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'отчет'!$A$48:$AM$48</definedName>
    <definedName name="_xlnm.Print_Area" localSheetId="0">'отчет'!$A$1:$FH$323</definedName>
  </definedNames>
  <calcPr fullCalcOnLoad="1"/>
</workbook>
</file>

<file path=xl/sharedStrings.xml><?xml version="1.0" encoding="utf-8"?>
<sst xmlns="http://schemas.openxmlformats.org/spreadsheetml/2006/main" count="672" uniqueCount="336">
  <si>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</si>
  <si>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</si>
  <si>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</si>
  <si>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</si>
  <si>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</si>
  <si>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</si>
  <si>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</si>
  <si>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</si>
  <si>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</si>
  <si>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</si>
  <si>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</si>
  <si>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</si>
  <si>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</si>
  <si>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</si>
  <si>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</si>
  <si>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</si>
  <si>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</si>
  <si>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</si>
  <si>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</si>
  <si>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</si>
  <si>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</si>
  <si>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</si>
  <si>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</si>
  <si>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</si>
  <si>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</si>
  <si>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</si>
  <si>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</si>
  <si>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</si>
  <si>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</si>
  <si>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</si>
  <si>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</si>
  <si>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</si>
  <si>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</si>
  <si>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</si>
  <si>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</si>
  <si>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</si>
  <si>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</si>
  <si>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</si>
  <si>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</si>
  <si>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</si>
  <si>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</si>
  <si>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</si>
  <si>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</si>
  <si>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</si>
  <si>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</si>
  <si>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</si>
  <si>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</si>
  <si>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</si>
  <si>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</si>
  <si>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</si>
  <si>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</si>
  <si>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</si>
  <si>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</si>
  <si>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</si>
  <si>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</si>
  <si>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</si>
  <si>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</si>
  <si>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</si>
  <si>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</si>
  <si>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</si>
  <si>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</si>
  <si>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</si>
  <si>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</si>
  <si>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</si>
  <si>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</si>
  <si>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</si>
  <si>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</si>
  <si>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</si>
  <si>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</si>
  <si>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</si>
  <si>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</si>
  <si>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</si>
  <si>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</si>
  <si>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</si>
  <si>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</si>
  <si>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</si>
  <si>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</si>
  <si>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</si>
  <si>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</si>
  <si>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</si>
  <si>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</si>
  <si>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</si>
  <si>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</si>
  <si>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</si>
  <si>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</si>
  <si>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</si>
  <si>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</si>
  <si>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</si>
  <si>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</si>
  <si>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</si>
  <si>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</si>
  <si>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</si>
  <si>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</si>
  <si>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</si>
  <si>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</si>
  <si>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</si>
  <si>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</si>
  <si>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</si>
  <si>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</si>
  <si>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</si>
  <si>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</si>
  <si>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</si>
  <si>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</si>
  <si>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</si>
  <si>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</si>
  <si>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</si>
  <si>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</si>
  <si>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</si>
  <si>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</si>
  <si>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</si>
  <si>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</si>
  <si>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</si>
  <si>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</si>
  <si>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</si>
  <si>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</si>
  <si>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</si>
  <si>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</si>
  <si>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</si>
  <si>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</si>
  <si>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</si>
  <si>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</si>
  <si>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</si>
  <si>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</si>
  <si>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</si>
  <si>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</si>
  <si>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</si>
  <si>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</si>
  <si>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</si>
  <si>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</si>
  <si>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</si>
  <si>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</si>
  <si>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</si>
  <si>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</si>
  <si>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</si>
  <si>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</si>
  <si>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</si>
  <si>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</si>
  <si>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</si>
  <si>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</si>
  <si>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</si>
  <si>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</si>
  <si>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</si>
  <si>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</si>
  <si>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</si>
  <si>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</si>
  <si>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</si>
  <si>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</si>
  <si>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</si>
  <si>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</si>
  <si>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</si>
  <si>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</si>
  <si>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</si>
  <si>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</si>
  <si>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</si>
  <si>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</si>
  <si>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</si>
  <si>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</si>
  <si>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</si>
  <si>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</si>
  <si>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</si>
  <si>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</si>
  <si>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</si>
  <si>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</si>
  <si>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</si>
  <si>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</si>
  <si>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</si>
  <si>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</si>
  <si>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</si>
  <si>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</si>
  <si>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</si>
  <si>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</si>
  <si>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</si>
  <si>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</si>
  <si>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</si>
  <si>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</si>
  <si>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</si>
  <si>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</si>
  <si>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</si>
  <si>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</si>
  <si>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</si>
  <si>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</si>
  <si>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</si>
  <si>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</si>
  <si>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</si>
  <si>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</si>
  <si>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</si>
  <si>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</si>
  <si>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</si>
  <si>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</si>
  <si>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</si>
  <si>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</si>
  <si>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</si>
  <si>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</si>
  <si>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</si>
  <si>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</si>
  <si>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</si>
  <si>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</si>
  <si>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</si>
  <si>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</si>
  <si>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</si>
  <si>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</si>
  <si>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</si>
  <si>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</si>
  <si>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</si>
  <si>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</si>
  <si>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951.0309.3029900.540 ф.18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</si>
  <si>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</si>
  <si>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</si>
  <si>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</si>
  <si>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</si>
  <si>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</si>
  <si>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</si>
  <si>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</si>
  <si>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</si>
  <si>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</si>
  <si>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</si>
  <si>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</si>
  <si>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</si>
  <si>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</si>
  <si>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</si>
  <si>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</si>
  <si>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</si>
  <si>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</si>
  <si>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</si>
  <si>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</si>
  <si>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</si>
  <si>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</si>
  <si>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</si>
  <si>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</si>
  <si>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</si>
  <si>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</si>
  <si>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</si>
  <si>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</si>
  <si>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</si>
  <si>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</si>
  <si>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</si>
  <si>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</si>
  <si>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</si>
  <si>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</si>
  <si>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</si>
  <si>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</si>
  <si>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</si>
  <si>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</si>
  <si>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</si>
  <si>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</si>
  <si>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</si>
  <si>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</si>
  <si>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</si>
  <si>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</si>
  <si>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</si>
  <si>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</si>
  <si>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</si>
  <si>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</si>
  <si>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</si>
  <si>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</si>
  <si>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</si>
  <si>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</si>
  <si>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</si>
  <si>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</si>
  <si>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</si>
  <si>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</si>
  <si>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</si>
  <si>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</si>
  <si>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</si>
  <si>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</si>
  <si>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</si>
  <si>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</si>
  <si>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</si>
  <si>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</si>
  <si>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</si>
  <si>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</si>
  <si>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</si>
  <si>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</si>
  <si>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</si>
  <si>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</si>
  <si>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</si>
  <si>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</si>
  <si>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</si>
  <si>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</si>
  <si>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</si>
  <si>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</si>
  <si>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</si>
  <si>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</si>
  <si>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</si>
  <si>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</si>
  <si>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</si>
  <si>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</si>
  <si>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</si>
  <si>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</si>
  <si>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</si>
  <si>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</si>
  <si>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февраля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</si>
  <si>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</si>
  <si>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</si>
  <si>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</si>
  <si>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</si>
  <si>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</si>
  <si>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 xml:space="preserve">      224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</si>
  <si>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</si>
  <si>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</si>
  <si>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</si>
  <si>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</si>
  <si>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</si>
  <si>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</si>
  <si>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951.0113.9992860.244   ф.00</t>
  </si>
  <si>
    <t>951.0203.9995118.121    ф.15</t>
  </si>
  <si>
    <t>951.0203.9995118.244    ф.15</t>
  </si>
  <si>
    <t>951.0309.0212831.244 ф.00</t>
  </si>
  <si>
    <t>951.0309.0222832.244 ф.00</t>
  </si>
  <si>
    <t>951.0309.0312829.244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</si>
  <si>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</si>
  <si>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</si>
  <si>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 xml:space="preserve">Муниципальная программа "Обеспечение общественного порядка и противодействие преступности." </t>
  </si>
  <si>
    <t>Муниципальная программа«Развитие транспортной системы»</t>
  </si>
  <si>
    <t>951.0409.04100347.244 ф.00</t>
  </si>
  <si>
    <t>951.0409.0410351.244 ф.85</t>
  </si>
  <si>
    <t>951.0409.0417351.244 ф.19</t>
  </si>
  <si>
    <t>951.0503.0322830.244 ф.32</t>
  </si>
  <si>
    <t>Муниципальная программа «Развитие сетей наружного освещения»</t>
  </si>
  <si>
    <t>951.0503.0712861.244 ф.36</t>
  </si>
  <si>
    <t>951.0503.0712861.244 ф.37</t>
  </si>
  <si>
    <t>Муниципальная программа«Благоустройство территории»</t>
  </si>
  <si>
    <t>951.0503.0912852.244 ф.32</t>
  </si>
  <si>
    <t>Муниципальная программа «Развитие культуры»</t>
  </si>
  <si>
    <t>951.0801.1012859. 611  ф.00</t>
  </si>
  <si>
    <t>951.0801.1012859. 611  ф.85</t>
  </si>
  <si>
    <t>951.0801.1012859. 611  ф.89</t>
  </si>
  <si>
    <t>Субстдия на обеспечение деятельности культуры</t>
  </si>
  <si>
    <t>Субстдия на обеспечение деятельности библиотек</t>
  </si>
  <si>
    <t>951.0801.1012959. 611  ф.00</t>
  </si>
  <si>
    <t>951.0801.1012959. 611  ф.85</t>
  </si>
  <si>
    <t>951.0801.1012959. 611  ф.89</t>
  </si>
  <si>
    <t>Муниципальная программа "Развитие физической культуры и спорта."</t>
  </si>
  <si>
    <t>951.1101.1112836.244 ф.00</t>
  </si>
  <si>
    <t>03.02.2014</t>
  </si>
  <si>
    <t>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</si>
</sst>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6" fontId="5" fillId="0" borderId="13" xfId="43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3"/>
  <sheetViews>
    <sheetView tabSelected="1" view="pageBreakPreview" zoomScaleSheetLayoutView="100" workbookViewId="0" topLeftCell="A224">
      <selection activeCell="BU260" sqref="BU260:CG260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8" t="s">
        <v>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70" t="s">
        <v>16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5"/>
      <c r="ES2" s="5"/>
      <c r="ET2" s="179" t="s">
        <v>0</v>
      </c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1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82" t="s">
        <v>17</v>
      </c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4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72" t="s">
        <v>291</v>
      </c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3">
        <v>2014</v>
      </c>
      <c r="CF4" s="173"/>
      <c r="CG4" s="173"/>
      <c r="CH4" s="173"/>
      <c r="CI4" s="173"/>
      <c r="CJ4" s="174" t="s">
        <v>4</v>
      </c>
      <c r="CK4" s="17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67" t="s">
        <v>334</v>
      </c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6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6" t="s">
        <v>51</v>
      </c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85" t="s">
        <v>52</v>
      </c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7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6" t="s">
        <v>119</v>
      </c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67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6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67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6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186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88">
        <v>383</v>
      </c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90"/>
    </row>
    <row r="9" spans="1:166" s="4" customFormat="1" ht="15.75" customHeight="1">
      <c r="A9" s="170" t="s">
        <v>20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8"/>
    </row>
    <row r="10" spans="1:167" s="4" customFormat="1" ht="19.5" customHeight="1">
      <c r="A10" s="147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9"/>
      <c r="AN10" s="147" t="s">
        <v>23</v>
      </c>
      <c r="AO10" s="148"/>
      <c r="AP10" s="148"/>
      <c r="AQ10" s="148"/>
      <c r="AR10" s="148"/>
      <c r="AS10" s="149"/>
      <c r="AT10" s="147" t="s">
        <v>28</v>
      </c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9"/>
      <c r="BJ10" s="147" t="s">
        <v>136</v>
      </c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9"/>
      <c r="CF10" s="79" t="s">
        <v>24</v>
      </c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1"/>
      <c r="ET10" s="44" t="s">
        <v>29</v>
      </c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5"/>
    </row>
    <row r="11" spans="1:167" s="4" customFormat="1" ht="109.5" customHeigh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2"/>
      <c r="AN11" s="150"/>
      <c r="AO11" s="151"/>
      <c r="AP11" s="151"/>
      <c r="AQ11" s="151"/>
      <c r="AR11" s="151"/>
      <c r="AS11" s="152"/>
      <c r="AT11" s="150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2"/>
      <c r="BJ11" s="150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2"/>
      <c r="CF11" s="80" t="s">
        <v>137</v>
      </c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1"/>
      <c r="CW11" s="79" t="s">
        <v>25</v>
      </c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1"/>
      <c r="DN11" s="79" t="s">
        <v>26</v>
      </c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1"/>
      <c r="EE11" s="79" t="s">
        <v>27</v>
      </c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1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5"/>
    </row>
    <row r="12" spans="1:167" s="4" customFormat="1" ht="11.25" customHeight="1">
      <c r="A12" s="175">
        <v>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7"/>
      <c r="AN12" s="175">
        <v>2</v>
      </c>
      <c r="AO12" s="176"/>
      <c r="AP12" s="176"/>
      <c r="AQ12" s="176"/>
      <c r="AR12" s="176"/>
      <c r="AS12" s="177"/>
      <c r="AT12" s="175">
        <v>3</v>
      </c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7"/>
      <c r="BJ12" s="175">
        <v>4</v>
      </c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7"/>
      <c r="CF12" s="175">
        <v>5</v>
      </c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7"/>
      <c r="CW12" s="175">
        <v>6</v>
      </c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7"/>
      <c r="DN12" s="175">
        <v>7</v>
      </c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7"/>
      <c r="EE12" s="175">
        <v>8</v>
      </c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7"/>
      <c r="ET12" s="194">
        <v>9</v>
      </c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5"/>
    </row>
    <row r="13" spans="1:167" s="12" customFormat="1" ht="20.25" customHeight="1">
      <c r="A13" s="191" t="s">
        <v>21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/>
      <c r="AN13" s="111" t="s">
        <v>30</v>
      </c>
      <c r="AO13" s="111"/>
      <c r="AP13" s="111"/>
      <c r="AQ13" s="111"/>
      <c r="AR13" s="111"/>
      <c r="AS13" s="111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62">
        <f>BJ15+BJ104</f>
        <v>7642100</v>
      </c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>
        <f>CF15+CF105</f>
        <v>633558.8</v>
      </c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62">
        <f>CF13</f>
        <v>633558.8</v>
      </c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11"/>
    </row>
    <row r="14" spans="1:167" s="4" customFormat="1" ht="15" customHeight="1">
      <c r="A14" s="123" t="s">
        <v>22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12" t="s">
        <v>31</v>
      </c>
      <c r="AO14" s="112"/>
      <c r="AP14" s="112"/>
      <c r="AQ14" s="112"/>
      <c r="AR14" s="112"/>
      <c r="AS14" s="112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5"/>
    </row>
    <row r="15" spans="1:167" s="12" customFormat="1" ht="18" customHeight="1">
      <c r="A15" s="107" t="s">
        <v>145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47"/>
      <c r="AO15" s="47"/>
      <c r="AP15" s="47"/>
      <c r="AQ15" s="47"/>
      <c r="AR15" s="47"/>
      <c r="AS15" s="47"/>
      <c r="AT15" s="47" t="s">
        <v>87</v>
      </c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62">
        <f>BJ16+BJ53+BJ69+BJ80+BJ86+BJ29+BJ94</f>
        <v>2670800</v>
      </c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>
        <f>CF16+CF53+CF69+CF86+CF73+CF80+CF101+CF29+CF94</f>
        <v>333558.80000000005</v>
      </c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62">
        <f>CF15</f>
        <v>333558.80000000005</v>
      </c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11"/>
    </row>
    <row r="16" spans="1:167" s="12" customFormat="1" ht="18" customHeight="1">
      <c r="A16" s="126" t="s">
        <v>164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47"/>
      <c r="AO16" s="47"/>
      <c r="AP16" s="47"/>
      <c r="AQ16" s="47"/>
      <c r="AR16" s="47"/>
      <c r="AS16" s="47"/>
      <c r="AT16" s="47" t="s">
        <v>146</v>
      </c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62">
        <f>BJ17</f>
        <v>505500</v>
      </c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>
        <f>CF17</f>
        <v>30372.89</v>
      </c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62">
        <f>CF16</f>
        <v>30372.89</v>
      </c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10"/>
      <c r="FJ16" s="10"/>
      <c r="FK16" s="11"/>
    </row>
    <row r="17" spans="1:167" s="12" customFormat="1" ht="18.75" customHeight="1">
      <c r="A17" s="126" t="s">
        <v>50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47"/>
      <c r="AO17" s="47"/>
      <c r="AP17" s="47"/>
      <c r="AQ17" s="47"/>
      <c r="AR17" s="47"/>
      <c r="AS17" s="47"/>
      <c r="AT17" s="47" t="s">
        <v>105</v>
      </c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62">
        <f>BJ18</f>
        <v>505500</v>
      </c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>
        <f>CF18+CF25+CF22</f>
        <v>30372.89</v>
      </c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62">
        <f>CF17</f>
        <v>30372.89</v>
      </c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10"/>
      <c r="FI17" s="10"/>
      <c r="FJ17" s="10"/>
      <c r="FK17" s="11"/>
    </row>
    <row r="18" spans="1:167" s="12" customFormat="1" ht="18" customHeight="1">
      <c r="A18" s="107" t="s">
        <v>50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47"/>
      <c r="AO18" s="47"/>
      <c r="AP18" s="47"/>
      <c r="AQ18" s="47"/>
      <c r="AR18" s="47"/>
      <c r="AS18" s="47"/>
      <c r="AT18" s="47" t="s">
        <v>188</v>
      </c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62">
        <v>505500</v>
      </c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>
        <f>CF19+CF20+CF21</f>
        <v>30221.2</v>
      </c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62">
        <f>CF18</f>
        <v>30221.2</v>
      </c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11"/>
    </row>
    <row r="19" spans="1:170" s="4" customFormat="1" ht="15.75" customHeight="1">
      <c r="A19" s="45" t="s">
        <v>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61"/>
      <c r="AO19" s="61"/>
      <c r="AP19" s="61"/>
      <c r="AQ19" s="61"/>
      <c r="AR19" s="61"/>
      <c r="AS19" s="61"/>
      <c r="AT19" s="61" t="s">
        <v>187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56">
        <v>0</v>
      </c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>
        <v>30221.2</v>
      </c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56">
        <f>CF19</f>
        <v>30221.2</v>
      </c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"/>
      <c r="FN19" s="5"/>
    </row>
    <row r="20" spans="1:170" s="4" customFormat="1" ht="15.75" customHeight="1">
      <c r="A20" s="45" t="s">
        <v>50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61"/>
      <c r="AO20" s="61"/>
      <c r="AP20" s="61"/>
      <c r="AQ20" s="61"/>
      <c r="AR20" s="61"/>
      <c r="AS20" s="61"/>
      <c r="AT20" s="61" t="s">
        <v>207</v>
      </c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56">
        <v>0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0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56">
        <f aca="true" t="shared" si="0" ref="EE20:EE27">CF20</f>
        <v>0</v>
      </c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5"/>
      <c r="FN20" s="5"/>
    </row>
    <row r="21" spans="1:170" s="4" customFormat="1" ht="15.75" customHeight="1">
      <c r="A21" s="45" t="s">
        <v>50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61"/>
      <c r="AO21" s="61"/>
      <c r="AP21" s="61"/>
      <c r="AQ21" s="61"/>
      <c r="AR21" s="61"/>
      <c r="AS21" s="61"/>
      <c r="AT21" s="61" t="s">
        <v>258</v>
      </c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56">
        <v>0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>
        <v>0</v>
      </c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56">
        <f>CF21</f>
        <v>0</v>
      </c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5"/>
      <c r="FN21" s="5"/>
    </row>
    <row r="22" spans="1:170" s="12" customFormat="1" ht="15.75" customHeight="1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47"/>
      <c r="AO22" s="47"/>
      <c r="AP22" s="47"/>
      <c r="AQ22" s="47"/>
      <c r="AR22" s="47"/>
      <c r="AS22" s="47"/>
      <c r="AT22" s="47" t="s">
        <v>247</v>
      </c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62">
        <v>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f>CF23+CF24</f>
        <v>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62">
        <f t="shared" si="0"/>
        <v>0</v>
      </c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11"/>
      <c r="FN22" s="11"/>
    </row>
    <row r="23" spans="1:170" s="4" customFormat="1" ht="15.75" customHeight="1">
      <c r="A23" s="45" t="s">
        <v>50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61"/>
      <c r="AO23" s="61"/>
      <c r="AP23" s="61"/>
      <c r="AQ23" s="61"/>
      <c r="AR23" s="61"/>
      <c r="AS23" s="61"/>
      <c r="AT23" s="61" t="s">
        <v>246</v>
      </c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56">
        <v>0</v>
      </c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>
        <v>0</v>
      </c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56">
        <f t="shared" si="0"/>
        <v>0</v>
      </c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5"/>
      <c r="FN23" s="5"/>
    </row>
    <row r="24" spans="1:170" s="4" customFormat="1" ht="15.75" customHeight="1">
      <c r="A24" s="45" t="s">
        <v>50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61"/>
      <c r="AO24" s="61"/>
      <c r="AP24" s="61"/>
      <c r="AQ24" s="61"/>
      <c r="AR24" s="61"/>
      <c r="AS24" s="61"/>
      <c r="AT24" s="61" t="s">
        <v>274</v>
      </c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56">
        <v>0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>
        <v>0</v>
      </c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56">
        <f>CF24</f>
        <v>0</v>
      </c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5"/>
      <c r="FN24" s="5"/>
    </row>
    <row r="25" spans="1:170" s="12" customFormat="1" ht="15.75" customHeight="1">
      <c r="A25" s="107" t="s">
        <v>50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47"/>
      <c r="AO25" s="47"/>
      <c r="AP25" s="47"/>
      <c r="AQ25" s="47"/>
      <c r="AR25" s="47"/>
      <c r="AS25" s="47"/>
      <c r="AT25" s="47" t="s">
        <v>234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62">
        <v>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f>CF26+CF27+CF28</f>
        <v>151.69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62">
        <f t="shared" si="0"/>
        <v>151.69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11"/>
      <c r="FN25" s="11"/>
    </row>
    <row r="26" spans="1:170" s="4" customFormat="1" ht="15.75" customHeight="1">
      <c r="A26" s="45" t="s">
        <v>50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61"/>
      <c r="AO26" s="61"/>
      <c r="AP26" s="61"/>
      <c r="AQ26" s="61"/>
      <c r="AR26" s="61"/>
      <c r="AS26" s="61"/>
      <c r="AT26" s="61" t="s">
        <v>208</v>
      </c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56">
        <v>0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>
        <v>150.7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56">
        <f t="shared" si="0"/>
        <v>150.7</v>
      </c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5"/>
      <c r="FN26" s="5"/>
    </row>
    <row r="27" spans="1:170" s="4" customFormat="1" ht="15.75" customHeight="1">
      <c r="A27" s="45" t="s">
        <v>50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61"/>
      <c r="AO27" s="61"/>
      <c r="AP27" s="61"/>
      <c r="AQ27" s="61"/>
      <c r="AR27" s="61"/>
      <c r="AS27" s="61"/>
      <c r="AT27" s="61" t="s">
        <v>209</v>
      </c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56">
        <v>0</v>
      </c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>
        <v>0.99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56">
        <f t="shared" si="0"/>
        <v>0.99</v>
      </c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5"/>
      <c r="FN27" s="5"/>
    </row>
    <row r="28" spans="1:170" s="4" customFormat="1" ht="15.75" customHeight="1">
      <c r="A28" s="45" t="s">
        <v>50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61"/>
      <c r="AO28" s="61"/>
      <c r="AP28" s="61"/>
      <c r="AQ28" s="61"/>
      <c r="AR28" s="61"/>
      <c r="AS28" s="61"/>
      <c r="AT28" s="61" t="s">
        <v>261</v>
      </c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56">
        <v>0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>
        <v>0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56">
        <f>CF28</f>
        <v>0</v>
      </c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5"/>
      <c r="FN28" s="5"/>
    </row>
    <row r="29" spans="1:167" s="4" customFormat="1" ht="23.25" customHeight="1">
      <c r="A29" s="41" t="s">
        <v>147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7"/>
      <c r="AO29" s="47"/>
      <c r="AP29" s="47"/>
      <c r="AQ29" s="47"/>
      <c r="AR29" s="47"/>
      <c r="AS29" s="47"/>
      <c r="AT29" s="47" t="s">
        <v>106</v>
      </c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62">
        <f>BJ30+BJ48</f>
        <v>559800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f>CF30</f>
        <v>59196.15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62">
        <f aca="true" t="shared" si="1" ref="EE29:EE39">CF29</f>
        <v>59196.15</v>
      </c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16"/>
      <c r="FJ29" s="16"/>
      <c r="FK29" s="5"/>
    </row>
    <row r="30" spans="1:175" s="4" customFormat="1" ht="34.5" customHeight="1">
      <c r="A30" s="107" t="s">
        <v>155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47"/>
      <c r="AO30" s="47"/>
      <c r="AP30" s="47"/>
      <c r="AQ30" s="47"/>
      <c r="AR30" s="47"/>
      <c r="AS30" s="47"/>
      <c r="AT30" s="47" t="s">
        <v>153</v>
      </c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62">
        <f>BJ31+BJ38</f>
        <v>248700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f>CF31+CF38+CF46+CF48</f>
        <v>59196.15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62">
        <f t="shared" si="1"/>
        <v>59196.15</v>
      </c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16"/>
      <c r="FJ30" s="16"/>
      <c r="FK30" s="5"/>
      <c r="FS30" s="5"/>
    </row>
    <row r="31" spans="1:167" s="12" customFormat="1" ht="46.5" customHeight="1">
      <c r="A31" s="107" t="s">
        <v>156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47"/>
      <c r="AO31" s="47"/>
      <c r="AP31" s="47"/>
      <c r="AQ31" s="47"/>
      <c r="AR31" s="47"/>
      <c r="AS31" s="47"/>
      <c r="AT31" s="47" t="s">
        <v>189</v>
      </c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62">
        <f>BJ32+BJ33+BJ34+BJ37</f>
        <v>248700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f>CF32</f>
        <v>59196.15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62">
        <f t="shared" si="1"/>
        <v>59196.15</v>
      </c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11"/>
    </row>
    <row r="32" spans="1:167" s="4" customFormat="1" ht="33" customHeight="1">
      <c r="A32" s="45" t="s">
        <v>156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61"/>
      <c r="AO32" s="61"/>
      <c r="AP32" s="61"/>
      <c r="AQ32" s="61"/>
      <c r="AR32" s="61"/>
      <c r="AS32" s="61"/>
      <c r="AT32" s="61" t="s">
        <v>190</v>
      </c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56">
        <v>248700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>
        <f>CF33+CF34+CF35</f>
        <v>59196.15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56">
        <f t="shared" si="1"/>
        <v>59196.15</v>
      </c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5"/>
    </row>
    <row r="33" spans="1:167" s="12" customFormat="1" ht="34.5" customHeight="1">
      <c r="A33" s="45" t="s">
        <v>156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7"/>
      <c r="AO33" s="97"/>
      <c r="AP33" s="97"/>
      <c r="AQ33" s="97"/>
      <c r="AR33" s="97"/>
      <c r="AS33" s="97"/>
      <c r="AT33" s="61" t="s">
        <v>184</v>
      </c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56">
        <v>0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>
        <v>58971.15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56">
        <f t="shared" si="1"/>
        <v>58971.15</v>
      </c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10"/>
      <c r="FI33" s="10"/>
      <c r="FJ33" s="10"/>
      <c r="FK33" s="11"/>
    </row>
    <row r="34" spans="1:167" s="4" customFormat="1" ht="36.75" customHeight="1">
      <c r="A34" s="45" t="s">
        <v>231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7"/>
      <c r="AO34" s="47"/>
      <c r="AP34" s="47"/>
      <c r="AQ34" s="47"/>
      <c r="AR34" s="47"/>
      <c r="AS34" s="47"/>
      <c r="AT34" s="61" t="s">
        <v>222</v>
      </c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56">
        <v>0</v>
      </c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>
        <v>0</v>
      </c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49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49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56">
        <f t="shared" si="1"/>
        <v>0</v>
      </c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49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16"/>
      <c r="FI34" s="16"/>
      <c r="FJ34" s="16"/>
      <c r="FK34" s="5"/>
    </row>
    <row r="35" spans="1:167" s="4" customFormat="1" ht="36.75" customHeight="1">
      <c r="A35" s="45" t="s">
        <v>231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7"/>
      <c r="AO35" s="47"/>
      <c r="AP35" s="47"/>
      <c r="AQ35" s="47"/>
      <c r="AR35" s="47"/>
      <c r="AS35" s="47"/>
      <c r="AT35" s="61" t="s">
        <v>289</v>
      </c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56">
        <v>0</v>
      </c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>
        <v>225</v>
      </c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49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49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56">
        <f>CF35</f>
        <v>225</v>
      </c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49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16"/>
      <c r="FI35" s="16"/>
      <c r="FJ35" s="16"/>
      <c r="FK35" s="5"/>
    </row>
    <row r="36" spans="1:167" s="4" customFormat="1" ht="53.25" customHeight="1">
      <c r="A36" s="45" t="s">
        <v>230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7"/>
      <c r="AO36" s="47"/>
      <c r="AP36" s="47"/>
      <c r="AQ36" s="47"/>
      <c r="AR36" s="47"/>
      <c r="AS36" s="47"/>
      <c r="AT36" s="61" t="s">
        <v>248</v>
      </c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56">
        <v>0</v>
      </c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>
        <v>0</v>
      </c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49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49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56">
        <f t="shared" si="1"/>
        <v>0</v>
      </c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49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16"/>
      <c r="FI36" s="16"/>
      <c r="FJ36" s="16"/>
      <c r="FK36" s="5"/>
    </row>
    <row r="37" spans="1:167" s="4" customFormat="1" ht="53.25" customHeight="1">
      <c r="A37" s="45" t="s">
        <v>230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7"/>
      <c r="AO37" s="47"/>
      <c r="AP37" s="47"/>
      <c r="AQ37" s="47"/>
      <c r="AR37" s="47"/>
      <c r="AS37" s="47"/>
      <c r="AT37" s="61" t="s">
        <v>223</v>
      </c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56">
        <v>0</v>
      </c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>
        <v>0</v>
      </c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49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49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56">
        <f t="shared" si="1"/>
        <v>0</v>
      </c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49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16"/>
      <c r="FI37" s="16"/>
      <c r="FJ37" s="16"/>
      <c r="FK37" s="5"/>
    </row>
    <row r="38" spans="1:167" s="4" customFormat="1" ht="55.5" customHeight="1">
      <c r="A38" s="107" t="s">
        <v>157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47"/>
      <c r="AO38" s="47"/>
      <c r="AP38" s="47"/>
      <c r="AQ38" s="47"/>
      <c r="AR38" s="47"/>
      <c r="AS38" s="47"/>
      <c r="AT38" s="47" t="s">
        <v>192</v>
      </c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62">
        <f>BJ39</f>
        <v>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f>CF39+CF42+CF41+CF45</f>
        <v>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49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49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56">
        <f t="shared" si="1"/>
        <v>0</v>
      </c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49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16"/>
      <c r="FI38" s="16"/>
      <c r="FJ38" s="16"/>
      <c r="FK38" s="5"/>
    </row>
    <row r="39" spans="1:167" s="12" customFormat="1" ht="35.25" customHeight="1">
      <c r="A39" s="45" t="s">
        <v>178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7"/>
      <c r="AO39" s="47"/>
      <c r="AP39" s="47"/>
      <c r="AQ39" s="47"/>
      <c r="AR39" s="47"/>
      <c r="AS39" s="47"/>
      <c r="AT39" s="61" t="s">
        <v>191</v>
      </c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56">
        <v>0</v>
      </c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>
        <f>CF40</f>
        <v>0</v>
      </c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56">
        <f t="shared" si="1"/>
        <v>0</v>
      </c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103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5"/>
      <c r="FK39" s="11"/>
    </row>
    <row r="40" spans="1:167" s="12" customFormat="1" ht="37.5" customHeight="1">
      <c r="A40" s="45" t="s">
        <v>178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7"/>
      <c r="AO40" s="47"/>
      <c r="AP40" s="47"/>
      <c r="AQ40" s="47"/>
      <c r="AR40" s="47"/>
      <c r="AS40" s="47"/>
      <c r="AT40" s="61" t="s">
        <v>210</v>
      </c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56">
        <v>0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>
        <v>0</v>
      </c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6">
        <f aca="true" t="shared" si="2" ref="EE40:EE46">CF40</f>
        <v>0</v>
      </c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103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5"/>
      <c r="FK40" s="11"/>
    </row>
    <row r="41" spans="1:167" s="12" customFormat="1" ht="37.5" customHeight="1">
      <c r="A41" s="45" t="s">
        <v>178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7"/>
      <c r="AO41" s="47"/>
      <c r="AP41" s="47"/>
      <c r="AQ41" s="47"/>
      <c r="AR41" s="47"/>
      <c r="AS41" s="47"/>
      <c r="AT41" s="61" t="s">
        <v>244</v>
      </c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56">
        <v>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>
        <v>0</v>
      </c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56">
        <f t="shared" si="2"/>
        <v>0</v>
      </c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103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5"/>
      <c r="FK41" s="11"/>
    </row>
    <row r="42" spans="1:167" s="12" customFormat="1" ht="54" customHeight="1">
      <c r="A42" s="45" t="s">
        <v>229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7"/>
      <c r="AO42" s="47"/>
      <c r="AP42" s="47"/>
      <c r="AQ42" s="47"/>
      <c r="AR42" s="47"/>
      <c r="AS42" s="47"/>
      <c r="AT42" s="61" t="s">
        <v>225</v>
      </c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56">
        <v>0</v>
      </c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>
        <f>CF43+CF44+CF45</f>
        <v>0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56">
        <f t="shared" si="2"/>
        <v>0</v>
      </c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103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5"/>
      <c r="FK42" s="11"/>
    </row>
    <row r="43" spans="1:167" s="12" customFormat="1" ht="56.25" customHeight="1">
      <c r="A43" s="120" t="s">
        <v>229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2"/>
      <c r="AN43" s="47"/>
      <c r="AO43" s="47"/>
      <c r="AP43" s="47"/>
      <c r="AQ43" s="47"/>
      <c r="AR43" s="47"/>
      <c r="AS43" s="47"/>
      <c r="AT43" s="61" t="s">
        <v>224</v>
      </c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56">
        <v>0</v>
      </c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>
        <v>0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56">
        <f t="shared" si="2"/>
        <v>0</v>
      </c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103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5"/>
      <c r="FK43" s="11"/>
    </row>
    <row r="44" spans="1:167" s="12" customFormat="1" ht="75" customHeight="1">
      <c r="A44" s="45" t="s">
        <v>233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7"/>
      <c r="AO44" s="47"/>
      <c r="AP44" s="47"/>
      <c r="AQ44" s="47"/>
      <c r="AR44" s="47"/>
      <c r="AS44" s="47"/>
      <c r="AT44" s="61" t="s">
        <v>226</v>
      </c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56">
        <v>0</v>
      </c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>
        <v>0</v>
      </c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56">
        <f t="shared" si="2"/>
        <v>0</v>
      </c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103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5"/>
      <c r="FK44" s="11"/>
    </row>
    <row r="45" spans="1:167" s="12" customFormat="1" ht="72" customHeight="1">
      <c r="A45" s="45" t="s">
        <v>232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7"/>
      <c r="AO45" s="47"/>
      <c r="AP45" s="47"/>
      <c r="AQ45" s="47"/>
      <c r="AR45" s="47"/>
      <c r="AS45" s="47"/>
      <c r="AT45" s="61" t="s">
        <v>227</v>
      </c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56">
        <v>0</v>
      </c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>
        <v>0</v>
      </c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56">
        <f t="shared" si="2"/>
        <v>0</v>
      </c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103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5"/>
      <c r="FK45" s="11"/>
    </row>
    <row r="46" spans="1:167" s="12" customFormat="1" ht="38.25" customHeight="1">
      <c r="A46" s="107" t="s">
        <v>249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47"/>
      <c r="AO46" s="47"/>
      <c r="AP46" s="47"/>
      <c r="AQ46" s="47"/>
      <c r="AR46" s="47"/>
      <c r="AS46" s="47"/>
      <c r="AT46" s="47" t="s">
        <v>251</v>
      </c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62">
        <f>BJ47</f>
        <v>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f>CF47</f>
        <v>0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62">
        <f t="shared" si="2"/>
        <v>0</v>
      </c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103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5"/>
      <c r="FK46" s="11"/>
    </row>
    <row r="47" spans="1:167" s="12" customFormat="1" ht="38.25" customHeight="1">
      <c r="A47" s="45" t="s">
        <v>249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7"/>
      <c r="AO47" s="47"/>
      <c r="AP47" s="47"/>
      <c r="AQ47" s="47"/>
      <c r="AR47" s="47"/>
      <c r="AS47" s="47"/>
      <c r="AT47" s="61" t="s">
        <v>250</v>
      </c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56">
        <v>0</v>
      </c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>
        <v>0</v>
      </c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56">
        <f aca="true" t="shared" si="3" ref="EE47:EE59">CF47</f>
        <v>0</v>
      </c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103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5"/>
      <c r="FK47" s="11"/>
    </row>
    <row r="48" spans="1:167" s="12" customFormat="1" ht="18.75" customHeight="1">
      <c r="A48" s="52" t="s">
        <v>163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47"/>
      <c r="AO48" s="47"/>
      <c r="AP48" s="47"/>
      <c r="AQ48" s="47"/>
      <c r="AR48" s="47"/>
      <c r="AS48" s="47"/>
      <c r="AT48" s="47" t="s">
        <v>193</v>
      </c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62">
        <f>BJ49</f>
        <v>311100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f>CF49+CF52+CF51</f>
        <v>0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62">
        <f t="shared" si="3"/>
        <v>0</v>
      </c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103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5"/>
      <c r="FK48" s="11"/>
    </row>
    <row r="49" spans="1:167" s="12" customFormat="1" ht="19.5" customHeight="1">
      <c r="A49" s="143" t="s">
        <v>163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47"/>
      <c r="AO49" s="47"/>
      <c r="AP49" s="47"/>
      <c r="AQ49" s="47"/>
      <c r="AR49" s="47"/>
      <c r="AS49" s="47"/>
      <c r="AT49" s="61" t="s">
        <v>194</v>
      </c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56">
        <f>BJ50</f>
        <v>311100</v>
      </c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>
        <f>CF50</f>
        <v>0</v>
      </c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62">
        <f t="shared" si="3"/>
        <v>0</v>
      </c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10"/>
      <c r="FI49" s="10"/>
      <c r="FJ49" s="10"/>
      <c r="FK49" s="11"/>
    </row>
    <row r="50" spans="1:167" s="12" customFormat="1" ht="19.5" customHeight="1">
      <c r="A50" s="143" t="s">
        <v>163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47"/>
      <c r="AO50" s="47"/>
      <c r="AP50" s="47"/>
      <c r="AQ50" s="47"/>
      <c r="AR50" s="47"/>
      <c r="AS50" s="47"/>
      <c r="AT50" s="61" t="s">
        <v>235</v>
      </c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56">
        <v>311100</v>
      </c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>
        <v>0</v>
      </c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62">
        <f t="shared" si="3"/>
        <v>0</v>
      </c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10"/>
      <c r="FI50" s="10"/>
      <c r="FJ50" s="10"/>
      <c r="FK50" s="11"/>
    </row>
    <row r="51" spans="1:167" s="12" customFormat="1" ht="17.25" customHeight="1">
      <c r="A51" s="143" t="s">
        <v>163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47"/>
      <c r="AO51" s="47"/>
      <c r="AP51" s="47"/>
      <c r="AQ51" s="47"/>
      <c r="AR51" s="47"/>
      <c r="AS51" s="47"/>
      <c r="AT51" s="61" t="s">
        <v>290</v>
      </c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56">
        <v>0</v>
      </c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>
        <v>0</v>
      </c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62">
        <f>CF51</f>
        <v>0</v>
      </c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10"/>
      <c r="FI51" s="10"/>
      <c r="FJ51" s="10"/>
      <c r="FK51" s="11"/>
    </row>
    <row r="52" spans="1:167" s="12" customFormat="1" ht="17.25" customHeight="1">
      <c r="A52" s="143" t="s">
        <v>163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47"/>
      <c r="AO52" s="47"/>
      <c r="AP52" s="47"/>
      <c r="AQ52" s="47"/>
      <c r="AR52" s="47"/>
      <c r="AS52" s="47"/>
      <c r="AT52" s="61" t="s">
        <v>211</v>
      </c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56">
        <v>0</v>
      </c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>
        <v>0</v>
      </c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62">
        <f t="shared" si="3"/>
        <v>0</v>
      </c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10"/>
      <c r="FI52" s="10"/>
      <c r="FJ52" s="10"/>
      <c r="FK52" s="11"/>
    </row>
    <row r="53" spans="1:167" s="4" customFormat="1" ht="16.5" customHeight="1">
      <c r="A53" s="41" t="s">
        <v>148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61"/>
      <c r="AO53" s="61"/>
      <c r="AP53" s="61"/>
      <c r="AQ53" s="61"/>
      <c r="AR53" s="61"/>
      <c r="AS53" s="61"/>
      <c r="AT53" s="47" t="s">
        <v>108</v>
      </c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106">
        <f>BJ54+BJ58</f>
        <v>1460500</v>
      </c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62">
        <f>CF54+CF58</f>
        <v>214230.06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62">
        <f t="shared" si="3"/>
        <v>214230.06</v>
      </c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16"/>
      <c r="FI53" s="16"/>
      <c r="FJ53" s="16"/>
      <c r="FK53" s="5"/>
    </row>
    <row r="54" spans="1:167" s="4" customFormat="1" ht="18" customHeight="1">
      <c r="A54" s="41" t="s">
        <v>107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7"/>
      <c r="AO54" s="47"/>
      <c r="AP54" s="47"/>
      <c r="AQ54" s="47"/>
      <c r="AR54" s="47"/>
      <c r="AS54" s="47"/>
      <c r="AT54" s="47" t="s">
        <v>109</v>
      </c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62">
        <f>BJ55</f>
        <v>336200</v>
      </c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>
        <f>CF55</f>
        <v>1921.97</v>
      </c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62">
        <f t="shared" si="3"/>
        <v>1921.97</v>
      </c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16"/>
      <c r="FI54" s="16"/>
      <c r="FJ54" s="16"/>
      <c r="FK54" s="5"/>
    </row>
    <row r="55" spans="1:167" s="12" customFormat="1" ht="37.5" customHeight="1">
      <c r="A55" s="107" t="s">
        <v>174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47"/>
      <c r="AO55" s="47"/>
      <c r="AP55" s="47"/>
      <c r="AQ55" s="47"/>
      <c r="AR55" s="47"/>
      <c r="AS55" s="47"/>
      <c r="AT55" s="47" t="s">
        <v>88</v>
      </c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62">
        <v>336200</v>
      </c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f>CF56+CF57</f>
        <v>1921.97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62">
        <f t="shared" si="3"/>
        <v>1921.97</v>
      </c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103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5"/>
      <c r="FK55" s="11"/>
    </row>
    <row r="56" spans="1:167" s="4" customFormat="1" ht="18.75" customHeight="1">
      <c r="A56" s="66" t="s">
        <v>107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1"/>
      <c r="AO56" s="61"/>
      <c r="AP56" s="61"/>
      <c r="AQ56" s="61"/>
      <c r="AR56" s="61"/>
      <c r="AS56" s="61"/>
      <c r="AT56" s="61" t="s">
        <v>89</v>
      </c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56">
        <v>0</v>
      </c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>
        <v>1890.22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56">
        <f t="shared" si="3"/>
        <v>1890.22</v>
      </c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82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4"/>
      <c r="FK56" s="5"/>
    </row>
    <row r="57" spans="1:167" s="4" customFormat="1" ht="18" customHeight="1">
      <c r="A57" s="66" t="s">
        <v>107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1"/>
      <c r="AO57" s="61"/>
      <c r="AP57" s="61"/>
      <c r="AQ57" s="61"/>
      <c r="AR57" s="61"/>
      <c r="AS57" s="61"/>
      <c r="AT57" s="61" t="s">
        <v>203</v>
      </c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56">
        <v>0</v>
      </c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>
        <v>31.75</v>
      </c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56">
        <f t="shared" si="3"/>
        <v>31.75</v>
      </c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82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4"/>
      <c r="FK57" s="5"/>
    </row>
    <row r="58" spans="1:167" s="12" customFormat="1" ht="21.75" customHeight="1">
      <c r="A58" s="41" t="s">
        <v>90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7"/>
      <c r="AO58" s="47"/>
      <c r="AP58" s="47"/>
      <c r="AQ58" s="47"/>
      <c r="AR58" s="47"/>
      <c r="AS58" s="47"/>
      <c r="AT58" s="47" t="s">
        <v>139</v>
      </c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62">
        <f>BJ60+BJ65</f>
        <v>1124300</v>
      </c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f>CF60+CF64</f>
        <v>212308.09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62">
        <f t="shared" si="3"/>
        <v>212308.09</v>
      </c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103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5"/>
      <c r="FK58" s="11"/>
    </row>
    <row r="59" spans="1:167" s="12" customFormat="1" ht="18" customHeight="1">
      <c r="A59" s="41" t="s">
        <v>165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7"/>
      <c r="AO59" s="47"/>
      <c r="AP59" s="47"/>
      <c r="AQ59" s="47"/>
      <c r="AR59" s="47"/>
      <c r="AS59" s="47"/>
      <c r="AT59" s="47" t="s">
        <v>110</v>
      </c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62">
        <f>BJ60</f>
        <v>846300</v>
      </c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>
        <f>CF60</f>
        <v>5527.089999999999</v>
      </c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62">
        <f t="shared" si="3"/>
        <v>5527.089999999999</v>
      </c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10"/>
      <c r="FI59" s="10"/>
      <c r="FJ59" s="10"/>
      <c r="FK59" s="11"/>
    </row>
    <row r="60" spans="1:167" s="12" customFormat="1" ht="19.5" customHeight="1">
      <c r="A60" s="41" t="s">
        <v>166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7"/>
      <c r="AO60" s="47"/>
      <c r="AP60" s="47"/>
      <c r="AQ60" s="47"/>
      <c r="AR60" s="47"/>
      <c r="AS60" s="47"/>
      <c r="AT60" s="47" t="s">
        <v>91</v>
      </c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62">
        <v>846300</v>
      </c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f>CF61+CF62+CF63</f>
        <v>5527.089999999999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62">
        <f aca="true" t="shared" si="4" ref="EE60:EE69">CF60</f>
        <v>5527.089999999999</v>
      </c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103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5"/>
      <c r="FK60" s="11"/>
    </row>
    <row r="61" spans="1:167" s="4" customFormat="1" ht="20.25" customHeight="1">
      <c r="A61" s="66" t="s">
        <v>166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1"/>
      <c r="AO61" s="61"/>
      <c r="AP61" s="61"/>
      <c r="AQ61" s="61"/>
      <c r="AR61" s="61"/>
      <c r="AS61" s="61"/>
      <c r="AT61" s="61" t="s">
        <v>92</v>
      </c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56">
        <v>0</v>
      </c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>
        <v>5287.36</v>
      </c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56">
        <f t="shared" si="4"/>
        <v>5287.36</v>
      </c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82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4"/>
      <c r="FK61" s="5"/>
    </row>
    <row r="62" spans="1:167" s="4" customFormat="1" ht="18" customHeight="1">
      <c r="A62" s="144" t="s">
        <v>166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6"/>
      <c r="AN62" s="94"/>
      <c r="AO62" s="95"/>
      <c r="AP62" s="95"/>
      <c r="AQ62" s="95"/>
      <c r="AR62" s="95"/>
      <c r="AS62" s="96"/>
      <c r="AT62" s="94" t="s">
        <v>93</v>
      </c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6"/>
      <c r="BJ62" s="53">
        <v>0</v>
      </c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5"/>
      <c r="CF62" s="53">
        <v>239.73</v>
      </c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5"/>
      <c r="CW62" s="82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4"/>
      <c r="DN62" s="82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4"/>
      <c r="EE62" s="53">
        <f t="shared" si="4"/>
        <v>239.73</v>
      </c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5"/>
      <c r="ET62" s="82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4"/>
      <c r="FK62" s="5"/>
    </row>
    <row r="63" spans="1:167" s="4" customFormat="1" ht="18.75" customHeight="1">
      <c r="A63" s="144" t="s">
        <v>166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6"/>
      <c r="AN63" s="94"/>
      <c r="AO63" s="95"/>
      <c r="AP63" s="95"/>
      <c r="AQ63" s="95"/>
      <c r="AR63" s="95"/>
      <c r="AS63" s="96"/>
      <c r="AT63" s="94" t="s">
        <v>252</v>
      </c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6"/>
      <c r="BJ63" s="53">
        <v>0</v>
      </c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5"/>
      <c r="CF63" s="53">
        <v>0</v>
      </c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5"/>
      <c r="CW63" s="82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4"/>
      <c r="DN63" s="82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4"/>
      <c r="EE63" s="53">
        <f>CF63</f>
        <v>0</v>
      </c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5"/>
      <c r="ET63" s="82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4"/>
      <c r="FK63" s="5"/>
    </row>
    <row r="64" spans="1:167" s="4" customFormat="1" ht="18" customHeight="1">
      <c r="A64" s="41" t="s">
        <v>167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61"/>
      <c r="AO64" s="61"/>
      <c r="AP64" s="61"/>
      <c r="AQ64" s="61"/>
      <c r="AR64" s="61"/>
      <c r="AS64" s="61"/>
      <c r="AT64" s="47" t="s">
        <v>111</v>
      </c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62">
        <f>BJ65</f>
        <v>278000</v>
      </c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>
        <f>CF65</f>
        <v>206781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62">
        <f t="shared" si="4"/>
        <v>206781</v>
      </c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16"/>
      <c r="FI64" s="16"/>
      <c r="FJ64" s="16"/>
      <c r="FK64" s="5"/>
    </row>
    <row r="65" spans="1:167" s="12" customFormat="1" ht="19.5" customHeight="1">
      <c r="A65" s="41" t="s">
        <v>167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7"/>
      <c r="AO65" s="47"/>
      <c r="AP65" s="47"/>
      <c r="AQ65" s="47"/>
      <c r="AR65" s="47"/>
      <c r="AS65" s="47"/>
      <c r="AT65" s="47" t="s">
        <v>94</v>
      </c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62">
        <v>278000</v>
      </c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>
        <f>CF66+CF67+CF68</f>
        <v>206781</v>
      </c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62">
        <f t="shared" si="4"/>
        <v>206781</v>
      </c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103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5"/>
      <c r="FK65" s="11"/>
    </row>
    <row r="66" spans="1:167" s="4" customFormat="1" ht="20.25" customHeight="1">
      <c r="A66" s="66" t="s">
        <v>167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1"/>
      <c r="AO66" s="61"/>
      <c r="AP66" s="61"/>
      <c r="AQ66" s="61"/>
      <c r="AR66" s="61"/>
      <c r="AS66" s="61"/>
      <c r="AT66" s="61" t="s">
        <v>95</v>
      </c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56">
        <v>0</v>
      </c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>
        <v>206781</v>
      </c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56">
        <f t="shared" si="4"/>
        <v>206781</v>
      </c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82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4"/>
      <c r="FK66" s="5"/>
    </row>
    <row r="67" spans="1:167" s="4" customFormat="1" ht="18" customHeight="1">
      <c r="A67" s="66" t="s">
        <v>167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1"/>
      <c r="AO67" s="61"/>
      <c r="AP67" s="61"/>
      <c r="AQ67" s="61"/>
      <c r="AR67" s="61"/>
      <c r="AS67" s="61"/>
      <c r="AT67" s="61" t="s">
        <v>236</v>
      </c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56">
        <v>0</v>
      </c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>
        <v>0</v>
      </c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56">
        <f>CF67</f>
        <v>0</v>
      </c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82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4"/>
      <c r="FK67" s="5"/>
    </row>
    <row r="68" spans="1:167" s="4" customFormat="1" ht="18" customHeight="1">
      <c r="A68" s="66" t="s">
        <v>167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1"/>
      <c r="AO68" s="61"/>
      <c r="AP68" s="61"/>
      <c r="AQ68" s="61"/>
      <c r="AR68" s="61"/>
      <c r="AS68" s="61"/>
      <c r="AT68" s="61" t="s">
        <v>257</v>
      </c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56">
        <v>0</v>
      </c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>
        <v>0</v>
      </c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56">
        <f>CF68</f>
        <v>0</v>
      </c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82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4"/>
      <c r="FK68" s="5"/>
    </row>
    <row r="69" spans="1:167" s="12" customFormat="1" ht="19.5" customHeight="1">
      <c r="A69" s="41" t="s">
        <v>149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7"/>
      <c r="AO69" s="47"/>
      <c r="AP69" s="47"/>
      <c r="AQ69" s="47"/>
      <c r="AR69" s="47"/>
      <c r="AS69" s="47"/>
      <c r="AT69" s="47" t="s">
        <v>96</v>
      </c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62">
        <f>BJ70</f>
        <v>37200</v>
      </c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f>CF70</f>
        <v>320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62">
        <f t="shared" si="4"/>
        <v>320</v>
      </c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103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5"/>
      <c r="FK69" s="11"/>
    </row>
    <row r="70" spans="1:167" s="12" customFormat="1" ht="57.75" customHeight="1">
      <c r="A70" s="45" t="s">
        <v>168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61"/>
      <c r="AO70" s="61"/>
      <c r="AP70" s="61"/>
      <c r="AQ70" s="61"/>
      <c r="AR70" s="61"/>
      <c r="AS70" s="61"/>
      <c r="AT70" s="61" t="s">
        <v>112</v>
      </c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56">
        <f>BJ71</f>
        <v>37200</v>
      </c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>
        <f>CF71</f>
        <v>320</v>
      </c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56">
        <f>CF70</f>
        <v>320</v>
      </c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103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5"/>
      <c r="FI70" s="10"/>
      <c r="FJ70" s="10"/>
      <c r="FK70" s="11"/>
    </row>
    <row r="71" spans="1:167" s="12" customFormat="1" ht="93.75" customHeight="1">
      <c r="A71" s="143" t="s">
        <v>169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61"/>
      <c r="AO71" s="61"/>
      <c r="AP71" s="61"/>
      <c r="AQ71" s="61"/>
      <c r="AR71" s="61"/>
      <c r="AS71" s="61"/>
      <c r="AT71" s="61" t="s">
        <v>185</v>
      </c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56">
        <v>37200</v>
      </c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>
        <f>CF72</f>
        <v>320</v>
      </c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56">
        <f>CF71</f>
        <v>320</v>
      </c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103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5"/>
      <c r="FI71" s="10"/>
      <c r="FJ71" s="10"/>
      <c r="FK71" s="11"/>
    </row>
    <row r="72" spans="1:167" s="12" customFormat="1" ht="90.75" customHeight="1">
      <c r="A72" s="143" t="s">
        <v>169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61"/>
      <c r="AO72" s="61"/>
      <c r="AP72" s="61"/>
      <c r="AQ72" s="61"/>
      <c r="AR72" s="61"/>
      <c r="AS72" s="61"/>
      <c r="AT72" s="61" t="s">
        <v>101</v>
      </c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56">
        <v>0</v>
      </c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>
        <v>320</v>
      </c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56">
        <f>CF72</f>
        <v>320</v>
      </c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103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5"/>
      <c r="FI72" s="10"/>
      <c r="FJ72" s="10"/>
      <c r="FK72" s="11"/>
    </row>
    <row r="73" spans="1:167" s="4" customFormat="1" ht="55.5" customHeight="1">
      <c r="A73" s="52" t="s">
        <v>212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61"/>
      <c r="AO73" s="61"/>
      <c r="AP73" s="61"/>
      <c r="AQ73" s="61"/>
      <c r="AR73" s="61"/>
      <c r="AS73" s="61"/>
      <c r="AT73" s="47" t="s">
        <v>213</v>
      </c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62">
        <v>0</v>
      </c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>
        <f>CF74</f>
        <v>0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62">
        <f aca="true" t="shared" si="5" ref="EE73:EE78">CF73</f>
        <v>0</v>
      </c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16"/>
      <c r="FI73" s="16"/>
      <c r="FJ73" s="16"/>
      <c r="FK73" s="5"/>
    </row>
    <row r="74" spans="1:167" s="12" customFormat="1" ht="20.25" customHeight="1">
      <c r="A74" s="41" t="s">
        <v>214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7"/>
      <c r="AO74" s="47"/>
      <c r="AP74" s="47"/>
      <c r="AQ74" s="47"/>
      <c r="AR74" s="47"/>
      <c r="AS74" s="47"/>
      <c r="AT74" s="47" t="s">
        <v>215</v>
      </c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62">
        <v>0</v>
      </c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>
        <f>CF76</f>
        <v>0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62">
        <f t="shared" si="5"/>
        <v>0</v>
      </c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103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5"/>
      <c r="FK74" s="11"/>
    </row>
    <row r="75" spans="1:167" s="12" customFormat="1" ht="36" customHeight="1">
      <c r="A75" s="107" t="s">
        <v>216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47"/>
      <c r="AO75" s="47"/>
      <c r="AP75" s="47"/>
      <c r="AQ75" s="47"/>
      <c r="AR75" s="47"/>
      <c r="AS75" s="47"/>
      <c r="AT75" s="47" t="s">
        <v>217</v>
      </c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62">
        <v>0</v>
      </c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>
        <f>CF76</f>
        <v>0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62">
        <f>CF75</f>
        <v>0</v>
      </c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10"/>
      <c r="FI75" s="10"/>
      <c r="FJ75" s="10"/>
      <c r="FK75" s="11"/>
    </row>
    <row r="76" spans="1:167" s="12" customFormat="1" ht="18.75" customHeight="1">
      <c r="A76" s="41" t="s">
        <v>218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7"/>
      <c r="AO76" s="47"/>
      <c r="AP76" s="47"/>
      <c r="AQ76" s="47"/>
      <c r="AR76" s="47"/>
      <c r="AS76" s="47"/>
      <c r="AT76" s="47" t="s">
        <v>219</v>
      </c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62">
        <v>0</v>
      </c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>
        <f>CF77+CF78+CF79</f>
        <v>0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62">
        <f t="shared" si="5"/>
        <v>0</v>
      </c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10"/>
      <c r="FI76" s="10"/>
      <c r="FJ76" s="10"/>
      <c r="FK76" s="11"/>
    </row>
    <row r="77" spans="1:167" s="4" customFormat="1" ht="19.5" customHeight="1">
      <c r="A77" s="66" t="s">
        <v>218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1"/>
      <c r="AO77" s="61"/>
      <c r="AP77" s="61"/>
      <c r="AQ77" s="61"/>
      <c r="AR77" s="61"/>
      <c r="AS77" s="61"/>
      <c r="AT77" s="61" t="s">
        <v>220</v>
      </c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56">
        <v>0</v>
      </c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>
        <v>0</v>
      </c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56">
        <f t="shared" si="5"/>
        <v>0</v>
      </c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82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4"/>
      <c r="FK77" s="5"/>
    </row>
    <row r="78" spans="1:167" s="4" customFormat="1" ht="21" customHeight="1">
      <c r="A78" s="66" t="s">
        <v>218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1"/>
      <c r="AO78" s="61"/>
      <c r="AP78" s="61"/>
      <c r="AQ78" s="61"/>
      <c r="AR78" s="61"/>
      <c r="AS78" s="61"/>
      <c r="AT78" s="61" t="s">
        <v>221</v>
      </c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56">
        <v>0</v>
      </c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>
        <v>0</v>
      </c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56">
        <f t="shared" si="5"/>
        <v>0</v>
      </c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82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4"/>
      <c r="FK78" s="5"/>
    </row>
    <row r="79" spans="1:167" s="4" customFormat="1" ht="21" customHeight="1">
      <c r="A79" s="66" t="s">
        <v>218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1"/>
      <c r="AO79" s="61"/>
      <c r="AP79" s="61"/>
      <c r="AQ79" s="61"/>
      <c r="AR79" s="61"/>
      <c r="AS79" s="61"/>
      <c r="AT79" s="61" t="s">
        <v>270</v>
      </c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56">
        <v>0</v>
      </c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>
        <v>0</v>
      </c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56">
        <f aca="true" t="shared" si="6" ref="EE79:EE100">CF79</f>
        <v>0</v>
      </c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82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4"/>
      <c r="FK79" s="5"/>
    </row>
    <row r="80" spans="1:167" s="4" customFormat="1" ht="57.75" customHeight="1">
      <c r="A80" s="52" t="s">
        <v>150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61"/>
      <c r="AO80" s="61"/>
      <c r="AP80" s="61"/>
      <c r="AQ80" s="61"/>
      <c r="AR80" s="61"/>
      <c r="AS80" s="61"/>
      <c r="AT80" s="47" t="s">
        <v>113</v>
      </c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62">
        <f>BJ81</f>
        <v>80000</v>
      </c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>
        <f>CF81</f>
        <v>29439.7</v>
      </c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62">
        <f t="shared" si="6"/>
        <v>29439.7</v>
      </c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82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4"/>
      <c r="FI80" s="16"/>
      <c r="FJ80" s="16"/>
      <c r="FK80" s="5"/>
    </row>
    <row r="81" spans="1:167" s="12" customFormat="1" ht="36" customHeight="1">
      <c r="A81" s="52" t="s">
        <v>170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47"/>
      <c r="AO81" s="47"/>
      <c r="AP81" s="47"/>
      <c r="AQ81" s="47"/>
      <c r="AR81" s="47"/>
      <c r="AS81" s="47"/>
      <c r="AT81" s="47" t="s">
        <v>114</v>
      </c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62">
        <f>BJ82+BJ84</f>
        <v>80000</v>
      </c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>
        <f>+CF84+CF82</f>
        <v>29439.7</v>
      </c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62">
        <f t="shared" si="6"/>
        <v>29439.7</v>
      </c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103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5"/>
      <c r="FK81" s="11"/>
    </row>
    <row r="82" spans="1:167" s="12" customFormat="1" ht="18.75" customHeight="1">
      <c r="A82" s="52" t="s">
        <v>115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47"/>
      <c r="AO82" s="47"/>
      <c r="AP82" s="47"/>
      <c r="AQ82" s="47"/>
      <c r="AR82" s="47"/>
      <c r="AS82" s="47"/>
      <c r="AT82" s="47" t="s">
        <v>116</v>
      </c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62">
        <f>BJ83</f>
        <v>80000</v>
      </c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>
        <f>CF83</f>
        <v>29439.7</v>
      </c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62">
        <f t="shared" si="6"/>
        <v>29439.7</v>
      </c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103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5"/>
      <c r="FK82" s="11"/>
    </row>
    <row r="83" spans="1:167" s="4" customFormat="1" ht="21" customHeight="1">
      <c r="A83" s="66" t="s">
        <v>115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1"/>
      <c r="AO83" s="61"/>
      <c r="AP83" s="61"/>
      <c r="AQ83" s="61"/>
      <c r="AR83" s="61"/>
      <c r="AS83" s="61"/>
      <c r="AT83" s="61" t="s">
        <v>228</v>
      </c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56">
        <v>80000</v>
      </c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>
        <v>29439.7</v>
      </c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56">
        <f t="shared" si="6"/>
        <v>29439.7</v>
      </c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82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4"/>
      <c r="FK83" s="5"/>
    </row>
    <row r="84" spans="1:167" s="37" customFormat="1" ht="18.75" customHeight="1">
      <c r="A84" s="136" t="s">
        <v>115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91"/>
      <c r="AO84" s="91"/>
      <c r="AP84" s="91"/>
      <c r="AQ84" s="91"/>
      <c r="AR84" s="91"/>
      <c r="AS84" s="91"/>
      <c r="AT84" s="91" t="s">
        <v>279</v>
      </c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3">
        <f>BJ85</f>
        <v>0</v>
      </c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>
        <f>CF85</f>
        <v>0</v>
      </c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93">
        <f>CF84</f>
        <v>0</v>
      </c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162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4"/>
      <c r="FK84" s="36"/>
    </row>
    <row r="85" spans="1:167" s="38" customFormat="1" ht="21" customHeight="1">
      <c r="A85" s="137" t="s">
        <v>115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92"/>
      <c r="AO85" s="92"/>
      <c r="AP85" s="92"/>
      <c r="AQ85" s="92"/>
      <c r="AR85" s="92"/>
      <c r="AS85" s="92"/>
      <c r="AT85" s="92" t="s">
        <v>278</v>
      </c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57">
        <v>0</v>
      </c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>
        <v>0</v>
      </c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57">
        <f>CF85</f>
        <v>0</v>
      </c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159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1"/>
      <c r="FK85" s="39"/>
    </row>
    <row r="86" spans="1:167" s="4" customFormat="1" ht="36.75" customHeight="1">
      <c r="A86" s="107" t="s">
        <v>151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47"/>
      <c r="AO86" s="47"/>
      <c r="AP86" s="47"/>
      <c r="AQ86" s="47"/>
      <c r="AR86" s="47"/>
      <c r="AS86" s="47"/>
      <c r="AT86" s="47" t="s">
        <v>118</v>
      </c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62">
        <f>BJ87+BJ89</f>
        <v>27600</v>
      </c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>
        <f>CF87+CF89</f>
        <v>0</v>
      </c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62">
        <f t="shared" si="6"/>
        <v>0</v>
      </c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103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5"/>
      <c r="FK86" s="5"/>
    </row>
    <row r="87" spans="1:176" s="38" customFormat="1" ht="39" customHeight="1">
      <c r="A87" s="140" t="s">
        <v>259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1"/>
      <c r="AL87" s="34"/>
      <c r="AM87" s="34"/>
      <c r="AN87" s="35"/>
      <c r="AO87" s="35"/>
      <c r="AP87" s="35"/>
      <c r="AQ87" s="35"/>
      <c r="AR87" s="35"/>
      <c r="AS87" s="35"/>
      <c r="AT87" s="92" t="s">
        <v>262</v>
      </c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57">
        <f>BJ88</f>
        <v>0</v>
      </c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>
        <f>CF88</f>
        <v>0</v>
      </c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57">
        <f t="shared" si="6"/>
        <v>0</v>
      </c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162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4"/>
      <c r="FK87" s="36"/>
      <c r="FL87" s="37"/>
      <c r="FM87" s="37"/>
      <c r="FN87" s="37"/>
      <c r="FO87" s="37"/>
      <c r="FP87" s="37"/>
      <c r="FQ87" s="37"/>
      <c r="FR87" s="37"/>
      <c r="FS87" s="37"/>
      <c r="FT87" s="37"/>
    </row>
    <row r="88" spans="1:176" s="38" customFormat="1" ht="40.5" customHeight="1">
      <c r="A88" s="138" t="s">
        <v>260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9"/>
      <c r="AL88" s="34"/>
      <c r="AM88" s="34"/>
      <c r="AN88" s="35"/>
      <c r="AO88" s="35"/>
      <c r="AP88" s="35"/>
      <c r="AQ88" s="35"/>
      <c r="AR88" s="35"/>
      <c r="AS88" s="35"/>
      <c r="AT88" s="92" t="s">
        <v>263</v>
      </c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57">
        <v>0</v>
      </c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>
        <v>0</v>
      </c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57">
        <f t="shared" si="6"/>
        <v>0</v>
      </c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162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3"/>
      <c r="FF88" s="163"/>
      <c r="FG88" s="163"/>
      <c r="FH88" s="163"/>
      <c r="FI88" s="163"/>
      <c r="FJ88" s="164"/>
      <c r="FK88" s="36"/>
      <c r="FL88" s="37"/>
      <c r="FM88" s="37"/>
      <c r="FN88" s="37"/>
      <c r="FO88" s="37"/>
      <c r="FP88" s="37"/>
      <c r="FQ88" s="37"/>
      <c r="FR88" s="37"/>
      <c r="FS88" s="37"/>
      <c r="FT88" s="37"/>
    </row>
    <row r="89" spans="1:167" s="12" customFormat="1" ht="38.25" customHeight="1">
      <c r="A89" s="58" t="s">
        <v>132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60"/>
      <c r="AN89" s="94"/>
      <c r="AO89" s="95"/>
      <c r="AP89" s="95"/>
      <c r="AQ89" s="95"/>
      <c r="AR89" s="95"/>
      <c r="AS89" s="96"/>
      <c r="AT89" s="94" t="s">
        <v>103</v>
      </c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6"/>
      <c r="BJ89" s="53">
        <f>BJ90+BJ92</f>
        <v>27600</v>
      </c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5"/>
      <c r="CF89" s="53">
        <f>CF91+CF92+CF93</f>
        <v>0</v>
      </c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5"/>
      <c r="CW89" s="82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4"/>
      <c r="DN89" s="82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4"/>
      <c r="EE89" s="53">
        <f t="shared" si="6"/>
        <v>0</v>
      </c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5"/>
      <c r="ET89" s="103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5"/>
      <c r="FK89" s="11"/>
    </row>
    <row r="90" spans="1:167" s="12" customFormat="1" ht="54.75" customHeight="1">
      <c r="A90" s="45" t="s">
        <v>133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61"/>
      <c r="AO90" s="61"/>
      <c r="AP90" s="61"/>
      <c r="AQ90" s="61"/>
      <c r="AR90" s="61"/>
      <c r="AS90" s="61"/>
      <c r="AT90" s="61" t="s">
        <v>117</v>
      </c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56">
        <f>BJ91</f>
        <v>27600</v>
      </c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>
        <f>CF91</f>
        <v>0</v>
      </c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56">
        <f t="shared" si="6"/>
        <v>0</v>
      </c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103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5"/>
      <c r="FK90" s="11"/>
    </row>
    <row r="91" spans="1:167" s="4" customFormat="1" ht="72.75" customHeight="1">
      <c r="A91" s="45" t="s">
        <v>134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61"/>
      <c r="AO91" s="61"/>
      <c r="AP91" s="61"/>
      <c r="AQ91" s="61"/>
      <c r="AR91" s="61"/>
      <c r="AS91" s="61"/>
      <c r="AT91" s="61" t="s">
        <v>195</v>
      </c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56">
        <v>27600</v>
      </c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>
        <v>0</v>
      </c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56">
        <f t="shared" si="6"/>
        <v>0</v>
      </c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82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4"/>
      <c r="FK91" s="5"/>
    </row>
    <row r="92" spans="1:167" s="38" customFormat="1" ht="72.75" customHeight="1">
      <c r="A92" s="142" t="s">
        <v>281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92"/>
      <c r="AO92" s="92"/>
      <c r="AP92" s="92"/>
      <c r="AQ92" s="92"/>
      <c r="AR92" s="92"/>
      <c r="AS92" s="92"/>
      <c r="AT92" s="92" t="s">
        <v>282</v>
      </c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57">
        <f>BJ93</f>
        <v>0</v>
      </c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>
        <v>0</v>
      </c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57">
        <f>CF92</f>
        <v>0</v>
      </c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159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  <c r="FF92" s="160"/>
      <c r="FG92" s="160"/>
      <c r="FH92" s="160"/>
      <c r="FI92" s="160"/>
      <c r="FJ92" s="161"/>
      <c r="FK92" s="39"/>
    </row>
    <row r="93" spans="1:167" s="38" customFormat="1" ht="72.75" customHeight="1">
      <c r="A93" s="142" t="s">
        <v>280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92"/>
      <c r="AO93" s="92"/>
      <c r="AP93" s="92"/>
      <c r="AQ93" s="92"/>
      <c r="AR93" s="92"/>
      <c r="AS93" s="92"/>
      <c r="AT93" s="92" t="s">
        <v>283</v>
      </c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57">
        <v>0</v>
      </c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>
        <v>0</v>
      </c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57">
        <f>CF93</f>
        <v>0</v>
      </c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159"/>
      <c r="EU93" s="160"/>
      <c r="EV93" s="160"/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1"/>
      <c r="FK93" s="39"/>
    </row>
    <row r="94" spans="1:167" s="4" customFormat="1" ht="23.25" customHeight="1">
      <c r="A94" s="107" t="s">
        <v>264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47"/>
      <c r="AO94" s="47"/>
      <c r="AP94" s="47"/>
      <c r="AQ94" s="47"/>
      <c r="AR94" s="47"/>
      <c r="AS94" s="47"/>
      <c r="AT94" s="47" t="s">
        <v>267</v>
      </c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62">
        <f>BJ95+BJ99</f>
        <v>200</v>
      </c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>
        <f>CF99+CF95+CF97</f>
        <v>0</v>
      </c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62">
        <f t="shared" si="6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103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5"/>
      <c r="FK94" s="5"/>
    </row>
    <row r="95" spans="1:176" s="38" customFormat="1" ht="57" customHeight="1">
      <c r="A95" s="140" t="s">
        <v>272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1"/>
      <c r="AL95" s="34"/>
      <c r="AM95" s="34"/>
      <c r="AN95" s="35"/>
      <c r="AO95" s="35"/>
      <c r="AP95" s="35"/>
      <c r="AQ95" s="35"/>
      <c r="AR95" s="35"/>
      <c r="AS95" s="35"/>
      <c r="AT95" s="92" t="s">
        <v>273</v>
      </c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57">
        <f>BJ96</f>
        <v>0</v>
      </c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>
        <f>CF96</f>
        <v>0</v>
      </c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57">
        <f t="shared" si="6"/>
        <v>0</v>
      </c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162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3"/>
      <c r="FH95" s="163"/>
      <c r="FI95" s="163"/>
      <c r="FJ95" s="164"/>
      <c r="FK95" s="36"/>
      <c r="FL95" s="37"/>
      <c r="FM95" s="37"/>
      <c r="FN95" s="37"/>
      <c r="FO95" s="37"/>
      <c r="FP95" s="37"/>
      <c r="FQ95" s="37"/>
      <c r="FR95" s="37"/>
      <c r="FS95" s="37"/>
      <c r="FT95" s="37"/>
    </row>
    <row r="96" spans="1:176" s="38" customFormat="1" ht="57" customHeight="1">
      <c r="A96" s="140" t="s">
        <v>272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1"/>
      <c r="AL96" s="34"/>
      <c r="AM96" s="34"/>
      <c r="AN96" s="35"/>
      <c r="AO96" s="35"/>
      <c r="AP96" s="35"/>
      <c r="AQ96" s="35"/>
      <c r="AR96" s="35"/>
      <c r="AS96" s="35"/>
      <c r="AT96" s="92" t="s">
        <v>271</v>
      </c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57">
        <v>0</v>
      </c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>
        <v>0</v>
      </c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57">
        <f t="shared" si="6"/>
        <v>0</v>
      </c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162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4"/>
      <c r="FK96" s="36"/>
      <c r="FL96" s="37"/>
      <c r="FM96" s="37"/>
      <c r="FN96" s="37"/>
      <c r="FO96" s="37"/>
      <c r="FP96" s="37"/>
      <c r="FQ96" s="37"/>
      <c r="FR96" s="37"/>
      <c r="FS96" s="37"/>
      <c r="FT96" s="37"/>
    </row>
    <row r="97" spans="1:176" s="38" customFormat="1" ht="56.25" customHeight="1">
      <c r="A97" s="140" t="s">
        <v>286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1"/>
      <c r="AL97" s="34"/>
      <c r="AM97" s="34"/>
      <c r="AN97" s="35"/>
      <c r="AO97" s="35"/>
      <c r="AP97" s="35"/>
      <c r="AQ97" s="35"/>
      <c r="AR97" s="35"/>
      <c r="AS97" s="35"/>
      <c r="AT97" s="92" t="s">
        <v>285</v>
      </c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57">
        <f>BJ98</f>
        <v>0</v>
      </c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>
        <f>CF98</f>
        <v>0</v>
      </c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57">
        <f>CF97</f>
        <v>0</v>
      </c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162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3"/>
      <c r="FH97" s="163"/>
      <c r="FI97" s="163"/>
      <c r="FJ97" s="164"/>
      <c r="FK97" s="36"/>
      <c r="FL97" s="37"/>
      <c r="FM97" s="37"/>
      <c r="FN97" s="37"/>
      <c r="FO97" s="37"/>
      <c r="FP97" s="37"/>
      <c r="FQ97" s="37"/>
      <c r="FR97" s="37"/>
      <c r="FS97" s="37"/>
      <c r="FT97" s="37"/>
    </row>
    <row r="98" spans="1:167" s="38" customFormat="1" ht="72.75" customHeight="1">
      <c r="A98" s="142" t="s">
        <v>287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92"/>
      <c r="AO98" s="92"/>
      <c r="AP98" s="92"/>
      <c r="AQ98" s="92"/>
      <c r="AR98" s="92"/>
      <c r="AS98" s="92"/>
      <c r="AT98" s="92" t="s">
        <v>284</v>
      </c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57">
        <v>0</v>
      </c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>
        <v>0</v>
      </c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57">
        <f>CF98</f>
        <v>0</v>
      </c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159"/>
      <c r="EU98" s="160"/>
      <c r="EV98" s="160"/>
      <c r="EW98" s="160"/>
      <c r="EX98" s="160"/>
      <c r="EY98" s="160"/>
      <c r="EZ98" s="160"/>
      <c r="FA98" s="160"/>
      <c r="FB98" s="160"/>
      <c r="FC98" s="160"/>
      <c r="FD98" s="160"/>
      <c r="FE98" s="160"/>
      <c r="FF98" s="160"/>
      <c r="FG98" s="160"/>
      <c r="FH98" s="160"/>
      <c r="FI98" s="160"/>
      <c r="FJ98" s="161"/>
      <c r="FK98" s="39"/>
    </row>
    <row r="99" spans="1:176" s="38" customFormat="1" ht="39" customHeight="1">
      <c r="A99" s="140" t="s">
        <v>265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1"/>
      <c r="AL99" s="34"/>
      <c r="AM99" s="34"/>
      <c r="AN99" s="35"/>
      <c r="AO99" s="35"/>
      <c r="AP99" s="35"/>
      <c r="AQ99" s="35"/>
      <c r="AR99" s="35"/>
      <c r="AS99" s="35"/>
      <c r="AT99" s="92" t="s">
        <v>269</v>
      </c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57">
        <f>BJ100</f>
        <v>200</v>
      </c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>
        <f>CF100</f>
        <v>0</v>
      </c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57">
        <f t="shared" si="6"/>
        <v>0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162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3"/>
      <c r="FI99" s="163"/>
      <c r="FJ99" s="164"/>
      <c r="FK99" s="36"/>
      <c r="FL99" s="37"/>
      <c r="FM99" s="37"/>
      <c r="FN99" s="37"/>
      <c r="FO99" s="37"/>
      <c r="FP99" s="37"/>
      <c r="FQ99" s="37"/>
      <c r="FR99" s="37"/>
      <c r="FS99" s="37"/>
      <c r="FT99" s="37"/>
    </row>
    <row r="100" spans="1:167" s="4" customFormat="1" ht="55.5" customHeight="1">
      <c r="A100" s="45" t="s">
        <v>266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61"/>
      <c r="AO100" s="61"/>
      <c r="AP100" s="61"/>
      <c r="AQ100" s="61"/>
      <c r="AR100" s="61"/>
      <c r="AS100" s="61"/>
      <c r="AT100" s="61" t="s">
        <v>268</v>
      </c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56">
        <v>200</v>
      </c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>
        <v>0</v>
      </c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56">
        <f t="shared" si="6"/>
        <v>0</v>
      </c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82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4"/>
      <c r="FK100" s="5"/>
    </row>
    <row r="101" spans="1:167" s="4" customFormat="1" ht="27" customHeight="1">
      <c r="A101" s="41" t="s">
        <v>237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7"/>
      <c r="AO101" s="47"/>
      <c r="AP101" s="47"/>
      <c r="AQ101" s="47"/>
      <c r="AR101" s="47"/>
      <c r="AS101" s="47"/>
      <c r="AT101" s="47" t="s">
        <v>238</v>
      </c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62">
        <f>BJ103</f>
        <v>0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f>CF103</f>
        <v>0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62">
        <f>EE103</f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16"/>
      <c r="FI101" s="16"/>
      <c r="FJ101" s="16"/>
      <c r="FK101" s="5"/>
    </row>
    <row r="102" spans="1:167" s="4" customFormat="1" ht="23.25" customHeight="1">
      <c r="A102" s="66" t="s">
        <v>239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47"/>
      <c r="AO102" s="47"/>
      <c r="AP102" s="47"/>
      <c r="AQ102" s="47"/>
      <c r="AR102" s="47"/>
      <c r="AS102" s="47"/>
      <c r="AT102" s="47" t="s">
        <v>240</v>
      </c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62">
        <v>0</v>
      </c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>
        <f>CF103</f>
        <v>0</v>
      </c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62">
        <f aca="true" t="shared" si="7" ref="EE102:EE108">CF102</f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5"/>
    </row>
    <row r="103" spans="1:167" s="12" customFormat="1" ht="38.25" customHeight="1">
      <c r="A103" s="45" t="s">
        <v>241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61"/>
      <c r="AO103" s="61"/>
      <c r="AP103" s="61"/>
      <c r="AQ103" s="61"/>
      <c r="AR103" s="61"/>
      <c r="AS103" s="61"/>
      <c r="AT103" s="61" t="s">
        <v>242</v>
      </c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56">
        <v>0</v>
      </c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>
        <v>0</v>
      </c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56">
        <f t="shared" si="7"/>
        <v>0</v>
      </c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11"/>
    </row>
    <row r="104" spans="1:167" s="12" customFormat="1" ht="22.5" customHeight="1">
      <c r="A104" s="107" t="s">
        <v>152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47"/>
      <c r="AO104" s="47"/>
      <c r="AP104" s="47"/>
      <c r="AQ104" s="47"/>
      <c r="AR104" s="47"/>
      <c r="AS104" s="47"/>
      <c r="AT104" s="47" t="s">
        <v>123</v>
      </c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62">
        <f>BJ105</f>
        <v>4971300</v>
      </c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>
        <f>CF105</f>
        <v>300000</v>
      </c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62">
        <f t="shared" si="7"/>
        <v>300000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103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5"/>
      <c r="FK104" s="11"/>
    </row>
    <row r="105" spans="1:256" s="12" customFormat="1" ht="57" customHeight="1">
      <c r="A105" s="107" t="s">
        <v>171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47"/>
      <c r="AO105" s="47"/>
      <c r="AP105" s="47"/>
      <c r="AQ105" s="47"/>
      <c r="AR105" s="47"/>
      <c r="AS105" s="47"/>
      <c r="AT105" s="47" t="s">
        <v>97</v>
      </c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62">
        <f>BJ106+BJ109+BJ116+BJ114</f>
        <v>4971300</v>
      </c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f>CF106+CF109+CF116+CF114</f>
        <v>300000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62">
        <f t="shared" si="7"/>
        <v>300000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103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5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2" customFormat="1" ht="42" customHeight="1">
      <c r="A106" s="107" t="s">
        <v>124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47"/>
      <c r="AO106" s="47"/>
      <c r="AP106" s="47"/>
      <c r="AQ106" s="47"/>
      <c r="AR106" s="47"/>
      <c r="AS106" s="47"/>
      <c r="AT106" s="47" t="s">
        <v>125</v>
      </c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62">
        <f>BJ108</f>
        <v>4157000</v>
      </c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f>CF108</f>
        <v>300000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62">
        <f t="shared" si="7"/>
        <v>300000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103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5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4" customFormat="1" ht="27.75" customHeight="1">
      <c r="A107" s="45" t="s">
        <v>127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61"/>
      <c r="AO107" s="61"/>
      <c r="AP107" s="61"/>
      <c r="AQ107" s="61"/>
      <c r="AR107" s="61"/>
      <c r="AS107" s="61"/>
      <c r="AT107" s="61" t="s">
        <v>126</v>
      </c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56">
        <f>BJ108</f>
        <v>4157000</v>
      </c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>
        <f>CF108</f>
        <v>300000</v>
      </c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49" t="s">
        <v>120</v>
      </c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56">
        <f t="shared" si="7"/>
        <v>300000</v>
      </c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82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3"/>
      <c r="FI107" s="83"/>
      <c r="FJ107" s="84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4" customFormat="1" ht="39" customHeight="1">
      <c r="A108" s="45" t="s">
        <v>128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61"/>
      <c r="AO108" s="61"/>
      <c r="AP108" s="61"/>
      <c r="AQ108" s="61"/>
      <c r="AR108" s="61"/>
      <c r="AS108" s="61"/>
      <c r="AT108" s="61" t="s">
        <v>98</v>
      </c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56">
        <v>4157000</v>
      </c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>
        <v>300000</v>
      </c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56">
        <f t="shared" si="7"/>
        <v>300000</v>
      </c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82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4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12" customFormat="1" ht="40.5" customHeight="1">
      <c r="A109" s="107" t="s">
        <v>159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47"/>
      <c r="AO109" s="47"/>
      <c r="AP109" s="47"/>
      <c r="AQ109" s="47"/>
      <c r="AR109" s="47"/>
      <c r="AS109" s="47"/>
      <c r="AT109" s="47" t="s">
        <v>129</v>
      </c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62">
        <f>BJ110+BJ112</f>
        <v>154600</v>
      </c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f>CF110+CF112</f>
        <v>0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62">
        <f aca="true" t="shared" si="8" ref="EE109:EE116">CF109</f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103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5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2" customFormat="1" ht="42" customHeight="1">
      <c r="A110" s="107" t="s">
        <v>172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47"/>
      <c r="AO110" s="47"/>
      <c r="AP110" s="47"/>
      <c r="AQ110" s="47"/>
      <c r="AR110" s="47"/>
      <c r="AS110" s="47"/>
      <c r="AT110" s="47" t="s">
        <v>158</v>
      </c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62">
        <f>BJ111</f>
        <v>154400</v>
      </c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f>CF111</f>
        <v>0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62">
        <f t="shared" si="8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103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5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7" customFormat="1" ht="42.75" customHeight="1">
      <c r="A111" s="45" t="s">
        <v>172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61"/>
      <c r="AO111" s="61"/>
      <c r="AP111" s="61"/>
      <c r="AQ111" s="61"/>
      <c r="AR111" s="61"/>
      <c r="AS111" s="61"/>
      <c r="AT111" s="61" t="s">
        <v>99</v>
      </c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56">
        <v>154400</v>
      </c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>
        <v>0</v>
      </c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56">
        <f t="shared" si="8"/>
        <v>0</v>
      </c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82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4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166" s="11" customFormat="1" ht="56.25" customHeight="1">
      <c r="A112" s="107" t="s">
        <v>177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47"/>
      <c r="AO112" s="47"/>
      <c r="AP112" s="47"/>
      <c r="AQ112" s="47"/>
      <c r="AR112" s="47"/>
      <c r="AS112" s="47"/>
      <c r="AT112" s="47" t="s">
        <v>176</v>
      </c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62">
        <f>BJ113</f>
        <v>200</v>
      </c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f>CF113</f>
        <v>0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62">
        <f>CF112</f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10"/>
      <c r="FI112" s="10"/>
      <c r="FJ112" s="10"/>
    </row>
    <row r="113" spans="1:166" s="5" customFormat="1" ht="57" customHeight="1">
      <c r="A113" s="45" t="s">
        <v>177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61"/>
      <c r="AO113" s="61"/>
      <c r="AP113" s="61"/>
      <c r="AQ113" s="61"/>
      <c r="AR113" s="61"/>
      <c r="AS113" s="61"/>
      <c r="AT113" s="61" t="s">
        <v>175</v>
      </c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56">
        <v>200</v>
      </c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>
        <v>0</v>
      </c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56">
        <f>CF113</f>
        <v>0</v>
      </c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16"/>
      <c r="FI113" s="16"/>
      <c r="FJ113" s="16"/>
    </row>
    <row r="114" spans="1:167" s="12" customFormat="1" ht="72.75" customHeight="1">
      <c r="A114" s="107" t="s">
        <v>275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47"/>
      <c r="AO114" s="47"/>
      <c r="AP114" s="47"/>
      <c r="AQ114" s="47"/>
      <c r="AR114" s="47"/>
      <c r="AS114" s="47"/>
      <c r="AT114" s="47" t="s">
        <v>276</v>
      </c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62">
        <f>BJ115</f>
        <v>0</v>
      </c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>
        <f>CF115</f>
        <v>0</v>
      </c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62">
        <f>CF114</f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103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5"/>
      <c r="FK114" s="11"/>
    </row>
    <row r="115" spans="1:167" s="4" customFormat="1" ht="73.5" customHeight="1">
      <c r="A115" s="45" t="s">
        <v>275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61"/>
      <c r="AO115" s="61"/>
      <c r="AP115" s="61"/>
      <c r="AQ115" s="61"/>
      <c r="AR115" s="61"/>
      <c r="AS115" s="61"/>
      <c r="AT115" s="61" t="s">
        <v>277</v>
      </c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56">
        <v>0</v>
      </c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>
        <v>0</v>
      </c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56">
        <f>CF115</f>
        <v>0</v>
      </c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82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4"/>
      <c r="FK115" s="5"/>
    </row>
    <row r="116" spans="1:167" s="12" customFormat="1" ht="36" customHeight="1">
      <c r="A116" s="42" t="s">
        <v>173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1"/>
      <c r="AN116" s="47"/>
      <c r="AO116" s="47"/>
      <c r="AP116" s="47"/>
      <c r="AQ116" s="47"/>
      <c r="AR116" s="47"/>
      <c r="AS116" s="47"/>
      <c r="AT116" s="47" t="s">
        <v>131</v>
      </c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62">
        <f>BJ117</f>
        <v>659700</v>
      </c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>
        <f>CF117</f>
        <v>0</v>
      </c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62">
        <f t="shared" si="8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103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5"/>
      <c r="FK116" s="11"/>
    </row>
    <row r="117" spans="1:167" s="4" customFormat="1" ht="37.5" customHeight="1">
      <c r="A117" s="45" t="s">
        <v>130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61"/>
      <c r="AO117" s="61"/>
      <c r="AP117" s="61"/>
      <c r="AQ117" s="61"/>
      <c r="AR117" s="61"/>
      <c r="AS117" s="61"/>
      <c r="AT117" s="61" t="s">
        <v>100</v>
      </c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56">
        <v>659700</v>
      </c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>
        <v>0</v>
      </c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56">
        <f>CF117</f>
        <v>0</v>
      </c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82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4"/>
      <c r="FK117" s="5"/>
    </row>
    <row r="118" spans="1:167" s="4" customFormat="1" ht="18.75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100"/>
      <c r="FH118" s="13"/>
      <c r="FI118" s="13"/>
      <c r="FJ118" s="18" t="s">
        <v>39</v>
      </c>
      <c r="FK118" s="5"/>
    </row>
    <row r="119" spans="1:167" s="4" customFormat="1" ht="18.75">
      <c r="A119" s="98" t="s">
        <v>82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100"/>
      <c r="FK119" s="5"/>
    </row>
    <row r="120" spans="1:167" s="4" customFormat="1" ht="18" customHeight="1">
      <c r="A120" s="44" t="s">
        <v>8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 t="s">
        <v>23</v>
      </c>
      <c r="AL120" s="44"/>
      <c r="AM120" s="44"/>
      <c r="AN120" s="44"/>
      <c r="AO120" s="44"/>
      <c r="AP120" s="44"/>
      <c r="AQ120" s="19" t="s">
        <v>35</v>
      </c>
      <c r="AR120" s="19"/>
      <c r="AS120" s="19"/>
      <c r="AT120" s="147"/>
      <c r="AU120" s="148"/>
      <c r="AV120" s="148"/>
      <c r="AW120" s="148"/>
      <c r="AX120" s="148"/>
      <c r="AY120" s="148"/>
      <c r="AZ120" s="148"/>
      <c r="BA120" s="148"/>
      <c r="BB120" s="149"/>
      <c r="BC120" s="44" t="s">
        <v>138</v>
      </c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 t="s">
        <v>37</v>
      </c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 t="s">
        <v>24</v>
      </c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79" t="s">
        <v>29</v>
      </c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1"/>
      <c r="FK120" s="5"/>
    </row>
    <row r="121" spans="1:167" s="4" customFormat="1" ht="78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19"/>
      <c r="AR121" s="19"/>
      <c r="AS121" s="19"/>
      <c r="AT121" s="150"/>
      <c r="AU121" s="151"/>
      <c r="AV121" s="151"/>
      <c r="AW121" s="151"/>
      <c r="AX121" s="151"/>
      <c r="AY121" s="151"/>
      <c r="AZ121" s="151"/>
      <c r="BA121" s="151"/>
      <c r="BB121" s="152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 t="s">
        <v>46</v>
      </c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 t="s">
        <v>25</v>
      </c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 t="s">
        <v>26</v>
      </c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 t="s">
        <v>27</v>
      </c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 t="s">
        <v>38</v>
      </c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79" t="s">
        <v>47</v>
      </c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1"/>
      <c r="FK121" s="5"/>
    </row>
    <row r="122" spans="1:167" s="4" customFormat="1" ht="18.75">
      <c r="A122" s="43">
        <v>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>
        <v>2</v>
      </c>
      <c r="AL122" s="43"/>
      <c r="AM122" s="43"/>
      <c r="AN122" s="43"/>
      <c r="AO122" s="43"/>
      <c r="AP122" s="43"/>
      <c r="AQ122" s="43">
        <v>3</v>
      </c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>
        <v>4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>
        <v>5</v>
      </c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>
        <v>6</v>
      </c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>
        <v>7</v>
      </c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>
        <v>8</v>
      </c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>
        <v>9</v>
      </c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>
        <v>10</v>
      </c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75">
        <v>11</v>
      </c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7"/>
      <c r="FK122" s="5"/>
    </row>
    <row r="123" spans="1:167" s="12" customFormat="1" ht="15" customHeight="1">
      <c r="A123" s="72" t="s">
        <v>32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111" t="s">
        <v>33</v>
      </c>
      <c r="AL123" s="111"/>
      <c r="AM123" s="111"/>
      <c r="AN123" s="111"/>
      <c r="AO123" s="111"/>
      <c r="AP123" s="111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62">
        <f>BC129+BC133</f>
        <v>724700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f>BU129+BU133</f>
        <v>133613.49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f>CH129+CH133</f>
        <v>133613.49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>DX129+DX133</f>
        <v>133613.49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93">
        <f>EK130+EK133</f>
        <v>0</v>
      </c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85">
        <f>EX129</f>
        <v>0</v>
      </c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7"/>
      <c r="FK123" s="11"/>
    </row>
    <row r="124" spans="1:167" s="4" customFormat="1" ht="20.25" customHeight="1">
      <c r="A124" s="134" t="s">
        <v>141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3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5"/>
      <c r="FK124" s="5"/>
    </row>
    <row r="125" spans="1:167" s="22" customFormat="1" ht="15" customHeight="1" hidden="1">
      <c r="A125" s="64" t="s">
        <v>135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5" t="s">
        <v>53</v>
      </c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3">
        <f>SUM(BC126:BT128)</f>
        <v>116900</v>
      </c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>
        <f>BU128+BU127+BU126</f>
        <v>116769.88</v>
      </c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>
        <f>SUM(CH126:CW128)</f>
        <v>116769.88</v>
      </c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>
        <f>SUM(DX126:EJ128)</f>
        <v>116769.88</v>
      </c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>
        <f>SUM(EK126:EW128)</f>
        <v>130.12000000000262</v>
      </c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7">
        <v>0</v>
      </c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9"/>
      <c r="FK125" s="21"/>
    </row>
    <row r="126" spans="1:167" s="4" customFormat="1" ht="15" customHeight="1" hidden="1">
      <c r="A126" s="66" t="s">
        <v>57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1" t="s">
        <v>54</v>
      </c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56">
        <v>82900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>
        <v>82880.2</v>
      </c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>
        <v>82880.2</v>
      </c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>
        <f>CH126</f>
        <v>82880.2</v>
      </c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15">
        <f>BC126-BU126</f>
        <v>19.80000000000291</v>
      </c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53">
        <f>BU126-CH126</f>
        <v>0</v>
      </c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5"/>
      <c r="FK126" s="5"/>
    </row>
    <row r="127" spans="1:167" s="4" customFormat="1" ht="15" customHeight="1" hidden="1">
      <c r="A127" s="66" t="s">
        <v>58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1" t="s">
        <v>55</v>
      </c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56">
        <v>13200</v>
      </c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>
        <v>13172</v>
      </c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>
        <v>13172</v>
      </c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>
        <f>CH127</f>
        <v>13172</v>
      </c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>
        <f>BC127-BU127</f>
        <v>28</v>
      </c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3">
        <f>BU127-CH127</f>
        <v>0</v>
      </c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5"/>
      <c r="FK127" s="5"/>
    </row>
    <row r="128" spans="1:167" s="4" customFormat="1" ht="16.5" customHeight="1" hidden="1">
      <c r="A128" s="66" t="s">
        <v>59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1" t="s">
        <v>56</v>
      </c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56">
        <v>20800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>
        <v>20717.68</v>
      </c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>
        <v>20717.68</v>
      </c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>
        <f>CH128</f>
        <v>20717.68</v>
      </c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>
        <f>BC128-BU128</f>
        <v>82.31999999999971</v>
      </c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3">
        <f>BU128-CH128</f>
        <v>0</v>
      </c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5"/>
      <c r="FK128" s="5"/>
    </row>
    <row r="129" spans="1:167" s="4" customFormat="1" ht="21" customHeight="1">
      <c r="A129" s="207" t="s">
        <v>140</v>
      </c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47"/>
      <c r="AL129" s="47"/>
      <c r="AM129" s="47"/>
      <c r="AN129" s="47"/>
      <c r="AO129" s="47"/>
      <c r="AP129" s="47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2">
        <f>BC130</f>
        <v>675500</v>
      </c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62">
        <f>BU130</f>
        <v>84499.89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f>CH130</f>
        <v>84499.89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74">
        <f>DX130</f>
        <v>84499.89</v>
      </c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>
        <f>EK131+EK132+EK135</f>
        <v>0</v>
      </c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88">
        <v>0</v>
      </c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90"/>
      <c r="FK129" s="5"/>
    </row>
    <row r="130" spans="1:167" s="4" customFormat="1" ht="22.5" customHeight="1">
      <c r="A130" s="64" t="s">
        <v>292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13" t="s">
        <v>196</v>
      </c>
      <c r="AL130" s="114"/>
      <c r="AM130" s="114"/>
      <c r="AN130" s="114"/>
      <c r="AO130" s="114"/>
      <c r="AP130" s="115"/>
      <c r="AQ130" s="14"/>
      <c r="AR130" s="14"/>
      <c r="AS130" s="94"/>
      <c r="AT130" s="95"/>
      <c r="AU130" s="95"/>
      <c r="AV130" s="95"/>
      <c r="AW130" s="95"/>
      <c r="AX130" s="95"/>
      <c r="AY130" s="95"/>
      <c r="AZ130" s="95"/>
      <c r="BA130" s="95"/>
      <c r="BB130" s="96"/>
      <c r="BC130" s="62">
        <f>BC131+BC132</f>
        <v>675500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10"/>
      <c r="BT130" s="10"/>
      <c r="BU130" s="62">
        <f>BU131+BU132</f>
        <v>84499.89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f>CH131+CH132</f>
        <v>84499.89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74">
        <f>DX131+DX132</f>
        <v>84499.89</v>
      </c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>
        <f>EK131+EK132+EK135</f>
        <v>0</v>
      </c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23"/>
      <c r="FI130" s="23"/>
      <c r="FJ130" s="23"/>
      <c r="FK130" s="5"/>
    </row>
    <row r="131" spans="1:167" s="4" customFormat="1" ht="19.5" customHeight="1">
      <c r="A131" s="66" t="s">
        <v>57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1" t="s">
        <v>54</v>
      </c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56">
        <v>532000</v>
      </c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>
        <v>69786</v>
      </c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>
        <v>69786</v>
      </c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>
        <f>CH131</f>
        <v>69786</v>
      </c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>
        <v>0</v>
      </c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153">
        <f>BU131-CH131</f>
        <v>0</v>
      </c>
      <c r="EY131" s="154"/>
      <c r="EZ131" s="154"/>
      <c r="FA131" s="154"/>
      <c r="FB131" s="154"/>
      <c r="FC131" s="154"/>
      <c r="FD131" s="154"/>
      <c r="FE131" s="154"/>
      <c r="FF131" s="154"/>
      <c r="FG131" s="154"/>
      <c r="FH131" s="154"/>
      <c r="FI131" s="154"/>
      <c r="FJ131" s="155"/>
      <c r="FK131" s="5"/>
    </row>
    <row r="132" spans="1:167" s="4" customFormat="1" ht="18" customHeight="1">
      <c r="A132" s="66" t="s">
        <v>59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1" t="s">
        <v>56</v>
      </c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56">
        <v>143500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>
        <v>14713.89</v>
      </c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>
        <v>14713.89</v>
      </c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>
        <f>CH132</f>
        <v>14713.89</v>
      </c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>
        <v>0</v>
      </c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153">
        <v>0</v>
      </c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5"/>
      <c r="FK132" s="5"/>
    </row>
    <row r="133" spans="1:167" s="4" customFormat="1" ht="23.25" customHeight="1">
      <c r="A133" s="64" t="s">
        <v>293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113" t="s">
        <v>197</v>
      </c>
      <c r="AL133" s="114"/>
      <c r="AM133" s="114"/>
      <c r="AN133" s="114"/>
      <c r="AO133" s="114"/>
      <c r="AP133" s="115"/>
      <c r="AQ133" s="14"/>
      <c r="AR133" s="14"/>
      <c r="AS133" s="94"/>
      <c r="AT133" s="95"/>
      <c r="AU133" s="95"/>
      <c r="AV133" s="95"/>
      <c r="AW133" s="95"/>
      <c r="AX133" s="95"/>
      <c r="AY133" s="95"/>
      <c r="AZ133" s="95"/>
      <c r="BA133" s="95"/>
      <c r="BB133" s="96"/>
      <c r="BC133" s="62">
        <f>BC134+BC135</f>
        <v>49200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10"/>
      <c r="BT133" s="10"/>
      <c r="BU133" s="62">
        <f>BU134+BU135</f>
        <v>49113.6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f>CH134+CH135</f>
        <v>49113.6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74">
        <f>DX134+DX135+DX137</f>
        <v>49113.6</v>
      </c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>
        <f>EK134+EK135</f>
        <v>0</v>
      </c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23"/>
      <c r="FI133" s="23"/>
      <c r="FJ133" s="23"/>
      <c r="FK133" s="5"/>
    </row>
    <row r="134" spans="1:167" s="4" customFormat="1" ht="20.25" customHeight="1">
      <c r="A134" s="66" t="s">
        <v>58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1" t="s">
        <v>55</v>
      </c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56">
        <v>41700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>
        <v>49113.6</v>
      </c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>
        <v>49113.6</v>
      </c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>
        <f>CH134</f>
        <v>49113.6</v>
      </c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>
        <v>0</v>
      </c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153">
        <f>BU134-CH134</f>
        <v>0</v>
      </c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5"/>
      <c r="FK134" s="5"/>
    </row>
    <row r="135" spans="1:167" s="4" customFormat="1" ht="20.25" customHeight="1">
      <c r="A135" s="66" t="s">
        <v>202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1" t="s">
        <v>56</v>
      </c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56">
        <v>7500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>
        <v>0</v>
      </c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>
        <v>0</v>
      </c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>
        <f>CH135</f>
        <v>0</v>
      </c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>
        <v>0</v>
      </c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153">
        <v>0</v>
      </c>
      <c r="EY135" s="154"/>
      <c r="EZ135" s="154"/>
      <c r="FA135" s="154"/>
      <c r="FB135" s="154"/>
      <c r="FC135" s="154"/>
      <c r="FD135" s="154"/>
      <c r="FE135" s="154"/>
      <c r="FF135" s="154"/>
      <c r="FG135" s="154"/>
      <c r="FH135" s="154"/>
      <c r="FI135" s="154"/>
      <c r="FJ135" s="155"/>
      <c r="FK135" s="5"/>
    </row>
    <row r="136" spans="1:167" s="4" customFormat="1" ht="18.7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100"/>
      <c r="CG136" s="195" t="s">
        <v>82</v>
      </c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  <c r="CR136" s="195"/>
      <c r="CS136" s="195"/>
      <c r="CT136" s="195"/>
      <c r="CU136" s="195"/>
      <c r="CV136" s="195"/>
      <c r="CW136" s="195"/>
      <c r="CX136" s="195"/>
      <c r="CY136" s="75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7"/>
      <c r="FH136" s="13"/>
      <c r="FI136" s="13"/>
      <c r="FJ136" s="18" t="s">
        <v>39</v>
      </c>
      <c r="FK136" s="5"/>
    </row>
    <row r="137" spans="1:167" s="4" customFormat="1" ht="19.5" customHeight="1">
      <c r="A137" s="44" t="s">
        <v>8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 t="s">
        <v>23</v>
      </c>
      <c r="AL137" s="44"/>
      <c r="AM137" s="44"/>
      <c r="AN137" s="44"/>
      <c r="AO137" s="44"/>
      <c r="AP137" s="44"/>
      <c r="AQ137" s="44" t="s">
        <v>35</v>
      </c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 t="s">
        <v>36</v>
      </c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 t="s">
        <v>37</v>
      </c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 t="s">
        <v>24</v>
      </c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79" t="s">
        <v>29</v>
      </c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1"/>
      <c r="FK137" s="5"/>
    </row>
    <row r="138" spans="1:167" s="4" customFormat="1" ht="78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 t="s">
        <v>46</v>
      </c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 t="s">
        <v>25</v>
      </c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 t="s">
        <v>26</v>
      </c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 t="s">
        <v>27</v>
      </c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 t="s">
        <v>38</v>
      </c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79" t="s">
        <v>47</v>
      </c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1"/>
      <c r="FK138" s="5"/>
    </row>
    <row r="139" spans="1:167" s="4" customFormat="1" ht="18.75">
      <c r="A139" s="43">
        <v>1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>
        <v>2</v>
      </c>
      <c r="AL139" s="43"/>
      <c r="AM139" s="43"/>
      <c r="AN139" s="43"/>
      <c r="AO139" s="43"/>
      <c r="AP139" s="43"/>
      <c r="AQ139" s="43">
        <v>3</v>
      </c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>
        <v>4</v>
      </c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>
        <v>5</v>
      </c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>
        <v>6</v>
      </c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>
        <v>7</v>
      </c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>
        <v>8</v>
      </c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>
        <v>9</v>
      </c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>
        <v>10</v>
      </c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75">
        <v>11</v>
      </c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7"/>
      <c r="FK139" s="5"/>
    </row>
    <row r="140" spans="1:167" s="12" customFormat="1" ht="21" customHeight="1">
      <c r="A140" s="72" t="s">
        <v>102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111" t="s">
        <v>33</v>
      </c>
      <c r="AL140" s="111"/>
      <c r="AM140" s="111"/>
      <c r="AN140" s="111"/>
      <c r="AO140" s="111"/>
      <c r="AP140" s="111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62">
        <f>BC144+BC153+BC150</f>
        <v>2527100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f>BU144+BU150+BU153</f>
        <v>117607.42000000001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f>CH144+CH150+CH153</f>
        <v>117607.42000000001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>DX144+DX150+DX153</f>
        <v>117607.42000000001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93">
        <f>EK144+EK150+EK153</f>
        <v>2409492.58</v>
      </c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85">
        <f>EX144+EX150+EX153</f>
        <v>0</v>
      </c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7"/>
      <c r="FK140" s="11"/>
    </row>
    <row r="141" spans="1:167" s="4" customFormat="1" ht="14.25" customHeight="1">
      <c r="A141" s="123" t="s">
        <v>22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12"/>
      <c r="AL141" s="112"/>
      <c r="AM141" s="112"/>
      <c r="AN141" s="112"/>
      <c r="AO141" s="112"/>
      <c r="AP141" s="112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3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5"/>
      <c r="FK141" s="5"/>
    </row>
    <row r="142" spans="1:166" s="4" customFormat="1" ht="20.25" customHeight="1">
      <c r="A142" s="135" t="s">
        <v>142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13"/>
      <c r="FI142" s="13"/>
      <c r="FJ142" s="13"/>
    </row>
    <row r="143" spans="1:166" s="4" customFormat="1" ht="18" customHeight="1">
      <c r="A143" s="64" t="s">
        <v>294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5"/>
      <c r="AL143" s="65"/>
      <c r="AM143" s="65"/>
      <c r="AN143" s="65"/>
      <c r="AO143" s="65"/>
      <c r="AP143" s="65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3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5"/>
    </row>
    <row r="144" spans="1:166" s="22" customFormat="1" ht="19.5" customHeight="1">
      <c r="A144" s="45" t="s">
        <v>140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65" t="s">
        <v>53</v>
      </c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2">
        <f>BC145+BC146</f>
        <v>1641400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3">
        <f>SUM(BU145:CG146)</f>
        <v>70696.38</v>
      </c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>
        <f>SUM(CH145:CW146)</f>
        <v>70696.38</v>
      </c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>
        <f>SUM(DX145:EJ146)</f>
        <v>70696.38</v>
      </c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>
        <f>EK145+EK146</f>
        <v>1570703.62</v>
      </c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7">
        <f>EX145+EX146</f>
        <v>0</v>
      </c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9"/>
    </row>
    <row r="145" spans="1:166" s="4" customFormat="1" ht="21" customHeight="1">
      <c r="A145" s="66" t="s">
        <v>57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1" t="s">
        <v>54</v>
      </c>
      <c r="AL145" s="61"/>
      <c r="AM145" s="61"/>
      <c r="AN145" s="61"/>
      <c r="AO145" s="61"/>
      <c r="AP145" s="61"/>
      <c r="AQ145" s="61" t="s">
        <v>120</v>
      </c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56">
        <v>1266800</v>
      </c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>
        <v>35842</v>
      </c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>
        <v>35842</v>
      </c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>
        <f aca="true" t="shared" si="9" ref="DX145:DX151">CH145</f>
        <v>35842</v>
      </c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>
        <f>BC145-BU145</f>
        <v>1230958</v>
      </c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3">
        <f aca="true" t="shared" si="10" ref="EX145:EX152">BU145-CH145</f>
        <v>0</v>
      </c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5"/>
    </row>
    <row r="146" spans="1:166" s="4" customFormat="1" ht="22.5" customHeight="1">
      <c r="A146" s="66" t="s">
        <v>59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1" t="s">
        <v>56</v>
      </c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56">
        <v>374600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>
        <v>34854.38</v>
      </c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>
        <v>34854.38</v>
      </c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>
        <f t="shared" si="9"/>
        <v>34854.38</v>
      </c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>
        <f>BC146-BU146</f>
        <v>339745.62</v>
      </c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3">
        <f t="shared" si="10"/>
        <v>0</v>
      </c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5"/>
    </row>
    <row r="147" spans="1:166" s="12" customFormat="1" ht="19.5" customHeight="1">
      <c r="A147" s="41" t="s">
        <v>243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62">
        <f>BC148+BC149</f>
        <v>1458000</v>
      </c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62">
        <f>BU148+BU149</f>
        <v>63535.09</v>
      </c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62">
        <f>CH148+CH149</f>
        <v>63535.09</v>
      </c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62">
        <f t="shared" si="9"/>
        <v>63535.09</v>
      </c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62">
        <f aca="true" t="shared" si="11" ref="EK147:EK152">BC147-CH147</f>
        <v>1394464.91</v>
      </c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85">
        <f t="shared" si="10"/>
        <v>0</v>
      </c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7"/>
    </row>
    <row r="148" spans="1:166" s="4" customFormat="1" ht="17.25" customHeight="1">
      <c r="A148" s="66" t="s">
        <v>57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1" t="s">
        <v>54</v>
      </c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56">
        <v>1123400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>
        <v>31242</v>
      </c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>
        <v>31242</v>
      </c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>
        <f t="shared" si="9"/>
        <v>31242</v>
      </c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>
        <f t="shared" si="11"/>
        <v>1092158</v>
      </c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153">
        <f t="shared" si="10"/>
        <v>0</v>
      </c>
      <c r="EY148" s="154"/>
      <c r="EZ148" s="154"/>
      <c r="FA148" s="154"/>
      <c r="FB148" s="154"/>
      <c r="FC148" s="154"/>
      <c r="FD148" s="154"/>
      <c r="FE148" s="154"/>
      <c r="FF148" s="154"/>
      <c r="FG148" s="154"/>
      <c r="FH148" s="154"/>
      <c r="FI148" s="154"/>
      <c r="FJ148" s="155"/>
    </row>
    <row r="149" spans="1:166" s="4" customFormat="1" ht="18" customHeight="1">
      <c r="A149" s="66" t="s">
        <v>59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1" t="s">
        <v>56</v>
      </c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56">
        <v>334600</v>
      </c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>
        <v>32293.09</v>
      </c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>
        <v>32293.09</v>
      </c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>
        <f t="shared" si="9"/>
        <v>32293.09</v>
      </c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>
        <f t="shared" si="11"/>
        <v>302306.91</v>
      </c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153">
        <f t="shared" si="10"/>
        <v>0</v>
      </c>
      <c r="EY149" s="154"/>
      <c r="EZ149" s="154"/>
      <c r="FA149" s="154"/>
      <c r="FB149" s="154"/>
      <c r="FC149" s="154"/>
      <c r="FD149" s="154"/>
      <c r="FE149" s="154"/>
      <c r="FF149" s="154"/>
      <c r="FG149" s="154"/>
      <c r="FH149" s="154"/>
      <c r="FI149" s="154"/>
      <c r="FJ149" s="155"/>
    </row>
    <row r="150" spans="1:166" s="22" customFormat="1" ht="21.75" customHeight="1">
      <c r="A150" s="64" t="s">
        <v>295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5" t="s">
        <v>53</v>
      </c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2">
        <f>SUM(BC151:BT152)</f>
        <v>100200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3">
        <f>SUM(BU151:CG152)</f>
        <v>15268.97</v>
      </c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>
        <f>SUM(CH151:CW152)</f>
        <v>15268.97</v>
      </c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>
        <f t="shared" si="9"/>
        <v>15268.97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>
        <f t="shared" si="11"/>
        <v>84931.03</v>
      </c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7">
        <f t="shared" si="10"/>
        <v>0</v>
      </c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9"/>
    </row>
    <row r="151" spans="1:166" s="4" customFormat="1" ht="21.75" customHeight="1">
      <c r="A151" s="66" t="s">
        <v>58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1" t="s">
        <v>55</v>
      </c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56">
        <v>76900</v>
      </c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>
        <v>0</v>
      </c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>
        <v>0</v>
      </c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>
        <f t="shared" si="9"/>
        <v>0</v>
      </c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>
        <f t="shared" si="11"/>
        <v>76900</v>
      </c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153">
        <f t="shared" si="10"/>
        <v>0</v>
      </c>
      <c r="EY151" s="154"/>
      <c r="EZ151" s="154"/>
      <c r="FA151" s="154"/>
      <c r="FB151" s="154"/>
      <c r="FC151" s="154"/>
      <c r="FD151" s="154"/>
      <c r="FE151" s="154"/>
      <c r="FF151" s="154"/>
      <c r="FG151" s="154"/>
      <c r="FH151" s="154"/>
      <c r="FI151" s="154"/>
      <c r="FJ151" s="155"/>
    </row>
    <row r="152" spans="1:166" s="4" customFormat="1" ht="20.25" customHeight="1">
      <c r="A152" s="66" t="s">
        <v>202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1" t="s">
        <v>56</v>
      </c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56">
        <v>23300</v>
      </c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>
        <v>15268.97</v>
      </c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>
        <v>15268.97</v>
      </c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>
        <v>15268.97</v>
      </c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>
        <f t="shared" si="11"/>
        <v>8031.030000000001</v>
      </c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153">
        <f t="shared" si="10"/>
        <v>0</v>
      </c>
      <c r="EY152" s="154"/>
      <c r="EZ152" s="154"/>
      <c r="FA152" s="154"/>
      <c r="FB152" s="154"/>
      <c r="FC152" s="154"/>
      <c r="FD152" s="154"/>
      <c r="FE152" s="154"/>
      <c r="FF152" s="154"/>
      <c r="FG152" s="154"/>
      <c r="FH152" s="154"/>
      <c r="FI152" s="154"/>
      <c r="FJ152" s="155"/>
    </row>
    <row r="153" spans="1:166" s="22" customFormat="1" ht="18.75" customHeight="1">
      <c r="A153" s="41" t="s">
        <v>160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2">
        <f>BC154+BC160</f>
        <v>785500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3">
        <f>BU154+BU160</f>
        <v>31642.07</v>
      </c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>
        <f>CH154+CH160</f>
        <v>31642.07</v>
      </c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>
        <f>DX155+DX156+DX157+DX158+DX159</f>
        <v>31642.07</v>
      </c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>
        <f>BC153-CH153</f>
        <v>753857.93</v>
      </c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7">
        <f>BU153-CH153</f>
        <v>0</v>
      </c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9"/>
    </row>
    <row r="154" spans="1:166" s="4" customFormat="1" ht="19.5" customHeight="1">
      <c r="A154" s="64" t="s">
        <v>296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2">
        <f>BC155+BC157+BC156+BC158+BC159</f>
        <v>764900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15"/>
      <c r="BT154" s="15"/>
      <c r="BU154" s="93">
        <f>BU155+BU157+BU156+BU158+BU159</f>
        <v>31642.07</v>
      </c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62">
        <f>CH155+CH157+CI156+CH158+CH159</f>
        <v>31642.07</v>
      </c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2">
        <f>DX155+DX157+DX156</f>
        <v>8692.47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>EK155+EK157+EK156</f>
        <v>507707.53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>EX155+EX157</f>
        <v>0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15"/>
      <c r="FI154" s="15"/>
      <c r="FJ154" s="15"/>
    </row>
    <row r="155" spans="1:166" s="4" customFormat="1" ht="18.75" customHeight="1">
      <c r="A155" s="130" t="s">
        <v>79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61" t="s">
        <v>80</v>
      </c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56">
        <v>56400</v>
      </c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15"/>
      <c r="BT155" s="15"/>
      <c r="BU155" s="57">
        <v>8692.47</v>
      </c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6">
        <v>8692.47</v>
      </c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>
        <f>CH155</f>
        <v>8692.47</v>
      </c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>
        <f>BC155-BU155</f>
        <v>47707.53</v>
      </c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>
        <f>BU155-CH155</f>
        <v>0</v>
      </c>
      <c r="EY155" s="56"/>
      <c r="EZ155" s="56"/>
      <c r="FA155" s="56"/>
      <c r="FB155" s="56"/>
      <c r="FC155" s="56"/>
      <c r="FD155" s="56"/>
      <c r="FE155" s="56"/>
      <c r="FF155" s="56"/>
      <c r="FG155" s="56"/>
      <c r="FH155" s="15"/>
      <c r="FI155" s="15"/>
      <c r="FJ155" s="15"/>
    </row>
    <row r="156" spans="1:166" s="4" customFormat="1" ht="21" customHeight="1">
      <c r="A156" s="131" t="s">
        <v>161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3"/>
      <c r="AI156" s="32"/>
      <c r="AJ156" s="32"/>
      <c r="AK156" s="196" t="s">
        <v>297</v>
      </c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8"/>
      <c r="BC156" s="53">
        <v>360000</v>
      </c>
      <c r="BD156" s="54"/>
      <c r="BE156" s="54"/>
      <c r="BF156" s="54"/>
      <c r="BG156" s="54"/>
      <c r="BH156" s="54"/>
      <c r="BI156" s="5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6">
        <v>0</v>
      </c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8"/>
      <c r="CH156" s="15"/>
      <c r="CI156" s="53">
        <v>0</v>
      </c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5"/>
      <c r="CX156" s="53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5"/>
      <c r="DS156" s="15"/>
      <c r="DT156" s="15"/>
      <c r="DU156" s="15"/>
      <c r="DV156" s="15"/>
      <c r="DW156" s="15"/>
      <c r="DX156" s="53">
        <f>CI156</f>
        <v>0</v>
      </c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5"/>
      <c r="EK156" s="53">
        <f>BC156-CI156</f>
        <v>360000</v>
      </c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5"/>
      <c r="EX156" s="53">
        <f>BU156-CI156</f>
        <v>0</v>
      </c>
      <c r="EY156" s="54"/>
      <c r="EZ156" s="54"/>
      <c r="FA156" s="54"/>
      <c r="FB156" s="54"/>
      <c r="FC156" s="54"/>
      <c r="FD156" s="54"/>
      <c r="FE156" s="55"/>
      <c r="FF156" s="15"/>
      <c r="FG156" s="15"/>
      <c r="FH156" s="15"/>
      <c r="FI156" s="15"/>
      <c r="FJ156" s="15"/>
    </row>
    <row r="157" spans="1:166" s="4" customFormat="1" ht="22.5" customHeight="1">
      <c r="A157" s="45" t="s">
        <v>206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61" t="s">
        <v>64</v>
      </c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56">
        <v>100000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15"/>
      <c r="BT157" s="15"/>
      <c r="BU157" s="57">
        <v>0</v>
      </c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6">
        <v>0</v>
      </c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>
        <f>CH157</f>
        <v>0</v>
      </c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>
        <f>BC157-BU157</f>
        <v>100000</v>
      </c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>
        <f>BU157-CH157</f>
        <v>0</v>
      </c>
      <c r="EY157" s="56"/>
      <c r="EZ157" s="56"/>
      <c r="FA157" s="56"/>
      <c r="FB157" s="56"/>
      <c r="FC157" s="56"/>
      <c r="FD157" s="56"/>
      <c r="FE157" s="56"/>
      <c r="FF157" s="56"/>
      <c r="FG157" s="56"/>
      <c r="FH157" s="15"/>
      <c r="FI157" s="15"/>
      <c r="FJ157" s="15"/>
    </row>
    <row r="158" spans="1:166" s="4" customFormat="1" ht="22.5" customHeight="1">
      <c r="A158" s="130" t="s">
        <v>67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61" t="s">
        <v>61</v>
      </c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56">
        <v>100000</v>
      </c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15"/>
      <c r="BT158" s="15"/>
      <c r="BU158" s="57">
        <v>8199.6</v>
      </c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6">
        <v>8199.6</v>
      </c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>
        <f>CH158</f>
        <v>8199.6</v>
      </c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>
        <f>BC158-BU158</f>
        <v>91800.4</v>
      </c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>
        <f>BU158-CH158</f>
        <v>0</v>
      </c>
      <c r="EY158" s="56"/>
      <c r="EZ158" s="56"/>
      <c r="FA158" s="56"/>
      <c r="FB158" s="56"/>
      <c r="FC158" s="56"/>
      <c r="FD158" s="56"/>
      <c r="FE158" s="56"/>
      <c r="FF158" s="56"/>
      <c r="FG158" s="56"/>
      <c r="FH158" s="15"/>
      <c r="FI158" s="15"/>
      <c r="FJ158" s="15"/>
    </row>
    <row r="159" spans="1:166" s="4" customFormat="1" ht="19.5" customHeight="1">
      <c r="A159" s="45" t="s">
        <v>143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61" t="s">
        <v>62</v>
      </c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56">
        <v>148500</v>
      </c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15"/>
      <c r="BT159" s="15"/>
      <c r="BU159" s="57">
        <v>14750</v>
      </c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6">
        <v>14750</v>
      </c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>
        <f>CH159</f>
        <v>14750</v>
      </c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>
        <f>BC159-CH159</f>
        <v>133750</v>
      </c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>
        <f>BU159-CH159</f>
        <v>0</v>
      </c>
      <c r="EY159" s="56"/>
      <c r="EZ159" s="56"/>
      <c r="FA159" s="56"/>
      <c r="FB159" s="56"/>
      <c r="FC159" s="56"/>
      <c r="FD159" s="56"/>
      <c r="FE159" s="56"/>
      <c r="FF159" s="56"/>
      <c r="FG159" s="56"/>
      <c r="FH159" s="15"/>
      <c r="FI159" s="15"/>
      <c r="FJ159" s="15"/>
    </row>
    <row r="160" spans="1:166" s="12" customFormat="1" ht="19.5" customHeight="1">
      <c r="A160" s="41" t="s">
        <v>298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62">
        <f>BC161</f>
        <v>20600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9"/>
      <c r="BT160" s="9"/>
      <c r="BU160" s="93">
        <f>BU161</f>
        <v>0</v>
      </c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62">
        <f>CH161</f>
        <v>0</v>
      </c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>DX161</f>
        <v>0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>EK161</f>
        <v>20600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>EX161</f>
        <v>0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9"/>
      <c r="FI160" s="9"/>
      <c r="FJ160" s="9"/>
    </row>
    <row r="161" spans="1:166" s="4" customFormat="1" ht="34.5" customHeight="1">
      <c r="A161" s="127" t="s">
        <v>198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9"/>
      <c r="AK161" s="61" t="s">
        <v>65</v>
      </c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56">
        <v>20600</v>
      </c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15"/>
      <c r="BR161" s="15"/>
      <c r="BS161" s="15"/>
      <c r="BT161" s="15"/>
      <c r="BU161" s="57">
        <v>0</v>
      </c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6">
        <v>0</v>
      </c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>
        <f>CH161</f>
        <v>0</v>
      </c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1">
        <f>BC161-BU161</f>
        <v>20600</v>
      </c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56">
        <f>BU161-CH161</f>
        <v>0</v>
      </c>
      <c r="EY161" s="56"/>
      <c r="EZ161" s="56"/>
      <c r="FA161" s="56"/>
      <c r="FB161" s="56"/>
      <c r="FC161" s="56"/>
      <c r="FD161" s="56"/>
      <c r="FE161" s="56"/>
      <c r="FF161" s="56"/>
      <c r="FG161" s="56"/>
      <c r="FH161" s="15"/>
      <c r="FI161" s="15"/>
      <c r="FJ161" s="15"/>
    </row>
    <row r="162" spans="1:166" s="4" customFormat="1" ht="18.75">
      <c r="A162" s="98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100"/>
      <c r="CG162" s="195" t="s">
        <v>82</v>
      </c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75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7"/>
      <c r="FH162" s="13"/>
      <c r="FI162" s="13"/>
      <c r="FJ162" s="18" t="s">
        <v>39</v>
      </c>
    </row>
    <row r="163" spans="1:166" s="4" customFormat="1" ht="20.25" customHeight="1">
      <c r="A163" s="44" t="s">
        <v>8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 t="s">
        <v>23</v>
      </c>
      <c r="AL163" s="44"/>
      <c r="AM163" s="44"/>
      <c r="AN163" s="44"/>
      <c r="AO163" s="44"/>
      <c r="AP163" s="44"/>
      <c r="AQ163" s="44" t="s">
        <v>35</v>
      </c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 t="s">
        <v>36</v>
      </c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 t="s">
        <v>37</v>
      </c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 t="s">
        <v>24</v>
      </c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79" t="s">
        <v>29</v>
      </c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EV163" s="80"/>
      <c r="EW163" s="80"/>
      <c r="EX163" s="80"/>
      <c r="EY163" s="80"/>
      <c r="EZ163" s="80"/>
      <c r="FA163" s="80"/>
      <c r="FB163" s="80"/>
      <c r="FC163" s="80"/>
      <c r="FD163" s="80"/>
      <c r="FE163" s="80"/>
      <c r="FF163" s="80"/>
      <c r="FG163" s="80"/>
      <c r="FH163" s="80"/>
      <c r="FI163" s="80"/>
      <c r="FJ163" s="81"/>
    </row>
    <row r="164" spans="1:166" s="4" customFormat="1" ht="78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 t="s">
        <v>46</v>
      </c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 t="s">
        <v>25</v>
      </c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 t="s">
        <v>26</v>
      </c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 t="s">
        <v>27</v>
      </c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 t="s">
        <v>38</v>
      </c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79" t="s">
        <v>47</v>
      </c>
      <c r="EY164" s="80"/>
      <c r="EZ164" s="80"/>
      <c r="FA164" s="80"/>
      <c r="FB164" s="80"/>
      <c r="FC164" s="80"/>
      <c r="FD164" s="80"/>
      <c r="FE164" s="80"/>
      <c r="FF164" s="80"/>
      <c r="FG164" s="80"/>
      <c r="FH164" s="80"/>
      <c r="FI164" s="80"/>
      <c r="FJ164" s="81"/>
    </row>
    <row r="165" spans="1:166" s="4" customFormat="1" ht="18.75">
      <c r="A165" s="43">
        <v>1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>
        <v>2</v>
      </c>
      <c r="AL165" s="43"/>
      <c r="AM165" s="43"/>
      <c r="AN165" s="43"/>
      <c r="AO165" s="43"/>
      <c r="AP165" s="43"/>
      <c r="AQ165" s="43">
        <v>3</v>
      </c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>
        <v>4</v>
      </c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>
        <v>5</v>
      </c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>
        <v>6</v>
      </c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>
        <v>7</v>
      </c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>
        <v>8</v>
      </c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>
        <v>9</v>
      </c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>
        <v>10</v>
      </c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75">
        <v>11</v>
      </c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7"/>
    </row>
    <row r="166" spans="1:166" s="4" customFormat="1" ht="18.75" customHeight="1">
      <c r="A166" s="126" t="s">
        <v>32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61" t="s">
        <v>33</v>
      </c>
      <c r="AL166" s="61"/>
      <c r="AM166" s="61"/>
      <c r="AN166" s="61"/>
      <c r="AO166" s="61"/>
      <c r="AP166" s="61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2">
        <f>BC169</f>
        <v>200</v>
      </c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15"/>
      <c r="BT166" s="15"/>
      <c r="BU166" s="93">
        <f>BU169</f>
        <v>0</v>
      </c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62">
        <f>CH169</f>
        <v>0</v>
      </c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62">
        <f>DX169</f>
        <v>0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>
        <f>BU166-CH166</f>
        <v>0</v>
      </c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85">
        <f>EX169</f>
        <v>0</v>
      </c>
      <c r="EY166" s="86"/>
      <c r="EZ166" s="86"/>
      <c r="FA166" s="86"/>
      <c r="FB166" s="86"/>
      <c r="FC166" s="86"/>
      <c r="FD166" s="86"/>
      <c r="FE166" s="86"/>
      <c r="FF166" s="86"/>
      <c r="FG166" s="86"/>
      <c r="FH166" s="87"/>
      <c r="FI166" s="15"/>
      <c r="FJ166" s="15"/>
    </row>
    <row r="167" spans="1:166" s="4" customFormat="1" ht="18.75" customHeight="1">
      <c r="A167" s="66" t="s">
        <v>22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1" t="s">
        <v>34</v>
      </c>
      <c r="AL167" s="61"/>
      <c r="AM167" s="61"/>
      <c r="AN167" s="61"/>
      <c r="AO167" s="61"/>
      <c r="AP167" s="61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15"/>
      <c r="FI167" s="15"/>
      <c r="FJ167" s="15"/>
    </row>
    <row r="168" spans="1:166" s="22" customFormat="1" ht="150" customHeight="1">
      <c r="A168" s="45" t="s">
        <v>204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20"/>
      <c r="BT168" s="20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20"/>
      <c r="FI168" s="20"/>
      <c r="FJ168" s="20"/>
    </row>
    <row r="169" spans="1:166" s="4" customFormat="1" ht="17.25" customHeight="1">
      <c r="A169" s="64" t="s">
        <v>299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2">
        <f>BC170</f>
        <v>200</v>
      </c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>
        <f>BU170</f>
        <v>0</v>
      </c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>
        <f>CH170</f>
        <v>0</v>
      </c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>
        <f>DX170</f>
        <v>0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>
        <f>BC169-CH169</f>
        <v>200</v>
      </c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85">
        <f>EX170</f>
        <v>0</v>
      </c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7"/>
    </row>
    <row r="170" spans="1:166" s="22" customFormat="1" ht="24" customHeight="1">
      <c r="A170" s="143" t="s">
        <v>143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61" t="s">
        <v>62</v>
      </c>
      <c r="AL170" s="61"/>
      <c r="AM170" s="61"/>
      <c r="AN170" s="61"/>
      <c r="AO170" s="61"/>
      <c r="AP170" s="61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56">
        <v>200</v>
      </c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>
        <v>0</v>
      </c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>
        <v>0</v>
      </c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>
        <f>CH170</f>
        <v>0</v>
      </c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>
        <f>BC170-CH170</f>
        <v>200</v>
      </c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3">
        <f>BU170-CH170</f>
        <v>0</v>
      </c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5"/>
    </row>
    <row r="171" spans="1:166" s="4" customFormat="1" ht="15" customHeigh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100"/>
      <c r="CE171" s="13"/>
      <c r="CF171" s="13"/>
      <c r="CG171" s="195" t="s">
        <v>82</v>
      </c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13"/>
      <c r="FI171" s="13"/>
      <c r="FJ171" s="18" t="s">
        <v>39</v>
      </c>
    </row>
    <row r="172" spans="1:166" s="4" customFormat="1" ht="32.25" customHeight="1">
      <c r="A172" s="44" t="s">
        <v>8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 t="s">
        <v>23</v>
      </c>
      <c r="AL172" s="44"/>
      <c r="AM172" s="44"/>
      <c r="AN172" s="44"/>
      <c r="AO172" s="44"/>
      <c r="AP172" s="44"/>
      <c r="AQ172" s="44" t="s">
        <v>35</v>
      </c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 t="s">
        <v>138</v>
      </c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 t="s">
        <v>37</v>
      </c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 t="s">
        <v>24</v>
      </c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79" t="s">
        <v>29</v>
      </c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  <c r="FF172" s="80"/>
      <c r="FG172" s="80"/>
      <c r="FH172" s="80"/>
      <c r="FI172" s="80"/>
      <c r="FJ172" s="81"/>
    </row>
    <row r="173" spans="1:166" s="4" customFormat="1" ht="81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 t="s">
        <v>46</v>
      </c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 t="s">
        <v>25</v>
      </c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 t="s">
        <v>26</v>
      </c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 t="s">
        <v>27</v>
      </c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 t="s">
        <v>38</v>
      </c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79" t="s">
        <v>47</v>
      </c>
      <c r="EY173" s="80"/>
      <c r="EZ173" s="80"/>
      <c r="FA173" s="80"/>
      <c r="FB173" s="80"/>
      <c r="FC173" s="80"/>
      <c r="FD173" s="80"/>
      <c r="FE173" s="80"/>
      <c r="FF173" s="80"/>
      <c r="FG173" s="80"/>
      <c r="FH173" s="80"/>
      <c r="FI173" s="80"/>
      <c r="FJ173" s="81"/>
    </row>
    <row r="174" spans="1:166" s="4" customFormat="1" ht="15" customHeight="1">
      <c r="A174" s="43">
        <v>1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>
        <v>2</v>
      </c>
      <c r="AL174" s="43"/>
      <c r="AM174" s="43"/>
      <c r="AN174" s="43"/>
      <c r="AO174" s="43"/>
      <c r="AP174" s="43"/>
      <c r="AQ174" s="43">
        <v>3</v>
      </c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>
        <v>4</v>
      </c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>
        <v>5</v>
      </c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>
        <v>6</v>
      </c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>
        <v>7</v>
      </c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>
        <v>8</v>
      </c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>
        <v>9</v>
      </c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>
        <v>10</v>
      </c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75">
        <v>11</v>
      </c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7"/>
    </row>
    <row r="175" spans="1:166" s="4" customFormat="1" ht="15" customHeight="1">
      <c r="A175" s="126" t="s">
        <v>32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61" t="s">
        <v>33</v>
      </c>
      <c r="AL175" s="61"/>
      <c r="AM175" s="61"/>
      <c r="AN175" s="61"/>
      <c r="AO175" s="61"/>
      <c r="AP175" s="61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2">
        <f>BC184+BC181+BC178</f>
        <v>139300</v>
      </c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15"/>
      <c r="BT175" s="15"/>
      <c r="BU175" s="93">
        <f>BU181+BU184+BU178</f>
        <v>16300</v>
      </c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62">
        <f>CH178+CH181+CH184</f>
        <v>16300</v>
      </c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62">
        <f>DX178+DX181+DX184</f>
        <v>16300</v>
      </c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>
        <f>BC175-CH175</f>
        <v>123000</v>
      </c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85">
        <f>EX185</f>
        <v>0</v>
      </c>
      <c r="EY175" s="86"/>
      <c r="EZ175" s="86"/>
      <c r="FA175" s="86"/>
      <c r="FB175" s="86"/>
      <c r="FC175" s="86"/>
      <c r="FD175" s="86"/>
      <c r="FE175" s="86"/>
      <c r="FF175" s="86"/>
      <c r="FG175" s="86"/>
      <c r="FH175" s="87"/>
      <c r="FI175" s="15"/>
      <c r="FJ175" s="15"/>
    </row>
    <row r="176" spans="1:166" s="4" customFormat="1" ht="19.5" customHeight="1">
      <c r="A176" s="66" t="s">
        <v>22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1"/>
      <c r="AL176" s="61"/>
      <c r="AM176" s="61"/>
      <c r="AN176" s="61"/>
      <c r="AO176" s="61"/>
      <c r="AP176" s="61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15"/>
      <c r="FI176" s="15"/>
      <c r="FJ176" s="15"/>
    </row>
    <row r="177" spans="1:166" s="4" customFormat="1" ht="54.75" customHeight="1">
      <c r="A177" s="108" t="s">
        <v>310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10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15"/>
      <c r="BT177" s="15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97"/>
      <c r="EZ177" s="97"/>
      <c r="FA177" s="97"/>
      <c r="FB177" s="97"/>
      <c r="FC177" s="97"/>
      <c r="FD177" s="97"/>
      <c r="FE177" s="97"/>
      <c r="FF177" s="97"/>
      <c r="FG177" s="97"/>
      <c r="FH177" s="15"/>
      <c r="FI177" s="15"/>
      <c r="FJ177" s="15"/>
    </row>
    <row r="178" spans="1:166" s="12" customFormat="1" ht="18.75" customHeight="1">
      <c r="A178" s="64" t="s">
        <v>300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62">
        <f>BC179</f>
        <v>9000</v>
      </c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9"/>
      <c r="BT178" s="9"/>
      <c r="BU178" s="62">
        <f>BU179</f>
        <v>9000</v>
      </c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>
        <f>CH179</f>
        <v>9000</v>
      </c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>
        <f>DX179</f>
        <v>9000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>BC178-CH178</f>
        <v>0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f>BU178-CH178</f>
        <v>0</v>
      </c>
      <c r="EY178" s="208"/>
      <c r="EZ178" s="208"/>
      <c r="FA178" s="208"/>
      <c r="FB178" s="208"/>
      <c r="FC178" s="208"/>
      <c r="FD178" s="208"/>
      <c r="FE178" s="208"/>
      <c r="FF178" s="208"/>
      <c r="FG178" s="208"/>
      <c r="FH178" s="9"/>
      <c r="FI178" s="9"/>
      <c r="FJ178" s="9"/>
    </row>
    <row r="179" spans="1:166" s="4" customFormat="1" ht="15" customHeight="1">
      <c r="A179" s="66" t="s">
        <v>60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1" t="s">
        <v>68</v>
      </c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56">
        <v>9000</v>
      </c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15"/>
      <c r="BT179" s="15"/>
      <c r="BU179" s="56">
        <v>9000</v>
      </c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>
        <v>9000</v>
      </c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>
        <v>9000</v>
      </c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>
        <f>BC179-CH179</f>
        <v>0</v>
      </c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>
        <f>BU179-CH179</f>
        <v>0</v>
      </c>
      <c r="EY179" s="97"/>
      <c r="EZ179" s="97"/>
      <c r="FA179" s="97"/>
      <c r="FB179" s="97"/>
      <c r="FC179" s="97"/>
      <c r="FD179" s="97"/>
      <c r="FE179" s="97"/>
      <c r="FF179" s="97"/>
      <c r="FG179" s="97"/>
      <c r="FH179" s="15"/>
      <c r="FI179" s="15"/>
      <c r="FJ179" s="15"/>
    </row>
    <row r="180" spans="1:166" s="4" customFormat="1" ht="37.5" customHeight="1">
      <c r="A180" s="124" t="s">
        <v>301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61"/>
      <c r="AL180" s="61"/>
      <c r="AM180" s="61"/>
      <c r="AN180" s="61"/>
      <c r="AO180" s="61"/>
      <c r="AP180" s="61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15"/>
      <c r="FI180" s="15"/>
      <c r="FJ180" s="15"/>
    </row>
    <row r="181" spans="1:166" s="4" customFormat="1" ht="19.5" customHeight="1">
      <c r="A181" s="64" t="s">
        <v>302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1"/>
      <c r="AL181" s="61"/>
      <c r="AM181" s="61"/>
      <c r="AN181" s="61"/>
      <c r="AO181" s="61"/>
      <c r="AP181" s="61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2">
        <f>BC182</f>
        <v>7300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>
        <f>BU182</f>
        <v>7300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>
        <f>CH182</f>
        <v>7300</v>
      </c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2">
        <f>DX182</f>
        <v>7300</v>
      </c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>
        <f>BC181-CH181</f>
        <v>0</v>
      </c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>
        <v>0</v>
      </c>
      <c r="EY181" s="62"/>
      <c r="EZ181" s="62"/>
      <c r="FA181" s="62"/>
      <c r="FB181" s="62"/>
      <c r="FC181" s="62"/>
      <c r="FD181" s="62"/>
      <c r="FE181" s="62"/>
      <c r="FF181" s="62"/>
      <c r="FG181" s="62"/>
      <c r="FH181" s="15"/>
      <c r="FI181" s="15"/>
      <c r="FJ181" s="15"/>
    </row>
    <row r="182" spans="1:166" s="4" customFormat="1" ht="19.5" customHeight="1">
      <c r="A182" s="66" t="s">
        <v>245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1" t="s">
        <v>61</v>
      </c>
      <c r="AL182" s="61"/>
      <c r="AM182" s="61"/>
      <c r="AN182" s="61"/>
      <c r="AO182" s="61"/>
      <c r="AP182" s="61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56">
        <v>7300</v>
      </c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>
        <v>7300</v>
      </c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>
        <v>7300</v>
      </c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56">
        <v>7300</v>
      </c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62">
        <f>BC182-CH182</f>
        <v>0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56">
        <v>0</v>
      </c>
      <c r="EY182" s="56"/>
      <c r="EZ182" s="56"/>
      <c r="FA182" s="56"/>
      <c r="FB182" s="56"/>
      <c r="FC182" s="56"/>
      <c r="FD182" s="56"/>
      <c r="FE182" s="56"/>
      <c r="FF182" s="56"/>
      <c r="FG182" s="56"/>
      <c r="FH182" s="15"/>
      <c r="FI182" s="15"/>
      <c r="FJ182" s="15"/>
    </row>
    <row r="183" spans="1:166" s="4" customFormat="1" ht="18.75" customHeight="1">
      <c r="A183" s="124" t="s">
        <v>303</v>
      </c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15"/>
      <c r="BT183" s="15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97"/>
      <c r="EZ183" s="97"/>
      <c r="FA183" s="97"/>
      <c r="FB183" s="97"/>
      <c r="FC183" s="97"/>
      <c r="FD183" s="97"/>
      <c r="FE183" s="97"/>
      <c r="FF183" s="97"/>
      <c r="FG183" s="97"/>
      <c r="FH183" s="15"/>
      <c r="FI183" s="15"/>
      <c r="FJ183" s="15"/>
    </row>
    <row r="184" spans="1:166" s="4" customFormat="1" ht="18.75" customHeight="1">
      <c r="A184" s="64" t="s">
        <v>304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62">
        <f>BC185</f>
        <v>123000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9"/>
      <c r="BT184" s="9"/>
      <c r="BU184" s="62">
        <f>BU185</f>
        <v>0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>
        <f>CH185</f>
        <v>0</v>
      </c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>
        <f>CH184</f>
        <v>0</v>
      </c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>
        <f>BC184-CH184</f>
        <v>123000</v>
      </c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>
        <f>BU184-CH184</f>
        <v>0</v>
      </c>
      <c r="EY184" s="208"/>
      <c r="EZ184" s="208"/>
      <c r="FA184" s="208"/>
      <c r="FB184" s="208"/>
      <c r="FC184" s="208"/>
      <c r="FD184" s="208"/>
      <c r="FE184" s="208"/>
      <c r="FF184" s="208"/>
      <c r="FG184" s="208"/>
      <c r="FH184" s="15"/>
      <c r="FI184" s="15"/>
      <c r="FJ184" s="15"/>
    </row>
    <row r="185" spans="1:166" s="4" customFormat="1" ht="15" customHeight="1">
      <c r="A185" s="66" t="s">
        <v>60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1" t="s">
        <v>68</v>
      </c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56">
        <v>123000</v>
      </c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15"/>
      <c r="BT185" s="15"/>
      <c r="BU185" s="56">
        <v>0</v>
      </c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>
        <v>0</v>
      </c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>
        <f>CH185</f>
        <v>0</v>
      </c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>
        <f>BC185-CH185</f>
        <v>123000</v>
      </c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>
        <f>BU185-CH185</f>
        <v>0</v>
      </c>
      <c r="EY185" s="97"/>
      <c r="EZ185" s="97"/>
      <c r="FA185" s="97"/>
      <c r="FB185" s="97"/>
      <c r="FC185" s="97"/>
      <c r="FD185" s="97"/>
      <c r="FE185" s="97"/>
      <c r="FF185" s="97"/>
      <c r="FG185" s="97"/>
      <c r="FH185" s="15"/>
      <c r="FI185" s="15"/>
      <c r="FJ185" s="15"/>
    </row>
    <row r="186" spans="1:166" s="4" customFormat="1" ht="18.75">
      <c r="A186" s="98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100"/>
      <c r="FH186" s="13"/>
      <c r="FI186" s="13"/>
      <c r="FJ186" s="18" t="s">
        <v>39</v>
      </c>
    </row>
    <row r="187" spans="1:166" s="4" customFormat="1" ht="18.75">
      <c r="A187" s="98" t="s">
        <v>82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100"/>
    </row>
    <row r="188" spans="1:166" s="4" customFormat="1" ht="17.25" customHeight="1">
      <c r="A188" s="44" t="s">
        <v>8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 t="s">
        <v>23</v>
      </c>
      <c r="AL188" s="44"/>
      <c r="AM188" s="44"/>
      <c r="AN188" s="44"/>
      <c r="AO188" s="44"/>
      <c r="AP188" s="44"/>
      <c r="AQ188" s="44" t="s">
        <v>35</v>
      </c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 t="s">
        <v>36</v>
      </c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 t="s">
        <v>37</v>
      </c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 t="s">
        <v>24</v>
      </c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79" t="s">
        <v>29</v>
      </c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  <c r="EV188" s="80"/>
      <c r="EW188" s="80"/>
      <c r="EX188" s="80"/>
      <c r="EY188" s="80"/>
      <c r="EZ188" s="80"/>
      <c r="FA188" s="80"/>
      <c r="FB188" s="80"/>
      <c r="FC188" s="80"/>
      <c r="FD188" s="80"/>
      <c r="FE188" s="80"/>
      <c r="FF188" s="80"/>
      <c r="FG188" s="80"/>
      <c r="FH188" s="80"/>
      <c r="FI188" s="80"/>
      <c r="FJ188" s="81"/>
    </row>
    <row r="189" spans="1:166" s="4" customFormat="1" ht="78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 t="s">
        <v>46</v>
      </c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 t="s">
        <v>25</v>
      </c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 t="s">
        <v>26</v>
      </c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 t="s">
        <v>27</v>
      </c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 t="s">
        <v>38</v>
      </c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79" t="s">
        <v>47</v>
      </c>
      <c r="EY189" s="80"/>
      <c r="EZ189" s="80"/>
      <c r="FA189" s="80"/>
      <c r="FB189" s="80"/>
      <c r="FC189" s="80"/>
      <c r="FD189" s="80"/>
      <c r="FE189" s="80"/>
      <c r="FF189" s="80"/>
      <c r="FG189" s="80"/>
      <c r="FH189" s="80"/>
      <c r="FI189" s="80"/>
      <c r="FJ189" s="81"/>
    </row>
    <row r="190" spans="1:166" s="4" customFormat="1" ht="18.75">
      <c r="A190" s="43">
        <v>1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>
        <v>2</v>
      </c>
      <c r="AL190" s="43"/>
      <c r="AM190" s="43"/>
      <c r="AN190" s="43"/>
      <c r="AO190" s="43"/>
      <c r="AP190" s="43"/>
      <c r="AQ190" s="43">
        <v>3</v>
      </c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>
        <v>4</v>
      </c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>
        <v>5</v>
      </c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>
        <v>6</v>
      </c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>
        <v>7</v>
      </c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>
        <v>8</v>
      </c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>
        <v>9</v>
      </c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>
        <v>10</v>
      </c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75">
        <v>11</v>
      </c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7"/>
    </row>
    <row r="191" spans="1:166" s="12" customFormat="1" ht="15" customHeight="1">
      <c r="A191" s="72" t="s">
        <v>32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111" t="s">
        <v>33</v>
      </c>
      <c r="AL191" s="111"/>
      <c r="AM191" s="111"/>
      <c r="AN191" s="111"/>
      <c r="AO191" s="111"/>
      <c r="AP191" s="111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62">
        <f>BC194+BC202</f>
        <v>154400</v>
      </c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>
        <f>BU194+BU202</f>
        <v>0</v>
      </c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>
        <f>CH194+CH202</f>
        <v>0</v>
      </c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>
        <f>CH191</f>
        <v>0</v>
      </c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>
        <f>EK194+EK202</f>
        <v>154400</v>
      </c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85">
        <f>EX194+EX202</f>
        <v>0</v>
      </c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7"/>
    </row>
    <row r="192" spans="1:166" s="4" customFormat="1" ht="15" customHeight="1">
      <c r="A192" s="123" t="s">
        <v>22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12" t="s">
        <v>34</v>
      </c>
      <c r="AL192" s="112"/>
      <c r="AM192" s="112"/>
      <c r="AN192" s="112"/>
      <c r="AO192" s="112"/>
      <c r="AP192" s="112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3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5"/>
    </row>
    <row r="193" spans="1:166" s="4" customFormat="1" ht="57.75" customHeight="1">
      <c r="A193" s="125" t="s">
        <v>144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3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5"/>
    </row>
    <row r="194" spans="1:166" s="22" customFormat="1" ht="19.5" customHeight="1">
      <c r="A194" s="64" t="s">
        <v>305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2">
        <f>BC195</f>
        <v>139800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>
        <f>BU195</f>
        <v>0</v>
      </c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>
        <f>CH195</f>
        <v>0</v>
      </c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2">
        <f>CH194</f>
        <v>0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>EK195</f>
        <v>139800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85">
        <f>EX195</f>
        <v>0</v>
      </c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7"/>
    </row>
    <row r="195" spans="1:166" s="4" customFormat="1" ht="20.25" customHeight="1">
      <c r="A195" s="45" t="s">
        <v>140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7" t="s">
        <v>53</v>
      </c>
      <c r="AL195" s="47"/>
      <c r="AM195" s="47"/>
      <c r="AN195" s="47"/>
      <c r="AO195" s="47"/>
      <c r="AP195" s="47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2">
        <f>BC196+BC197</f>
        <v>139800</v>
      </c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>
        <f>BU196+BU197</f>
        <v>0</v>
      </c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>
        <f>CH196+CH197</f>
        <v>0</v>
      </c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>
        <f>SUM(DX196:EJ197)</f>
        <v>0</v>
      </c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>
        <f>BC195-CH195</f>
        <v>139800</v>
      </c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85">
        <f>BU195-CH195</f>
        <v>0</v>
      </c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7"/>
    </row>
    <row r="196" spans="1:166" s="4" customFormat="1" ht="15.75" customHeight="1">
      <c r="A196" s="66" t="s">
        <v>57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1" t="s">
        <v>54</v>
      </c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56">
        <v>106700</v>
      </c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>
        <v>0</v>
      </c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>
        <v>0</v>
      </c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>
        <f>CH196</f>
        <v>0</v>
      </c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>
        <f>BC196-BU196</f>
        <v>106700</v>
      </c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3">
        <v>0</v>
      </c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5"/>
    </row>
    <row r="197" spans="1:166" s="4" customFormat="1" ht="18.75" customHeight="1">
      <c r="A197" s="66" t="s">
        <v>59</v>
      </c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1" t="s">
        <v>56</v>
      </c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56">
        <v>33100</v>
      </c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>
        <v>0</v>
      </c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>
        <v>0</v>
      </c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>
        <f>CH197</f>
        <v>0</v>
      </c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>
        <f>BC197-BU197</f>
        <v>33100</v>
      </c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3">
        <f>BU197-CH197</f>
        <v>0</v>
      </c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5"/>
    </row>
    <row r="198" spans="1:166" s="4" customFormat="1" ht="18" customHeight="1">
      <c r="A198" s="41" t="s">
        <v>121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7"/>
      <c r="AL198" s="47"/>
      <c r="AM198" s="47"/>
      <c r="AN198" s="47"/>
      <c r="AO198" s="47"/>
      <c r="AP198" s="47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153"/>
      <c r="EY198" s="154"/>
      <c r="EZ198" s="154"/>
      <c r="FA198" s="154"/>
      <c r="FB198" s="154"/>
      <c r="FC198" s="154"/>
      <c r="FD198" s="154"/>
      <c r="FE198" s="154"/>
      <c r="FF198" s="154"/>
      <c r="FG198" s="154"/>
      <c r="FH198" s="154"/>
      <c r="FI198" s="154"/>
      <c r="FJ198" s="155"/>
    </row>
    <row r="199" spans="1:166" s="4" customFormat="1" ht="15" customHeight="1" hidden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2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16"/>
      <c r="BT199" s="16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16"/>
      <c r="FI199" s="16"/>
      <c r="FJ199" s="16"/>
    </row>
    <row r="200" spans="1:166" s="4" customFormat="1" ht="15" customHeight="1" hidden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16"/>
      <c r="BT200" s="16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56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73"/>
      <c r="EY200" s="49"/>
      <c r="EZ200" s="49"/>
      <c r="FA200" s="49"/>
      <c r="FB200" s="49"/>
      <c r="FC200" s="49"/>
      <c r="FD200" s="49"/>
      <c r="FE200" s="49"/>
      <c r="FF200" s="49"/>
      <c r="FG200" s="49"/>
      <c r="FH200" s="16"/>
      <c r="FI200" s="16"/>
      <c r="FJ200" s="16"/>
    </row>
    <row r="201" spans="1:166" s="4" customFormat="1" ht="15" customHeight="1" hidden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16"/>
      <c r="BT201" s="16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56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73"/>
      <c r="EY201" s="49"/>
      <c r="EZ201" s="49"/>
      <c r="FA201" s="49"/>
      <c r="FB201" s="49"/>
      <c r="FC201" s="49"/>
      <c r="FD201" s="49"/>
      <c r="FE201" s="49"/>
      <c r="FF201" s="49"/>
      <c r="FG201" s="49"/>
      <c r="FH201" s="16"/>
      <c r="FI201" s="16"/>
      <c r="FJ201" s="16"/>
    </row>
    <row r="202" spans="1:166" s="4" customFormat="1" ht="18.75" customHeight="1">
      <c r="A202" s="64" t="s">
        <v>306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47" t="s">
        <v>181</v>
      </c>
      <c r="AL202" s="47"/>
      <c r="AM202" s="47"/>
      <c r="AN202" s="47"/>
      <c r="AO202" s="47"/>
      <c r="AP202" s="47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2">
        <f>BC203</f>
        <v>14600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f>BU203</f>
        <v>0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>
        <f>CH203</f>
        <v>0</v>
      </c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>
        <f>CH202</f>
        <v>0</v>
      </c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>
        <f>BC202-CH202</f>
        <v>14600</v>
      </c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85">
        <f>BU202-CH202</f>
        <v>0</v>
      </c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7"/>
    </row>
    <row r="203" spans="1:166" s="4" customFormat="1" ht="18.75" customHeight="1">
      <c r="A203" s="45" t="s">
        <v>143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61" t="s">
        <v>62</v>
      </c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56">
        <v>14600</v>
      </c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>
        <v>0</v>
      </c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>
        <v>0</v>
      </c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>
        <f>CH203</f>
        <v>0</v>
      </c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>
        <f>BC203-CH203</f>
        <v>14600</v>
      </c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3">
        <f>BU203-CH203</f>
        <v>0</v>
      </c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5"/>
    </row>
    <row r="204" spans="1:166" s="4" customFormat="1" ht="18.75">
      <c r="A204" s="98" t="s">
        <v>82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  <c r="DC204" s="99"/>
      <c r="DD204" s="99"/>
      <c r="DE204" s="99"/>
      <c r="DF204" s="99"/>
      <c r="DG204" s="99"/>
      <c r="DH204" s="99"/>
      <c r="DI204" s="99"/>
      <c r="DJ204" s="99"/>
      <c r="DK204" s="99"/>
      <c r="DL204" s="99"/>
      <c r="DM204" s="99"/>
      <c r="DN204" s="99"/>
      <c r="DO204" s="99"/>
      <c r="DP204" s="99"/>
      <c r="DQ204" s="99"/>
      <c r="DR204" s="99"/>
      <c r="DS204" s="99"/>
      <c r="DT204" s="99"/>
      <c r="DU204" s="99"/>
      <c r="DV204" s="99"/>
      <c r="DW204" s="99"/>
      <c r="DX204" s="99"/>
      <c r="DY204" s="99"/>
      <c r="DZ204" s="99"/>
      <c r="EA204" s="99"/>
      <c r="EB204" s="99"/>
      <c r="EC204" s="99"/>
      <c r="ED204" s="99"/>
      <c r="EE204" s="99"/>
      <c r="EF204" s="99"/>
      <c r="EG204" s="99"/>
      <c r="EH204" s="99"/>
      <c r="EI204" s="99"/>
      <c r="EJ204" s="99"/>
      <c r="EK204" s="99"/>
      <c r="EL204" s="99"/>
      <c r="EM204" s="99"/>
      <c r="EN204" s="99"/>
      <c r="EO204" s="99"/>
      <c r="EP204" s="99"/>
      <c r="EQ204" s="99"/>
      <c r="ER204" s="99"/>
      <c r="ES204" s="99"/>
      <c r="ET204" s="99"/>
      <c r="EU204" s="99"/>
      <c r="EV204" s="99"/>
      <c r="EW204" s="99"/>
      <c r="EX204" s="99"/>
      <c r="EY204" s="99"/>
      <c r="EZ204" s="99"/>
      <c r="FA204" s="99"/>
      <c r="FB204" s="99"/>
      <c r="FC204" s="99"/>
      <c r="FD204" s="99"/>
      <c r="FE204" s="99"/>
      <c r="FF204" s="99"/>
      <c r="FG204" s="99"/>
      <c r="FH204" s="99"/>
      <c r="FI204" s="99"/>
      <c r="FJ204" s="100"/>
    </row>
    <row r="205" spans="1:166" s="4" customFormat="1" ht="15.75" customHeight="1">
      <c r="A205" s="44" t="s">
        <v>8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 t="s">
        <v>23</v>
      </c>
      <c r="AL205" s="44"/>
      <c r="AM205" s="44"/>
      <c r="AN205" s="44"/>
      <c r="AO205" s="44"/>
      <c r="AP205" s="44"/>
      <c r="AQ205" s="44" t="s">
        <v>35</v>
      </c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 t="s">
        <v>36</v>
      </c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 t="s">
        <v>37</v>
      </c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 t="s">
        <v>24</v>
      </c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79" t="s">
        <v>29</v>
      </c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  <c r="FF205" s="80"/>
      <c r="FG205" s="80"/>
      <c r="FH205" s="80"/>
      <c r="FI205" s="80"/>
      <c r="FJ205" s="81"/>
    </row>
    <row r="206" spans="1:166" s="4" customFormat="1" ht="98.2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 t="s">
        <v>46</v>
      </c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 t="s">
        <v>25</v>
      </c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 t="s">
        <v>26</v>
      </c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 t="s">
        <v>27</v>
      </c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 t="s">
        <v>38</v>
      </c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79" t="s">
        <v>47</v>
      </c>
      <c r="EY206" s="80"/>
      <c r="EZ206" s="80"/>
      <c r="FA206" s="80"/>
      <c r="FB206" s="80"/>
      <c r="FC206" s="80"/>
      <c r="FD206" s="80"/>
      <c r="FE206" s="80"/>
      <c r="FF206" s="80"/>
      <c r="FG206" s="80"/>
      <c r="FH206" s="80"/>
      <c r="FI206" s="80"/>
      <c r="FJ206" s="81"/>
    </row>
    <row r="207" spans="1:166" s="4" customFormat="1" ht="18.75">
      <c r="A207" s="43">
        <v>1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>
        <v>2</v>
      </c>
      <c r="AL207" s="43"/>
      <c r="AM207" s="43"/>
      <c r="AN207" s="43"/>
      <c r="AO207" s="43"/>
      <c r="AP207" s="43"/>
      <c r="AQ207" s="43">
        <v>3</v>
      </c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>
        <v>4</v>
      </c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>
        <v>5</v>
      </c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>
        <v>6</v>
      </c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>
        <v>7</v>
      </c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>
        <v>8</v>
      </c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>
        <v>9</v>
      </c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>
        <v>10</v>
      </c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75">
        <v>11</v>
      </c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7"/>
    </row>
    <row r="208" spans="1:166" s="12" customFormat="1" ht="15" customHeight="1">
      <c r="A208" s="72" t="s">
        <v>32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111" t="s">
        <v>33</v>
      </c>
      <c r="AL208" s="111"/>
      <c r="AM208" s="111"/>
      <c r="AN208" s="111"/>
      <c r="AO208" s="111"/>
      <c r="AP208" s="111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62">
        <f>BC211+BC213+BC216+BC219</f>
        <v>133300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f>BU211+BU213+BU216+BU219</f>
        <v>1000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>
        <f>CH211+CH216+CH219</f>
        <v>1000</v>
      </c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>DX211+DX216+DX218</f>
        <v>115300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>BC208-CH208</f>
        <v>132300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85">
        <f>BU208-CH208</f>
        <v>0</v>
      </c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7"/>
    </row>
    <row r="209" spans="1:166" s="4" customFormat="1" ht="15" customHeight="1">
      <c r="A209" s="123" t="s">
        <v>22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12" t="s">
        <v>34</v>
      </c>
      <c r="AL209" s="112"/>
      <c r="AM209" s="112"/>
      <c r="AN209" s="112"/>
      <c r="AO209" s="112"/>
      <c r="AP209" s="112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3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5"/>
    </row>
    <row r="210" spans="1:166" s="12" customFormat="1" ht="72.75" customHeight="1">
      <c r="A210" s="107" t="s">
        <v>311</v>
      </c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61"/>
      <c r="AL210" s="61"/>
      <c r="AM210" s="61"/>
      <c r="AN210" s="61"/>
      <c r="AO210" s="61"/>
      <c r="AP210" s="61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9"/>
      <c r="BT210" s="9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9"/>
      <c r="FI210" s="9"/>
      <c r="FJ210" s="9"/>
    </row>
    <row r="211" spans="1:166" s="4" customFormat="1" ht="15" customHeight="1">
      <c r="A211" s="41" t="s">
        <v>307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2">
        <f>BC212</f>
        <v>5000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f>BU212</f>
        <v>1000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>
        <f>CH212</f>
        <v>1000</v>
      </c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62">
        <f>DX212</f>
        <v>1000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>EK212</f>
        <v>4000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85">
        <v>0</v>
      </c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7"/>
    </row>
    <row r="212" spans="1:166" s="4" customFormat="1" ht="18.75" customHeight="1">
      <c r="A212" s="45" t="s">
        <v>200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61" t="s">
        <v>61</v>
      </c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56">
        <v>5000</v>
      </c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>
        <v>1000</v>
      </c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>
        <v>1000</v>
      </c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>
        <v>1000</v>
      </c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>
        <f>BC212-CH212</f>
        <v>4000</v>
      </c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153">
        <v>0</v>
      </c>
      <c r="EY212" s="154"/>
      <c r="EZ212" s="154"/>
      <c r="FA212" s="154"/>
      <c r="FB212" s="154"/>
      <c r="FC212" s="154"/>
      <c r="FD212" s="154"/>
      <c r="FE212" s="154"/>
      <c r="FF212" s="154"/>
      <c r="FG212" s="154"/>
      <c r="FH212" s="154"/>
      <c r="FI212" s="154"/>
      <c r="FJ212" s="155"/>
    </row>
    <row r="213" spans="1:166" s="4" customFormat="1" ht="15" customHeight="1">
      <c r="A213" s="41" t="s">
        <v>308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2">
        <f>BC214</f>
        <v>5000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f>BU214</f>
        <v>0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>
        <f>CH214</f>
        <v>0</v>
      </c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62">
        <f>DX214</f>
        <v>0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>EK214</f>
        <v>5000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85">
        <v>0</v>
      </c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7"/>
    </row>
    <row r="214" spans="1:166" s="4" customFormat="1" ht="18.75" customHeight="1">
      <c r="A214" s="45" t="s">
        <v>200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61" t="s">
        <v>61</v>
      </c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56">
        <v>5000</v>
      </c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>
        <v>0</v>
      </c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>
        <v>0</v>
      </c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>
        <v>0</v>
      </c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>
        <f>BC214-CH214</f>
        <v>5000</v>
      </c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153">
        <v>0</v>
      </c>
      <c r="EY214" s="154"/>
      <c r="EZ214" s="154"/>
      <c r="FA214" s="154"/>
      <c r="FB214" s="154"/>
      <c r="FC214" s="154"/>
      <c r="FD214" s="154"/>
      <c r="FE214" s="154"/>
      <c r="FF214" s="154"/>
      <c r="FG214" s="154"/>
      <c r="FH214" s="154"/>
      <c r="FI214" s="154"/>
      <c r="FJ214" s="155"/>
    </row>
    <row r="215" spans="1:166" s="4" customFormat="1" ht="39" customHeight="1">
      <c r="A215" s="119" t="s">
        <v>182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2"/>
      <c r="AL215" s="112"/>
      <c r="AM215" s="112"/>
      <c r="AN215" s="112"/>
      <c r="AO215" s="112"/>
      <c r="AP215" s="112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15"/>
      <c r="BT215" s="15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15"/>
      <c r="FI215" s="15"/>
      <c r="FJ215" s="15"/>
    </row>
    <row r="216" spans="1:166" s="12" customFormat="1" ht="15" customHeight="1">
      <c r="A216" s="41" t="s">
        <v>205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62">
        <f>BC217</f>
        <v>119300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f>BU217</f>
        <v>0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>
        <f>CH217</f>
        <v>0</v>
      </c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>
        <f>DX217</f>
        <v>114300</v>
      </c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>
        <f>BC216-CH216</f>
        <v>119300</v>
      </c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85">
        <v>0</v>
      </c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7"/>
    </row>
    <row r="217" spans="1:166" s="12" customFormat="1" ht="34.5" customHeight="1">
      <c r="A217" s="120" t="s">
        <v>199</v>
      </c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2"/>
      <c r="AK217" s="61" t="s">
        <v>65</v>
      </c>
      <c r="AL217" s="61"/>
      <c r="AM217" s="61"/>
      <c r="AN217" s="61"/>
      <c r="AO217" s="61"/>
      <c r="AP217" s="61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56">
        <v>119300</v>
      </c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9"/>
      <c r="BT217" s="9"/>
      <c r="BU217" s="56">
        <v>0</v>
      </c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>
        <v>0</v>
      </c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>
        <v>114300</v>
      </c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>
        <f>BC217-CH217</f>
        <v>119300</v>
      </c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62">
        <f>BU217-CH217</f>
        <v>0</v>
      </c>
      <c r="EY217" s="62"/>
      <c r="EZ217" s="62"/>
      <c r="FA217" s="62"/>
      <c r="FB217" s="62"/>
      <c r="FC217" s="62"/>
      <c r="FD217" s="62"/>
      <c r="FE217" s="62"/>
      <c r="FF217" s="62"/>
      <c r="FG217" s="62"/>
      <c r="FH217" s="9"/>
      <c r="FI217" s="9"/>
      <c r="FJ217" s="9"/>
    </row>
    <row r="218" spans="1:166" s="4" customFormat="1" ht="59.25" customHeight="1">
      <c r="A218" s="107" t="s">
        <v>312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>
        <f>DX220</f>
        <v>0</v>
      </c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>
        <f>EK220</f>
        <v>4000</v>
      </c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74">
        <f>EX220</f>
        <v>0</v>
      </c>
      <c r="EY218" s="74"/>
      <c r="EZ218" s="74"/>
      <c r="FA218" s="74"/>
      <c r="FB218" s="74"/>
      <c r="FC218" s="74"/>
      <c r="FD218" s="74"/>
      <c r="FE218" s="74"/>
      <c r="FF218" s="74"/>
      <c r="FG218" s="74"/>
      <c r="FH218" s="24"/>
      <c r="FI218" s="24"/>
      <c r="FJ218" s="24"/>
    </row>
    <row r="219" spans="1:166" s="12" customFormat="1" ht="15" customHeight="1">
      <c r="A219" s="41" t="s">
        <v>309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74">
        <f>BC220</f>
        <v>4000</v>
      </c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74">
        <f>BU220</f>
        <v>0</v>
      </c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74">
        <f>CH220</f>
        <v>0</v>
      </c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103"/>
      <c r="EY219" s="104"/>
      <c r="EZ219" s="104"/>
      <c r="FA219" s="104"/>
      <c r="FB219" s="104"/>
      <c r="FC219" s="104"/>
      <c r="FD219" s="104"/>
      <c r="FE219" s="104"/>
      <c r="FF219" s="104"/>
      <c r="FG219" s="104"/>
      <c r="FH219" s="104"/>
      <c r="FI219" s="104"/>
      <c r="FJ219" s="105"/>
    </row>
    <row r="220" spans="1:166" s="4" customFormat="1" ht="15.75" customHeight="1">
      <c r="A220" s="45" t="s">
        <v>200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61" t="s">
        <v>61</v>
      </c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73">
        <v>4000</v>
      </c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>
        <v>0</v>
      </c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>
        <v>0</v>
      </c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>
        <v>0</v>
      </c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>
        <f>BC220-BU220</f>
        <v>4000</v>
      </c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153">
        <v>0</v>
      </c>
      <c r="EY220" s="154"/>
      <c r="EZ220" s="154"/>
      <c r="FA220" s="154"/>
      <c r="FB220" s="154"/>
      <c r="FC220" s="154"/>
      <c r="FD220" s="154"/>
      <c r="FE220" s="154"/>
      <c r="FF220" s="154"/>
      <c r="FG220" s="154"/>
      <c r="FH220" s="154"/>
      <c r="FI220" s="154"/>
      <c r="FJ220" s="155"/>
    </row>
    <row r="221" spans="1:166" s="4" customFormat="1" ht="22.5" customHeight="1">
      <c r="A221" s="82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4"/>
      <c r="BI221" s="48" t="s">
        <v>104</v>
      </c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82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4"/>
      <c r="FH221" s="16"/>
      <c r="FI221" s="16"/>
      <c r="FJ221" s="16"/>
    </row>
    <row r="222" spans="1:166" s="4" customFormat="1" ht="18" customHeight="1">
      <c r="A222" s="44" t="s">
        <v>8</v>
      </c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 t="s">
        <v>23</v>
      </c>
      <c r="AL222" s="44"/>
      <c r="AM222" s="44"/>
      <c r="AN222" s="44"/>
      <c r="AO222" s="44"/>
      <c r="AP222" s="44"/>
      <c r="AQ222" s="44" t="s">
        <v>35</v>
      </c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 t="s">
        <v>36</v>
      </c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 t="s">
        <v>37</v>
      </c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 t="s">
        <v>24</v>
      </c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79" t="s">
        <v>29</v>
      </c>
      <c r="EL222" s="80"/>
      <c r="EM222" s="80"/>
      <c r="EN222" s="80"/>
      <c r="EO222" s="80"/>
      <c r="EP222" s="80"/>
      <c r="EQ222" s="80"/>
      <c r="ER222" s="80"/>
      <c r="ES222" s="80"/>
      <c r="ET222" s="80"/>
      <c r="EU222" s="80"/>
      <c r="EV222" s="80"/>
      <c r="EW222" s="80"/>
      <c r="EX222" s="80"/>
      <c r="EY222" s="80"/>
      <c r="EZ222" s="80"/>
      <c r="FA222" s="80"/>
      <c r="FB222" s="80"/>
      <c r="FC222" s="80"/>
      <c r="FD222" s="80"/>
      <c r="FE222" s="80"/>
      <c r="FF222" s="80"/>
      <c r="FG222" s="80"/>
      <c r="FH222" s="80"/>
      <c r="FI222" s="80"/>
      <c r="FJ222" s="81"/>
    </row>
    <row r="223" spans="1:166" s="4" customFormat="1" ht="122.2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 t="s">
        <v>46</v>
      </c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 t="s">
        <v>25</v>
      </c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 t="s">
        <v>26</v>
      </c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 t="s">
        <v>27</v>
      </c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 t="s">
        <v>38</v>
      </c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79" t="s">
        <v>47</v>
      </c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1"/>
    </row>
    <row r="224" spans="1:166" s="4" customFormat="1" ht="18" customHeight="1">
      <c r="A224" s="43">
        <v>1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>
        <v>2</v>
      </c>
      <c r="AL224" s="43"/>
      <c r="AM224" s="43"/>
      <c r="AN224" s="43"/>
      <c r="AO224" s="43"/>
      <c r="AP224" s="43"/>
      <c r="AQ224" s="43">
        <v>3</v>
      </c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>
        <v>4</v>
      </c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>
        <v>5</v>
      </c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>
        <v>6</v>
      </c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>
        <v>7</v>
      </c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>
        <v>8</v>
      </c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>
        <v>9</v>
      </c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>
        <v>10</v>
      </c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75">
        <v>11</v>
      </c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7"/>
    </row>
    <row r="225" spans="1:166" s="12" customFormat="1" ht="15.75" customHeight="1">
      <c r="A225" s="72" t="s">
        <v>32</v>
      </c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111" t="s">
        <v>33</v>
      </c>
      <c r="AL225" s="111"/>
      <c r="AM225" s="111"/>
      <c r="AN225" s="111"/>
      <c r="AO225" s="111"/>
      <c r="AP225" s="111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62">
        <f>BC234+BC230+BC232</f>
        <v>256800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>
        <f>BU234+BU230+BU232</f>
        <v>30000</v>
      </c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>
        <f>CH230+CH232+CH234</f>
        <v>30000</v>
      </c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>CH225</f>
        <v>30000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>BC225-CH225</f>
        <v>226800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85">
        <f>EX234</f>
        <v>0</v>
      </c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7"/>
    </row>
    <row r="226" spans="1:166" s="4" customFormat="1" ht="15" customHeight="1">
      <c r="A226" s="123" t="s">
        <v>22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12" t="s">
        <v>34</v>
      </c>
      <c r="AL226" s="112"/>
      <c r="AM226" s="112"/>
      <c r="AN226" s="112"/>
      <c r="AO226" s="112"/>
      <c r="AP226" s="112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3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5"/>
    </row>
    <row r="227" spans="1:166" s="4" customFormat="1" ht="41.25" customHeight="1">
      <c r="A227" s="119" t="s">
        <v>313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2"/>
      <c r="AL227" s="112"/>
      <c r="AM227" s="112"/>
      <c r="AN227" s="112"/>
      <c r="AO227" s="112"/>
      <c r="AP227" s="112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15"/>
      <c r="BT227" s="15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15"/>
      <c r="FI227" s="15"/>
      <c r="FJ227" s="15"/>
    </row>
    <row r="228" spans="1:166" s="4" customFormat="1" ht="25.5" customHeight="1" hidden="1">
      <c r="A228" s="66" t="s">
        <v>67</v>
      </c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1" t="s">
        <v>61</v>
      </c>
      <c r="AL228" s="61"/>
      <c r="AM228" s="61"/>
      <c r="AN228" s="61"/>
      <c r="AO228" s="61"/>
      <c r="AP228" s="61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56">
        <v>9000</v>
      </c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9"/>
      <c r="BT228" s="9"/>
      <c r="BU228" s="56">
        <v>252.98</v>
      </c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>
        <v>252.98</v>
      </c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>
        <v>252.98</v>
      </c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>
        <f>BC228-CH228</f>
        <v>8747.02</v>
      </c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62">
        <f>BU228-CH228</f>
        <v>0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9"/>
      <c r="FI228" s="9"/>
      <c r="FJ228" s="9"/>
    </row>
    <row r="229" spans="1:166" s="4" customFormat="1" ht="25.5" customHeight="1" hidden="1">
      <c r="A229" s="107" t="s">
        <v>154</v>
      </c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61"/>
      <c r="AL229" s="61"/>
      <c r="AM229" s="61"/>
      <c r="AN229" s="61"/>
      <c r="AO229" s="61"/>
      <c r="AP229" s="61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9"/>
      <c r="BT229" s="9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9"/>
      <c r="FI229" s="9"/>
      <c r="FJ229" s="9"/>
    </row>
    <row r="230" spans="1:166" s="12" customFormat="1" ht="27" customHeight="1">
      <c r="A230" s="116" t="s">
        <v>314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8"/>
      <c r="AK230" s="113" t="s">
        <v>61</v>
      </c>
      <c r="AL230" s="114"/>
      <c r="AM230" s="114"/>
      <c r="AN230" s="114"/>
      <c r="AO230" s="114"/>
      <c r="AP230" s="115"/>
      <c r="AQ230" s="113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5"/>
      <c r="BC230" s="85">
        <f>BC231</f>
        <v>30000</v>
      </c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7"/>
      <c r="BU230" s="85">
        <f>BU231</f>
        <v>30000</v>
      </c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7"/>
      <c r="CH230" s="85">
        <f>CH231</f>
        <v>30000</v>
      </c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7"/>
      <c r="CX230" s="85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7"/>
      <c r="DK230" s="85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7"/>
      <c r="DX230" s="85">
        <f aca="true" t="shared" si="12" ref="DX230:DX235">CH230</f>
        <v>30000</v>
      </c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7"/>
      <c r="EK230" s="85">
        <f aca="true" t="shared" si="13" ref="EK230:EK235">BC230-CH230</f>
        <v>0</v>
      </c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7"/>
      <c r="EX230" s="88">
        <v>0</v>
      </c>
      <c r="EY230" s="89"/>
      <c r="EZ230" s="89"/>
      <c r="FA230" s="89"/>
      <c r="FB230" s="89"/>
      <c r="FC230" s="89"/>
      <c r="FD230" s="89"/>
      <c r="FE230" s="89"/>
      <c r="FF230" s="89"/>
      <c r="FG230" s="90"/>
      <c r="FH230" s="23"/>
      <c r="FI230" s="23"/>
      <c r="FJ230" s="23"/>
    </row>
    <row r="231" spans="1:166" s="4" customFormat="1" ht="31.5" customHeight="1">
      <c r="A231" s="58" t="s">
        <v>206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94" t="s">
        <v>61</v>
      </c>
      <c r="AL231" s="95"/>
      <c r="AM231" s="95"/>
      <c r="AN231" s="95"/>
      <c r="AO231" s="95"/>
      <c r="AP231" s="96"/>
      <c r="AQ231" s="94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6"/>
      <c r="BC231" s="53">
        <v>30000</v>
      </c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5"/>
      <c r="BU231" s="53">
        <v>30000</v>
      </c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5"/>
      <c r="CH231" s="53">
        <v>30000</v>
      </c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5"/>
      <c r="CX231" s="53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5"/>
      <c r="DK231" s="53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5"/>
      <c r="DX231" s="53">
        <f t="shared" si="12"/>
        <v>30000</v>
      </c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5"/>
      <c r="EK231" s="53">
        <f t="shared" si="13"/>
        <v>0</v>
      </c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5"/>
      <c r="EX231" s="153">
        <v>0</v>
      </c>
      <c r="EY231" s="154"/>
      <c r="EZ231" s="154"/>
      <c r="FA231" s="154"/>
      <c r="FB231" s="154"/>
      <c r="FC231" s="154"/>
      <c r="FD231" s="154"/>
      <c r="FE231" s="154"/>
      <c r="FF231" s="154"/>
      <c r="FG231" s="155"/>
      <c r="FH231" s="24"/>
      <c r="FI231" s="24"/>
      <c r="FJ231" s="24"/>
    </row>
    <row r="232" spans="1:166" s="12" customFormat="1" ht="27" customHeight="1">
      <c r="A232" s="116" t="s">
        <v>315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8"/>
      <c r="AK232" s="113" t="s">
        <v>64</v>
      </c>
      <c r="AL232" s="114"/>
      <c r="AM232" s="114"/>
      <c r="AN232" s="114"/>
      <c r="AO232" s="114"/>
      <c r="AP232" s="115"/>
      <c r="AQ232" s="113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5"/>
      <c r="BC232" s="85">
        <f>BC233</f>
        <v>11300</v>
      </c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7"/>
      <c r="BU232" s="85">
        <f>BU233</f>
        <v>0</v>
      </c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7"/>
      <c r="CH232" s="85">
        <f>CH233</f>
        <v>0</v>
      </c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7"/>
      <c r="CX232" s="85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7"/>
      <c r="DK232" s="85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7"/>
      <c r="DX232" s="85">
        <f t="shared" si="12"/>
        <v>0</v>
      </c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7"/>
      <c r="EK232" s="85">
        <f t="shared" si="13"/>
        <v>11300</v>
      </c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7"/>
      <c r="EX232" s="88">
        <v>0</v>
      </c>
      <c r="EY232" s="89"/>
      <c r="EZ232" s="89"/>
      <c r="FA232" s="89"/>
      <c r="FB232" s="89"/>
      <c r="FC232" s="89"/>
      <c r="FD232" s="89"/>
      <c r="FE232" s="89"/>
      <c r="FF232" s="89"/>
      <c r="FG232" s="90"/>
      <c r="FH232" s="23"/>
      <c r="FI232" s="23"/>
      <c r="FJ232" s="23"/>
    </row>
    <row r="233" spans="1:166" s="4" customFormat="1" ht="29.25" customHeight="1">
      <c r="A233" s="58" t="s">
        <v>206</v>
      </c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94" t="s">
        <v>64</v>
      </c>
      <c r="AL233" s="95"/>
      <c r="AM233" s="95"/>
      <c r="AN233" s="95"/>
      <c r="AO233" s="95"/>
      <c r="AP233" s="96"/>
      <c r="AQ233" s="94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6"/>
      <c r="BC233" s="53">
        <v>11300</v>
      </c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5"/>
      <c r="BU233" s="53">
        <v>0</v>
      </c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5"/>
      <c r="CH233" s="53">
        <v>0</v>
      </c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5"/>
      <c r="CX233" s="53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5"/>
      <c r="DK233" s="53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5"/>
      <c r="DX233" s="53">
        <f t="shared" si="12"/>
        <v>0</v>
      </c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5"/>
      <c r="EK233" s="53">
        <f t="shared" si="13"/>
        <v>11300</v>
      </c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5"/>
      <c r="EX233" s="153">
        <v>0</v>
      </c>
      <c r="EY233" s="154"/>
      <c r="EZ233" s="154"/>
      <c r="FA233" s="154"/>
      <c r="FB233" s="154"/>
      <c r="FC233" s="154"/>
      <c r="FD233" s="154"/>
      <c r="FE233" s="154"/>
      <c r="FF233" s="154"/>
      <c r="FG233" s="155"/>
      <c r="FH233" s="24"/>
      <c r="FI233" s="24"/>
      <c r="FJ233" s="24"/>
    </row>
    <row r="234" spans="1:166" s="12" customFormat="1" ht="27" customHeight="1">
      <c r="A234" s="41" t="s">
        <v>316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7" t="s">
        <v>64</v>
      </c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62">
        <f>BC235</f>
        <v>215500</v>
      </c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>
        <f>BU235</f>
        <v>0</v>
      </c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>
        <f>CH235</f>
        <v>0</v>
      </c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>
        <f t="shared" si="12"/>
        <v>0</v>
      </c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>
        <f t="shared" si="13"/>
        <v>215500</v>
      </c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74">
        <v>0</v>
      </c>
      <c r="EY234" s="74"/>
      <c r="EZ234" s="74"/>
      <c r="FA234" s="74"/>
      <c r="FB234" s="74"/>
      <c r="FC234" s="74"/>
      <c r="FD234" s="74"/>
      <c r="FE234" s="74"/>
      <c r="FF234" s="74"/>
      <c r="FG234" s="74"/>
      <c r="FH234" s="23"/>
      <c r="FI234" s="23"/>
      <c r="FJ234" s="23"/>
    </row>
    <row r="235" spans="1:166" s="4" customFormat="1" ht="33" customHeight="1">
      <c r="A235" s="45" t="s">
        <v>206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61" t="s">
        <v>64</v>
      </c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56">
        <v>215500</v>
      </c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>
        <v>0</v>
      </c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>
        <v>0</v>
      </c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>
        <f t="shared" si="12"/>
        <v>0</v>
      </c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>
        <f t="shared" si="13"/>
        <v>215500</v>
      </c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73">
        <v>0</v>
      </c>
      <c r="EY235" s="73"/>
      <c r="EZ235" s="73"/>
      <c r="FA235" s="73"/>
      <c r="FB235" s="73"/>
      <c r="FC235" s="73"/>
      <c r="FD235" s="73"/>
      <c r="FE235" s="73"/>
      <c r="FF235" s="73"/>
      <c r="FG235" s="73"/>
      <c r="FH235" s="24"/>
      <c r="FI235" s="24"/>
      <c r="FJ235" s="24"/>
    </row>
    <row r="236" spans="1:166" s="4" customFormat="1" ht="18.75" customHeight="1">
      <c r="A236" s="82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4"/>
      <c r="BI236" s="48" t="s">
        <v>104</v>
      </c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82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4"/>
      <c r="FH236" s="16"/>
      <c r="FI236" s="16"/>
      <c r="FJ236" s="16"/>
    </row>
    <row r="237" spans="1:166" s="4" customFormat="1" ht="35.25" customHeight="1" hidden="1">
      <c r="A237" s="98" t="s">
        <v>82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99"/>
      <c r="DE237" s="99"/>
      <c r="DF237" s="99"/>
      <c r="DG237" s="99"/>
      <c r="DH237" s="99"/>
      <c r="DI237" s="99"/>
      <c r="DJ237" s="99"/>
      <c r="DK237" s="99"/>
      <c r="DL237" s="99"/>
      <c r="DM237" s="99"/>
      <c r="DN237" s="99"/>
      <c r="DO237" s="99"/>
      <c r="DP237" s="99"/>
      <c r="DQ237" s="99"/>
      <c r="DR237" s="99"/>
      <c r="DS237" s="99"/>
      <c r="DT237" s="99"/>
      <c r="DU237" s="99"/>
      <c r="DV237" s="99"/>
      <c r="DW237" s="99"/>
      <c r="DX237" s="99"/>
      <c r="DY237" s="99"/>
      <c r="DZ237" s="99"/>
      <c r="EA237" s="99"/>
      <c r="EB237" s="99"/>
      <c r="EC237" s="99"/>
      <c r="ED237" s="99"/>
      <c r="EE237" s="99"/>
      <c r="EF237" s="99"/>
      <c r="EG237" s="99"/>
      <c r="EH237" s="99"/>
      <c r="EI237" s="99"/>
      <c r="EJ237" s="99"/>
      <c r="EK237" s="99"/>
      <c r="EL237" s="99"/>
      <c r="EM237" s="99"/>
      <c r="EN237" s="99"/>
      <c r="EO237" s="99"/>
      <c r="EP237" s="99"/>
      <c r="EQ237" s="99"/>
      <c r="ER237" s="99"/>
      <c r="ES237" s="99"/>
      <c r="ET237" s="99"/>
      <c r="EU237" s="99"/>
      <c r="EV237" s="99"/>
      <c r="EW237" s="99"/>
      <c r="EX237" s="99"/>
      <c r="EY237" s="99"/>
      <c r="EZ237" s="99"/>
      <c r="FA237" s="99"/>
      <c r="FB237" s="99"/>
      <c r="FC237" s="99"/>
      <c r="FD237" s="99"/>
      <c r="FE237" s="99"/>
      <c r="FF237" s="99"/>
      <c r="FG237" s="99"/>
      <c r="FH237" s="99"/>
      <c r="FI237" s="99"/>
      <c r="FJ237" s="100"/>
    </row>
    <row r="238" spans="1:166" s="4" customFormat="1" ht="28.5" customHeight="1">
      <c r="A238" s="44" t="s">
        <v>8</v>
      </c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 t="s">
        <v>23</v>
      </c>
      <c r="AL238" s="44"/>
      <c r="AM238" s="44"/>
      <c r="AN238" s="44"/>
      <c r="AO238" s="44"/>
      <c r="AP238" s="44"/>
      <c r="AQ238" s="44" t="s">
        <v>35</v>
      </c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 t="s">
        <v>36</v>
      </c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50" t="s">
        <v>37</v>
      </c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44" t="s">
        <v>24</v>
      </c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79" t="s">
        <v>29</v>
      </c>
      <c r="EL238" s="80"/>
      <c r="EM238" s="80"/>
      <c r="EN238" s="80"/>
      <c r="EO238" s="80"/>
      <c r="EP238" s="80"/>
      <c r="EQ238" s="80"/>
      <c r="ER238" s="80"/>
      <c r="ES238" s="80"/>
      <c r="ET238" s="80"/>
      <c r="EU238" s="80"/>
      <c r="EV238" s="80"/>
      <c r="EW238" s="80"/>
      <c r="EX238" s="80"/>
      <c r="EY238" s="80"/>
      <c r="EZ238" s="80"/>
      <c r="FA238" s="80"/>
      <c r="FB238" s="80"/>
      <c r="FC238" s="80"/>
      <c r="FD238" s="80"/>
      <c r="FE238" s="80"/>
      <c r="FF238" s="80"/>
      <c r="FG238" s="80"/>
      <c r="FH238" s="80"/>
      <c r="FI238" s="80"/>
      <c r="FJ238" s="81"/>
    </row>
    <row r="239" spans="1:166" s="4" customFormat="1" ht="63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44" t="s">
        <v>46</v>
      </c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 t="s">
        <v>25</v>
      </c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 t="s">
        <v>26</v>
      </c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 t="s">
        <v>27</v>
      </c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 t="s">
        <v>38</v>
      </c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79" t="s">
        <v>47</v>
      </c>
      <c r="EY239" s="80"/>
      <c r="EZ239" s="80"/>
      <c r="FA239" s="80"/>
      <c r="FB239" s="80"/>
      <c r="FC239" s="80"/>
      <c r="FD239" s="80"/>
      <c r="FE239" s="80"/>
      <c r="FF239" s="80"/>
      <c r="FG239" s="80"/>
      <c r="FH239" s="80"/>
      <c r="FI239" s="80"/>
      <c r="FJ239" s="81"/>
    </row>
    <row r="240" spans="1:166" s="4" customFormat="1" ht="18.75">
      <c r="A240" s="43">
        <v>1</v>
      </c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>
        <v>2</v>
      </c>
      <c r="AL240" s="43"/>
      <c r="AM240" s="43"/>
      <c r="AN240" s="43"/>
      <c r="AO240" s="43"/>
      <c r="AP240" s="43"/>
      <c r="AQ240" s="43">
        <v>3</v>
      </c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>
        <v>4</v>
      </c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>
        <v>5</v>
      </c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>
        <v>6</v>
      </c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>
        <v>7</v>
      </c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>
        <v>8</v>
      </c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>
        <v>9</v>
      </c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>
        <v>10</v>
      </c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75">
        <v>11</v>
      </c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7"/>
    </row>
    <row r="241" spans="1:166" s="4" customFormat="1" ht="18" customHeight="1">
      <c r="A241" s="72" t="s">
        <v>32</v>
      </c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111" t="s">
        <v>33</v>
      </c>
      <c r="AL241" s="111"/>
      <c r="AM241" s="111"/>
      <c r="AN241" s="111"/>
      <c r="AO241" s="111"/>
      <c r="AP241" s="111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>
        <f>BC243+BC245+BC251</f>
        <v>718500</v>
      </c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>
        <f>BU243+BU245+BU251</f>
        <v>46177.1</v>
      </c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>
        <f>CH243+CH245+CH248+CH251</f>
        <v>46177.1</v>
      </c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>
        <f>CH241</f>
        <v>46177.1</v>
      </c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>
        <f>BC241-CH241</f>
        <v>672322.9</v>
      </c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85">
        <f>BU241-CH241</f>
        <v>0</v>
      </c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7"/>
    </row>
    <row r="242" spans="1:166" s="4" customFormat="1" ht="57.75" customHeight="1">
      <c r="A242" s="107" t="s">
        <v>312</v>
      </c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61"/>
      <c r="AL242" s="61"/>
      <c r="AM242" s="61"/>
      <c r="AN242" s="61"/>
      <c r="AO242" s="61"/>
      <c r="AP242" s="61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13"/>
      <c r="BT242" s="1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101"/>
      <c r="EY242" s="101"/>
      <c r="EZ242" s="101"/>
      <c r="FA242" s="101"/>
      <c r="FB242" s="101"/>
      <c r="FC242" s="101"/>
      <c r="FD242" s="101"/>
      <c r="FE242" s="101"/>
      <c r="FF242" s="101"/>
      <c r="FG242" s="101"/>
      <c r="FH242" s="15"/>
      <c r="FI242" s="15"/>
      <c r="FJ242" s="15"/>
    </row>
    <row r="243" spans="1:166" s="4" customFormat="1" ht="16.5" customHeight="1">
      <c r="A243" s="126" t="s">
        <v>317</v>
      </c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61"/>
      <c r="AL243" s="61"/>
      <c r="AM243" s="61"/>
      <c r="AN243" s="61"/>
      <c r="AO243" s="61"/>
      <c r="AP243" s="61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102">
        <f>BC244</f>
        <v>10000</v>
      </c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25"/>
      <c r="BT243" s="25"/>
      <c r="BU243" s="102">
        <f>BU244</f>
        <v>0</v>
      </c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>
        <f>CH244</f>
        <v>0</v>
      </c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102">
        <f>DX244</f>
        <v>0</v>
      </c>
      <c r="DY243" s="102"/>
      <c r="DZ243" s="102"/>
      <c r="EA243" s="102"/>
      <c r="EB243" s="102"/>
      <c r="EC243" s="102"/>
      <c r="ED243" s="102"/>
      <c r="EE243" s="102"/>
      <c r="EF243" s="102"/>
      <c r="EG243" s="102"/>
      <c r="EH243" s="102"/>
      <c r="EI243" s="102"/>
      <c r="EJ243" s="102"/>
      <c r="EK243" s="102">
        <f>EK244</f>
        <v>10000</v>
      </c>
      <c r="EL243" s="102"/>
      <c r="EM243" s="102"/>
      <c r="EN243" s="102"/>
      <c r="EO243" s="102"/>
      <c r="EP243" s="102"/>
      <c r="EQ243" s="102"/>
      <c r="ER243" s="102"/>
      <c r="ES243" s="102"/>
      <c r="ET243" s="102"/>
      <c r="EU243" s="102"/>
      <c r="EV243" s="102"/>
      <c r="EW243" s="102"/>
      <c r="EX243" s="102">
        <f>EX244</f>
        <v>0</v>
      </c>
      <c r="EY243" s="102"/>
      <c r="EZ243" s="102"/>
      <c r="FA243" s="102"/>
      <c r="FB243" s="102"/>
      <c r="FC243" s="102"/>
      <c r="FD243" s="102"/>
      <c r="FE243" s="102"/>
      <c r="FF243" s="102"/>
      <c r="FG243" s="102"/>
      <c r="FH243" s="15"/>
      <c r="FI243" s="15"/>
      <c r="FJ243" s="15"/>
    </row>
    <row r="244" spans="1:166" s="4" customFormat="1" ht="16.5" customHeight="1">
      <c r="A244" s="40" t="s">
        <v>200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61" t="s">
        <v>61</v>
      </c>
      <c r="AL244" s="61"/>
      <c r="AM244" s="61"/>
      <c r="AN244" s="61"/>
      <c r="AO244" s="61"/>
      <c r="AP244" s="61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1">
        <v>10000</v>
      </c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13"/>
      <c r="BT244" s="13"/>
      <c r="BU244" s="51">
        <v>0</v>
      </c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>
        <v>0</v>
      </c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101">
        <f>CH244</f>
        <v>0</v>
      </c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51">
        <f>BC244-BU244</f>
        <v>10000</v>
      </c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101">
        <f>BU244-CH244</f>
        <v>0</v>
      </c>
      <c r="EY244" s="101"/>
      <c r="EZ244" s="101"/>
      <c r="FA244" s="101"/>
      <c r="FB244" s="101"/>
      <c r="FC244" s="101"/>
      <c r="FD244" s="101"/>
      <c r="FE244" s="101"/>
      <c r="FF244" s="101"/>
      <c r="FG244" s="101"/>
      <c r="FH244" s="15"/>
      <c r="FI244" s="15"/>
      <c r="FJ244" s="15"/>
    </row>
    <row r="245" spans="1:166" s="12" customFormat="1" ht="37.5" customHeight="1">
      <c r="A245" s="52" t="s">
        <v>318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47"/>
      <c r="AL245" s="47"/>
      <c r="AM245" s="47"/>
      <c r="AN245" s="47"/>
      <c r="AO245" s="47"/>
      <c r="AP245" s="47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>
        <f>BC246+BC248</f>
        <v>290000</v>
      </c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9"/>
      <c r="BT245" s="9"/>
      <c r="BU245" s="74">
        <f>BU246+BU248</f>
        <v>46177.1</v>
      </c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>
        <f>CH246+CH248</f>
        <v>46177.1</v>
      </c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>
        <f>DX246+DX248</f>
        <v>46177.1</v>
      </c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>
        <f>BC245-CH245</f>
        <v>243822.9</v>
      </c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>
        <f>BU245-CH245</f>
        <v>0</v>
      </c>
      <c r="EY245" s="62"/>
      <c r="EZ245" s="62"/>
      <c r="FA245" s="62"/>
      <c r="FB245" s="62"/>
      <c r="FC245" s="62"/>
      <c r="FD245" s="62"/>
      <c r="FE245" s="62"/>
      <c r="FF245" s="62"/>
      <c r="FG245" s="62"/>
      <c r="FH245" s="9"/>
      <c r="FI245" s="9"/>
      <c r="FJ245" s="9"/>
    </row>
    <row r="246" spans="1:166" s="4" customFormat="1" ht="18" customHeight="1">
      <c r="A246" s="41" t="s">
        <v>319</v>
      </c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61"/>
      <c r="AL246" s="61"/>
      <c r="AM246" s="61"/>
      <c r="AN246" s="61"/>
      <c r="AO246" s="61"/>
      <c r="AP246" s="61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62">
        <f>BC247</f>
        <v>140000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>
        <f>BU247</f>
        <v>46177.1</v>
      </c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>
        <f>CH247</f>
        <v>46177.1</v>
      </c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62">
        <f>CH246</f>
        <v>46177.1</v>
      </c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>
        <f>EK247</f>
        <v>93822.9</v>
      </c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85">
        <f>EX247</f>
        <v>0</v>
      </c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7"/>
    </row>
    <row r="247" spans="1:166" s="4" customFormat="1" ht="17.25" customHeight="1">
      <c r="A247" s="45" t="s">
        <v>77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61" t="s">
        <v>78</v>
      </c>
      <c r="AL247" s="61"/>
      <c r="AM247" s="61"/>
      <c r="AN247" s="61"/>
      <c r="AO247" s="61"/>
      <c r="AP247" s="61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>
        <v>140000</v>
      </c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>
        <v>46177.1</v>
      </c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>
        <v>46177.1</v>
      </c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>
        <v>46177.1</v>
      </c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>
        <f>BC247-CH247</f>
        <v>93822.9</v>
      </c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3">
        <f>BU247-CH247</f>
        <v>0</v>
      </c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5"/>
    </row>
    <row r="248" spans="1:166" s="4" customFormat="1" ht="17.25" customHeight="1">
      <c r="A248" s="41" t="s">
        <v>320</v>
      </c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61"/>
      <c r="AL248" s="61"/>
      <c r="AM248" s="61"/>
      <c r="AN248" s="61"/>
      <c r="AO248" s="61"/>
      <c r="AP248" s="61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62">
        <f>BC249</f>
        <v>150000</v>
      </c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>
        <f>BU249</f>
        <v>0</v>
      </c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>
        <f>CH249</f>
        <v>0</v>
      </c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62">
        <f>DX249</f>
        <v>0</v>
      </c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>
        <f>EK249</f>
        <v>150000</v>
      </c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85">
        <f>BU248-CH248</f>
        <v>0</v>
      </c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7"/>
    </row>
    <row r="249" spans="1:166" s="4" customFormat="1" ht="16.5" customHeight="1">
      <c r="A249" s="45" t="s">
        <v>206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61" t="s">
        <v>64</v>
      </c>
      <c r="AL249" s="61"/>
      <c r="AM249" s="61"/>
      <c r="AN249" s="61"/>
      <c r="AO249" s="61"/>
      <c r="AP249" s="61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>
        <v>150000</v>
      </c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>
        <v>0</v>
      </c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>
        <v>0</v>
      </c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>
        <f>CH249</f>
        <v>0</v>
      </c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>
        <f>BC249-CH249</f>
        <v>150000</v>
      </c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3">
        <f>BU249-CH249</f>
        <v>0</v>
      </c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5"/>
    </row>
    <row r="250" spans="1:166" s="4" customFormat="1" ht="37.5" customHeight="1">
      <c r="A250" s="52" t="s">
        <v>321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61"/>
      <c r="AL250" s="61"/>
      <c r="AM250" s="61"/>
      <c r="AN250" s="61"/>
      <c r="AO250" s="61"/>
      <c r="AP250" s="61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15"/>
      <c r="BT250" s="15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15"/>
      <c r="FI250" s="15"/>
      <c r="FJ250" s="15"/>
    </row>
    <row r="251" spans="1:166" s="4" customFormat="1" ht="17.25" customHeight="1">
      <c r="A251" s="41" t="s">
        <v>322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61"/>
      <c r="AL251" s="61"/>
      <c r="AM251" s="61"/>
      <c r="AN251" s="61"/>
      <c r="AO251" s="61"/>
      <c r="AP251" s="61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62">
        <f>BC252+BC253</f>
        <v>418500</v>
      </c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>
        <f>BU252+BU253</f>
        <v>0</v>
      </c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>
        <f>CH252</f>
        <v>0</v>
      </c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62">
        <f>DX252</f>
        <v>0</v>
      </c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>
        <f>BC251-CH251</f>
        <v>418500</v>
      </c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85">
        <f>BU251-CH251</f>
        <v>0</v>
      </c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7"/>
    </row>
    <row r="252" spans="1:166" s="4" customFormat="1" ht="16.5" customHeight="1">
      <c r="A252" s="45" t="s">
        <v>206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61" t="s">
        <v>64</v>
      </c>
      <c r="AL252" s="61"/>
      <c r="AM252" s="61"/>
      <c r="AN252" s="61"/>
      <c r="AO252" s="61"/>
      <c r="AP252" s="61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>
        <v>195300</v>
      </c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1">
        <v>0</v>
      </c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6">
        <v>0</v>
      </c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>
        <f>CH252</f>
        <v>0</v>
      </c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>
        <f>BC252-CH252</f>
        <v>195300</v>
      </c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3">
        <f>BU252-CH252</f>
        <v>0</v>
      </c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5"/>
    </row>
    <row r="253" spans="1:166" s="4" customFormat="1" ht="16.5" customHeight="1">
      <c r="A253" s="40" t="s">
        <v>200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61" t="s">
        <v>61</v>
      </c>
      <c r="AL253" s="61"/>
      <c r="AM253" s="61"/>
      <c r="AN253" s="61"/>
      <c r="AO253" s="61"/>
      <c r="AP253" s="61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1">
        <v>223200</v>
      </c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13"/>
      <c r="BT253" s="13"/>
      <c r="BU253" s="51">
        <v>0</v>
      </c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>
        <v>0</v>
      </c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101">
        <f>CH253</f>
        <v>0</v>
      </c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51">
        <f>BC253-BU253</f>
        <v>223200</v>
      </c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101">
        <f>BU253-CH253</f>
        <v>0</v>
      </c>
      <c r="EY253" s="101"/>
      <c r="EZ253" s="101"/>
      <c r="FA253" s="101"/>
      <c r="FB253" s="101"/>
      <c r="FC253" s="101"/>
      <c r="FD253" s="101"/>
      <c r="FE253" s="101"/>
      <c r="FF253" s="101"/>
      <c r="FG253" s="101"/>
      <c r="FH253" s="15"/>
      <c r="FI253" s="15"/>
      <c r="FJ253" s="15"/>
    </row>
    <row r="254" spans="1:166" s="4" customFormat="1" ht="15" customHeight="1">
      <c r="A254" s="98" t="s">
        <v>82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99"/>
      <c r="DD254" s="99"/>
      <c r="DE254" s="99"/>
      <c r="DF254" s="99"/>
      <c r="DG254" s="99"/>
      <c r="DH254" s="99"/>
      <c r="DI254" s="99"/>
      <c r="DJ254" s="99"/>
      <c r="DK254" s="99"/>
      <c r="DL254" s="99"/>
      <c r="DM254" s="99"/>
      <c r="DN254" s="99"/>
      <c r="DO254" s="99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99"/>
      <c r="EP254" s="99"/>
      <c r="EQ254" s="99"/>
      <c r="ER254" s="99"/>
      <c r="ES254" s="99"/>
      <c r="ET254" s="99"/>
      <c r="EU254" s="99"/>
      <c r="EV254" s="99"/>
      <c r="EW254" s="99"/>
      <c r="EX254" s="99"/>
      <c r="EY254" s="99"/>
      <c r="EZ254" s="99"/>
      <c r="FA254" s="99"/>
      <c r="FB254" s="99"/>
      <c r="FC254" s="99"/>
      <c r="FD254" s="99"/>
      <c r="FE254" s="99"/>
      <c r="FF254" s="99"/>
      <c r="FG254" s="99"/>
      <c r="FH254" s="99"/>
      <c r="FI254" s="99"/>
      <c r="FJ254" s="100"/>
    </row>
    <row r="255" spans="1:166" s="4" customFormat="1" ht="17.25" customHeight="1">
      <c r="A255" s="44" t="s">
        <v>8</v>
      </c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 t="s">
        <v>23</v>
      </c>
      <c r="AL255" s="44"/>
      <c r="AM255" s="44"/>
      <c r="AN255" s="44"/>
      <c r="AO255" s="44"/>
      <c r="AP255" s="44"/>
      <c r="AQ255" s="44" t="s">
        <v>35</v>
      </c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 t="s">
        <v>138</v>
      </c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 t="s">
        <v>37</v>
      </c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 t="s">
        <v>24</v>
      </c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79" t="s">
        <v>29</v>
      </c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  <c r="FF255" s="80"/>
      <c r="FG255" s="80"/>
      <c r="FH255" s="80"/>
      <c r="FI255" s="80"/>
      <c r="FJ255" s="81"/>
    </row>
    <row r="256" spans="1:166" s="4" customFormat="1" ht="76.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 t="s">
        <v>162</v>
      </c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 t="s">
        <v>25</v>
      </c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 t="s">
        <v>26</v>
      </c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 t="s">
        <v>27</v>
      </c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 t="s">
        <v>38</v>
      </c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79" t="s">
        <v>47</v>
      </c>
      <c r="EY256" s="80"/>
      <c r="EZ256" s="80"/>
      <c r="FA256" s="80"/>
      <c r="FB256" s="80"/>
      <c r="FC256" s="80"/>
      <c r="FD256" s="80"/>
      <c r="FE256" s="80"/>
      <c r="FF256" s="80"/>
      <c r="FG256" s="80"/>
      <c r="FH256" s="80"/>
      <c r="FI256" s="80"/>
      <c r="FJ256" s="81"/>
    </row>
    <row r="257" spans="1:166" s="4" customFormat="1" ht="15" customHeight="1">
      <c r="A257" s="43">
        <v>1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>
        <v>2</v>
      </c>
      <c r="AL257" s="43"/>
      <c r="AM257" s="43"/>
      <c r="AN257" s="43"/>
      <c r="AO257" s="43"/>
      <c r="AP257" s="43"/>
      <c r="AQ257" s="43">
        <v>3</v>
      </c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>
        <v>4</v>
      </c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>
        <v>5</v>
      </c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>
        <v>6</v>
      </c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>
        <v>7</v>
      </c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>
        <v>8</v>
      </c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>
        <v>9</v>
      </c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>
        <v>10</v>
      </c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75">
        <v>11</v>
      </c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7"/>
    </row>
    <row r="258" spans="1:166" s="4" customFormat="1" ht="18.75" customHeight="1">
      <c r="A258" s="72" t="s">
        <v>32</v>
      </c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111" t="s">
        <v>33</v>
      </c>
      <c r="AL258" s="111"/>
      <c r="AM258" s="111"/>
      <c r="AN258" s="111"/>
      <c r="AO258" s="111"/>
      <c r="AP258" s="111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62">
        <f>BC260+BC275</f>
        <v>2978300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f>BU260+BU275</f>
        <v>66100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9">
        <v>2978300</v>
      </c>
      <c r="CI258" s="62">
        <f>CH260+CH275</f>
        <v>66100</v>
      </c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9"/>
      <c r="CW258" s="9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>
        <f>CI258</f>
        <v>66100</v>
      </c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>
        <f>EK260+EK276</f>
        <v>2445700</v>
      </c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85">
        <f>BU258-CI258</f>
        <v>0</v>
      </c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7"/>
    </row>
    <row r="259" spans="1:166" s="4" customFormat="1" ht="36.75" customHeight="1">
      <c r="A259" s="52" t="s">
        <v>323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3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5"/>
    </row>
    <row r="260" spans="1:166" s="4" customFormat="1" ht="36.75" customHeight="1">
      <c r="A260" s="42" t="s">
        <v>327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1"/>
      <c r="AK260" s="65" t="s">
        <v>201</v>
      </c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2">
        <f>BC261+BC269+BC272</f>
        <v>2544400</v>
      </c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>
        <f>BU261+BU269+BU272</f>
        <v>55100</v>
      </c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3">
        <f>CH261</f>
        <v>55100</v>
      </c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>
        <f>CH260</f>
        <v>55100</v>
      </c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>
        <f>SUM(EK261:EW261)</f>
        <v>2139400</v>
      </c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7">
        <f>BU260-CH260</f>
        <v>0</v>
      </c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9"/>
    </row>
    <row r="261" spans="1:166" s="4" customFormat="1" ht="23.25" customHeight="1">
      <c r="A261" s="64" t="s">
        <v>324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47" t="s">
        <v>179</v>
      </c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62">
        <f>BC262+BC263+BC264+BC265+BC266+BC268+BC267</f>
        <v>2194500</v>
      </c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93">
        <v>55100</v>
      </c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>
        <v>55100</v>
      </c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>
        <f aca="true" t="shared" si="14" ref="DX261:DX267">CH261</f>
        <v>55100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56">
        <f>BC261-CH261</f>
        <v>2139400</v>
      </c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3">
        <f aca="true" t="shared" si="15" ref="EX261:EX266">BU261-CH261</f>
        <v>0</v>
      </c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5"/>
    </row>
    <row r="262" spans="1:166" s="4" customFormat="1" ht="18.75" customHeight="1">
      <c r="A262" s="58" t="s">
        <v>57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1" t="s">
        <v>54</v>
      </c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56">
        <v>1124000</v>
      </c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7">
        <v>33000</v>
      </c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>
        <v>33000</v>
      </c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>
        <f t="shared" si="14"/>
        <v>33000</v>
      </c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>
        <f aca="true" t="shared" si="16" ref="EK262:EK268">BC262-CH262</f>
        <v>1091000</v>
      </c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3">
        <f t="shared" si="15"/>
        <v>0</v>
      </c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5"/>
    </row>
    <row r="263" spans="1:166" s="4" customFormat="1" ht="18.75" customHeight="1">
      <c r="A263" s="58" t="s">
        <v>59</v>
      </c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1" t="s">
        <v>56</v>
      </c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56">
        <v>339500</v>
      </c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7">
        <v>0</v>
      </c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>
        <v>0</v>
      </c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6" t="s">
        <v>288</v>
      </c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>
        <f t="shared" si="14"/>
        <v>0</v>
      </c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>
        <f t="shared" si="16"/>
        <v>339500</v>
      </c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3">
        <f t="shared" si="15"/>
        <v>0</v>
      </c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5"/>
    </row>
    <row r="264" spans="1:166" s="4" customFormat="1" ht="18.75" customHeight="1">
      <c r="A264" s="58" t="s">
        <v>77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1" t="s">
        <v>78</v>
      </c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56">
        <v>393700</v>
      </c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7">
        <v>14770</v>
      </c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>
        <v>14770</v>
      </c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>
        <f t="shared" si="14"/>
        <v>14770</v>
      </c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>
        <f t="shared" si="16"/>
        <v>378930</v>
      </c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3">
        <f t="shared" si="15"/>
        <v>0</v>
      </c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5"/>
    </row>
    <row r="265" spans="1:166" s="4" customFormat="1" ht="18.75" customHeight="1">
      <c r="A265" s="58" t="s">
        <v>206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1" t="s">
        <v>64</v>
      </c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56">
        <v>12000</v>
      </c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7">
        <v>0</v>
      </c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>
        <v>0</v>
      </c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>
        <f t="shared" si="14"/>
        <v>0</v>
      </c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>
        <f t="shared" si="16"/>
        <v>12000</v>
      </c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3">
        <f t="shared" si="15"/>
        <v>0</v>
      </c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5"/>
    </row>
    <row r="266" spans="1:166" s="4" customFormat="1" ht="18.75" customHeight="1">
      <c r="A266" s="58" t="s">
        <v>200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1" t="s">
        <v>61</v>
      </c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56">
        <v>278500</v>
      </c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7">
        <v>7330</v>
      </c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>
        <v>7330</v>
      </c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>
        <f t="shared" si="14"/>
        <v>7330</v>
      </c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>
        <f t="shared" si="16"/>
        <v>271170</v>
      </c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3">
        <f t="shared" si="15"/>
        <v>0</v>
      </c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5"/>
    </row>
    <row r="267" spans="1:166" s="4" customFormat="1" ht="18.75" customHeight="1">
      <c r="A267" s="66" t="s">
        <v>60</v>
      </c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1" t="s">
        <v>68</v>
      </c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56">
        <v>20000</v>
      </c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15"/>
      <c r="BT267" s="15"/>
      <c r="BU267" s="56">
        <v>0</v>
      </c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>
        <v>0</v>
      </c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>
        <f t="shared" si="14"/>
        <v>0</v>
      </c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>
        <f t="shared" si="16"/>
        <v>20000</v>
      </c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>
        <v>0</v>
      </c>
      <c r="EY267" s="97"/>
      <c r="EZ267" s="97"/>
      <c r="FA267" s="97"/>
      <c r="FB267" s="97"/>
      <c r="FC267" s="97"/>
      <c r="FD267" s="97"/>
      <c r="FE267" s="97"/>
      <c r="FF267" s="97"/>
      <c r="FG267" s="97"/>
      <c r="FH267" s="15"/>
      <c r="FI267" s="15"/>
      <c r="FJ267" s="15"/>
    </row>
    <row r="268" spans="1:166" s="4" customFormat="1" ht="18.75" customHeight="1">
      <c r="A268" s="45" t="s">
        <v>122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61" t="s">
        <v>63</v>
      </c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56">
        <v>26800</v>
      </c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7">
        <v>0</v>
      </c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>
        <v>0</v>
      </c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>
        <f>CH268</f>
        <v>0</v>
      </c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>
        <f t="shared" si="16"/>
        <v>26800</v>
      </c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3">
        <v>0</v>
      </c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5"/>
    </row>
    <row r="269" spans="1:166" s="12" customFormat="1" ht="23.25" customHeight="1">
      <c r="A269" s="64" t="s">
        <v>325</v>
      </c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47" t="s">
        <v>201</v>
      </c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62">
        <f>BC271+BC270</f>
        <v>16700</v>
      </c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93">
        <f>BU271+BU270</f>
        <v>0</v>
      </c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>
        <v>0</v>
      </c>
      <c r="CI269" s="93"/>
      <c r="CJ269" s="93"/>
      <c r="CK269" s="93"/>
      <c r="CL269" s="93"/>
      <c r="CM269" s="93"/>
      <c r="CN269" s="93"/>
      <c r="CO269" s="93"/>
      <c r="CP269" s="93"/>
      <c r="CQ269" s="93"/>
      <c r="CR269" s="93"/>
      <c r="CS269" s="93"/>
      <c r="CT269" s="93"/>
      <c r="CU269" s="93"/>
      <c r="CV269" s="93"/>
      <c r="CW269" s="93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>
        <f>CH269</f>
        <v>0</v>
      </c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>
        <f>BC269-BU269</f>
        <v>16700</v>
      </c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85">
        <f>BU269-CH269</f>
        <v>0</v>
      </c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7"/>
    </row>
    <row r="270" spans="1:166" s="4" customFormat="1" ht="18.75" customHeight="1">
      <c r="A270" s="58" t="s">
        <v>57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1" t="s">
        <v>54</v>
      </c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56">
        <v>12800</v>
      </c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7">
        <v>0</v>
      </c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>
        <v>0</v>
      </c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>
        <f>CH270</f>
        <v>0</v>
      </c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>
        <f>BC270-CH270</f>
        <v>12800</v>
      </c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3">
        <f>BU270-CH270</f>
        <v>0</v>
      </c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5"/>
    </row>
    <row r="271" spans="1:166" s="4" customFormat="1" ht="21" customHeight="1">
      <c r="A271" s="58" t="s">
        <v>59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1" t="s">
        <v>56</v>
      </c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56">
        <v>3900</v>
      </c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>
        <v>0</v>
      </c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>
        <v>0</v>
      </c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>
        <v>0</v>
      </c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>
        <f>BC271-BU271</f>
        <v>3900</v>
      </c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3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5"/>
    </row>
    <row r="272" spans="1:166" s="4" customFormat="1" ht="21.75" customHeight="1">
      <c r="A272" s="64" t="s">
        <v>326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5" t="s">
        <v>201</v>
      </c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2">
        <f>BC274+BC273</f>
        <v>333200</v>
      </c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>
        <f>BU273+BU274</f>
        <v>0</v>
      </c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>
        <f>CH274</f>
        <v>0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>
        <f>CH272</f>
        <v>0</v>
      </c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>
        <f>SUM(EK274:EW274)</f>
        <v>77200</v>
      </c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7">
        <f aca="true" t="shared" si="17" ref="EX272:EX280">BU272-CH272</f>
        <v>0</v>
      </c>
      <c r="EY272" s="68"/>
      <c r="EZ272" s="68"/>
      <c r="FA272" s="68"/>
      <c r="FB272" s="68"/>
      <c r="FC272" s="68"/>
      <c r="FD272" s="68"/>
      <c r="FE272" s="68"/>
      <c r="FF272" s="68"/>
      <c r="FG272" s="68"/>
      <c r="FH272" s="68"/>
      <c r="FI272" s="68"/>
      <c r="FJ272" s="69"/>
    </row>
    <row r="273" spans="1:166" s="4" customFormat="1" ht="18.75" customHeight="1">
      <c r="A273" s="58" t="s">
        <v>57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1" t="s">
        <v>54</v>
      </c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56">
        <v>256000</v>
      </c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7">
        <v>0</v>
      </c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>
        <v>0</v>
      </c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>
        <f>CH273</f>
        <v>0</v>
      </c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>
        <f>BC273-CH273</f>
        <v>256000</v>
      </c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3">
        <f t="shared" si="17"/>
        <v>0</v>
      </c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5"/>
    </row>
    <row r="274" spans="1:166" s="4" customFormat="1" ht="18.75" customHeight="1">
      <c r="A274" s="58" t="s">
        <v>59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1" t="s">
        <v>56</v>
      </c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56">
        <v>77200</v>
      </c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7">
        <v>0</v>
      </c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>
        <v>0</v>
      </c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6" t="s">
        <v>288</v>
      </c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>
        <f>CH274</f>
        <v>0</v>
      </c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>
        <f>BC274-CH274</f>
        <v>77200</v>
      </c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3">
        <f t="shared" si="17"/>
        <v>0</v>
      </c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5"/>
    </row>
    <row r="275" spans="1:166" s="4" customFormat="1" ht="36.75" customHeight="1">
      <c r="A275" s="42" t="s">
        <v>328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1"/>
      <c r="AK275" s="65" t="s">
        <v>201</v>
      </c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2">
        <f>BC276+BC283+BC286</f>
        <v>433900</v>
      </c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>
        <f>BU276+BU283+BU286</f>
        <v>11000</v>
      </c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3">
        <f>CH276</f>
        <v>11000</v>
      </c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>
        <f>CH275</f>
        <v>11000</v>
      </c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>
        <f>BC275-CH275</f>
        <v>422900</v>
      </c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7">
        <f>BU275-CH275</f>
        <v>0</v>
      </c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9"/>
    </row>
    <row r="276" spans="1:166" s="4" customFormat="1" ht="20.25" customHeight="1">
      <c r="A276" s="64" t="s">
        <v>329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5" t="s">
        <v>179</v>
      </c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2">
        <f>BC277+BC278+BC279+BC280+BC281+BC282</f>
        <v>317300</v>
      </c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>
        <v>11000</v>
      </c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3">
        <v>11000</v>
      </c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>
        <v>11000</v>
      </c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>
        <f>BC276-CH276</f>
        <v>306300</v>
      </c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7">
        <f t="shared" si="17"/>
        <v>0</v>
      </c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9"/>
    </row>
    <row r="277" spans="1:166" s="4" customFormat="1" ht="18.75" customHeight="1">
      <c r="A277" s="58" t="s">
        <v>57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1" t="s">
        <v>54</v>
      </c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56">
        <v>205600</v>
      </c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7">
        <v>11000</v>
      </c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>
        <v>11000</v>
      </c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>
        <f>CH277</f>
        <v>11000</v>
      </c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>
        <f aca="true" t="shared" si="18" ref="EK277:EK282">BC277-CH277</f>
        <v>194600</v>
      </c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3">
        <f t="shared" si="17"/>
        <v>0</v>
      </c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5"/>
    </row>
    <row r="278" spans="1:166" s="4" customFormat="1" ht="18.75" customHeight="1">
      <c r="A278" s="58" t="s">
        <v>59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1" t="s">
        <v>56</v>
      </c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56">
        <v>62100</v>
      </c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7">
        <v>0</v>
      </c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>
        <v>0</v>
      </c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>
        <f>CH278</f>
        <v>0</v>
      </c>
      <c r="DY278" s="56"/>
      <c r="DZ278" s="56"/>
      <c r="EA278" s="56"/>
      <c r="EB278" s="56"/>
      <c r="EC278" s="56"/>
      <c r="ED278" s="56"/>
      <c r="EE278" s="56"/>
      <c r="EF278" s="56"/>
      <c r="EG278" s="56"/>
      <c r="EH278" s="56"/>
      <c r="EI278" s="56"/>
      <c r="EJ278" s="56"/>
      <c r="EK278" s="56">
        <f t="shared" si="18"/>
        <v>62100</v>
      </c>
      <c r="EL278" s="56"/>
      <c r="EM278" s="56"/>
      <c r="EN278" s="56"/>
      <c r="EO278" s="56"/>
      <c r="EP278" s="56"/>
      <c r="EQ278" s="56"/>
      <c r="ER278" s="56"/>
      <c r="ES278" s="56"/>
      <c r="ET278" s="56"/>
      <c r="EU278" s="56"/>
      <c r="EV278" s="56"/>
      <c r="EW278" s="56"/>
      <c r="EX278" s="53">
        <f t="shared" si="17"/>
        <v>0</v>
      </c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5"/>
    </row>
    <row r="279" spans="1:166" s="4" customFormat="1" ht="18.75" customHeight="1">
      <c r="A279" s="58" t="s">
        <v>79</v>
      </c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1" t="s">
        <v>80</v>
      </c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56">
        <v>15000</v>
      </c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7">
        <v>0</v>
      </c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>
        <v>0</v>
      </c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>
        <v>0</v>
      </c>
      <c r="DY279" s="56"/>
      <c r="DZ279" s="56"/>
      <c r="EA279" s="56"/>
      <c r="EB279" s="56"/>
      <c r="EC279" s="56"/>
      <c r="ED279" s="56"/>
      <c r="EE279" s="56"/>
      <c r="EF279" s="56"/>
      <c r="EG279" s="56"/>
      <c r="EH279" s="56"/>
      <c r="EI279" s="56"/>
      <c r="EJ279" s="56"/>
      <c r="EK279" s="56">
        <f t="shared" si="18"/>
        <v>15000</v>
      </c>
      <c r="EL279" s="56"/>
      <c r="EM279" s="56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3">
        <f t="shared" si="17"/>
        <v>0</v>
      </c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5"/>
    </row>
    <row r="280" spans="1:166" s="4" customFormat="1" ht="18.75" customHeight="1">
      <c r="A280" s="58" t="s">
        <v>206</v>
      </c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1" t="s">
        <v>64</v>
      </c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56">
        <v>5400</v>
      </c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7">
        <v>0</v>
      </c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>
        <v>0</v>
      </c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>
        <f>CH280</f>
        <v>0</v>
      </c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>
        <f t="shared" si="18"/>
        <v>5400</v>
      </c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3">
        <f t="shared" si="17"/>
        <v>0</v>
      </c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5"/>
    </row>
    <row r="281" spans="1:166" s="4" customFormat="1" ht="18.75" customHeight="1">
      <c r="A281" s="58" t="s">
        <v>200</v>
      </c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1" t="s">
        <v>61</v>
      </c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56">
        <v>22600</v>
      </c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7">
        <v>0</v>
      </c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>
        <v>0</v>
      </c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>
        <f>CH281</f>
        <v>0</v>
      </c>
      <c r="DY281" s="56"/>
      <c r="DZ281" s="56"/>
      <c r="EA281" s="56"/>
      <c r="EB281" s="56"/>
      <c r="EC281" s="56"/>
      <c r="ED281" s="56"/>
      <c r="EE281" s="56"/>
      <c r="EF281" s="56"/>
      <c r="EG281" s="56"/>
      <c r="EH281" s="56"/>
      <c r="EI281" s="56"/>
      <c r="EJ281" s="56"/>
      <c r="EK281" s="56">
        <f t="shared" si="18"/>
        <v>22600</v>
      </c>
      <c r="EL281" s="56"/>
      <c r="EM281" s="56"/>
      <c r="EN281" s="56"/>
      <c r="EO281" s="56"/>
      <c r="EP281" s="56"/>
      <c r="EQ281" s="56"/>
      <c r="ER281" s="56"/>
      <c r="ES281" s="56"/>
      <c r="ET281" s="56"/>
      <c r="EU281" s="56"/>
      <c r="EV281" s="56"/>
      <c r="EW281" s="56"/>
      <c r="EX281" s="53">
        <v>0</v>
      </c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5"/>
    </row>
    <row r="282" spans="1:166" s="4" customFormat="1" ht="18.75" customHeight="1">
      <c r="A282" s="66" t="s">
        <v>60</v>
      </c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1" t="s">
        <v>68</v>
      </c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56">
        <v>6600</v>
      </c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15"/>
      <c r="BT282" s="15"/>
      <c r="BU282" s="56">
        <v>0</v>
      </c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>
        <v>0</v>
      </c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>
        <f>CH282</f>
        <v>0</v>
      </c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>
        <f t="shared" si="18"/>
        <v>6600</v>
      </c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>
        <v>0</v>
      </c>
      <c r="EY282" s="97"/>
      <c r="EZ282" s="97"/>
      <c r="FA282" s="97"/>
      <c r="FB282" s="97"/>
      <c r="FC282" s="97"/>
      <c r="FD282" s="97"/>
      <c r="FE282" s="97"/>
      <c r="FF282" s="97"/>
      <c r="FG282" s="97"/>
      <c r="FH282" s="15"/>
      <c r="FI282" s="15"/>
      <c r="FJ282" s="15"/>
    </row>
    <row r="283" spans="1:166" s="12" customFormat="1" ht="23.25" customHeight="1">
      <c r="A283" s="64" t="s">
        <v>330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47" t="s">
        <v>201</v>
      </c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62">
        <f>BC285+BC284</f>
        <v>5600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93">
        <f>BU285+BU284</f>
        <v>0</v>
      </c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>
        <v>0</v>
      </c>
      <c r="CI283" s="93"/>
      <c r="CJ283" s="93"/>
      <c r="CK283" s="93"/>
      <c r="CL283" s="93"/>
      <c r="CM283" s="93"/>
      <c r="CN283" s="93"/>
      <c r="CO283" s="93"/>
      <c r="CP283" s="93"/>
      <c r="CQ283" s="93"/>
      <c r="CR283" s="93"/>
      <c r="CS283" s="93"/>
      <c r="CT283" s="93"/>
      <c r="CU283" s="93"/>
      <c r="CV283" s="93"/>
      <c r="CW283" s="93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f>CH283</f>
        <v>0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>BC283-BU283</f>
        <v>5600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85">
        <f>BU283-CH283</f>
        <v>0</v>
      </c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7"/>
    </row>
    <row r="284" spans="1:166" s="4" customFormat="1" ht="18.75" customHeight="1">
      <c r="A284" s="58" t="s">
        <v>57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1" t="s">
        <v>54</v>
      </c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56">
        <v>4300</v>
      </c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7">
        <v>0</v>
      </c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>
        <v>0</v>
      </c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>
        <f>CH284</f>
        <v>0</v>
      </c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>
        <f>BC284-CH284</f>
        <v>4300</v>
      </c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3">
        <f>BU284-CH284</f>
        <v>0</v>
      </c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5"/>
    </row>
    <row r="285" spans="1:166" s="4" customFormat="1" ht="21" customHeight="1">
      <c r="A285" s="58" t="s">
        <v>59</v>
      </c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1" t="s">
        <v>56</v>
      </c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56">
        <v>1300</v>
      </c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>
        <v>0</v>
      </c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>
        <v>0</v>
      </c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>
        <v>0</v>
      </c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>
        <f>BC285-BU285</f>
        <v>1300</v>
      </c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3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5"/>
    </row>
    <row r="286" spans="1:166" s="4" customFormat="1" ht="21.75" customHeight="1">
      <c r="A286" s="64" t="s">
        <v>331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5" t="s">
        <v>201</v>
      </c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2">
        <f>BC288+BC287</f>
        <v>111000</v>
      </c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>
        <f>BU288+BU287</f>
        <v>0</v>
      </c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>
        <f>CH288</f>
        <v>0</v>
      </c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>
        <f>CH286</f>
        <v>0</v>
      </c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>
        <f>SUM(EK288:EW288)</f>
        <v>25700</v>
      </c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7">
        <f>BU286-CH286</f>
        <v>0</v>
      </c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9"/>
    </row>
    <row r="287" spans="1:166" s="4" customFormat="1" ht="18.75" customHeight="1">
      <c r="A287" s="58" t="s">
        <v>57</v>
      </c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1" t="s">
        <v>54</v>
      </c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56">
        <v>85300</v>
      </c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7">
        <v>0</v>
      </c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>
        <v>0</v>
      </c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>
        <f>CH287</f>
        <v>0</v>
      </c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>
        <f>BC287-CH287</f>
        <v>85300</v>
      </c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3">
        <f>BU287-CH287</f>
        <v>0</v>
      </c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5"/>
    </row>
    <row r="288" spans="1:166" s="4" customFormat="1" ht="18.75" customHeight="1">
      <c r="A288" s="58" t="s">
        <v>59</v>
      </c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1" t="s">
        <v>56</v>
      </c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56">
        <v>25700</v>
      </c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7">
        <v>0</v>
      </c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>
        <v>0</v>
      </c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6" t="s">
        <v>288</v>
      </c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>
        <f>CH288</f>
        <v>0</v>
      </c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>
        <f>BC288-CH288</f>
        <v>25700</v>
      </c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3">
        <f>BU288-CH288</f>
        <v>0</v>
      </c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5"/>
    </row>
    <row r="289" spans="1:166" s="4" customFormat="1" ht="15" customHeight="1">
      <c r="A289" s="98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  <c r="CW289" s="99"/>
      <c r="CX289" s="99"/>
      <c r="CY289" s="99"/>
      <c r="CZ289" s="99"/>
      <c r="DA289" s="99"/>
      <c r="DB289" s="99"/>
      <c r="DC289" s="99"/>
      <c r="DD289" s="99"/>
      <c r="DE289" s="99"/>
      <c r="DF289" s="99"/>
      <c r="DG289" s="99"/>
      <c r="DH289" s="99"/>
      <c r="DI289" s="99"/>
      <c r="DJ289" s="99"/>
      <c r="DK289" s="99"/>
      <c r="DL289" s="99"/>
      <c r="DM289" s="99"/>
      <c r="DN289" s="99"/>
      <c r="DO289" s="99"/>
      <c r="DP289" s="99"/>
      <c r="DQ289" s="99"/>
      <c r="DR289" s="99"/>
      <c r="DS289" s="99"/>
      <c r="DT289" s="99"/>
      <c r="DU289" s="99"/>
      <c r="DV289" s="99"/>
      <c r="DW289" s="99"/>
      <c r="DX289" s="99"/>
      <c r="DY289" s="99"/>
      <c r="DZ289" s="99"/>
      <c r="EA289" s="99"/>
      <c r="EB289" s="99"/>
      <c r="EC289" s="99"/>
      <c r="ED289" s="99"/>
      <c r="EE289" s="99"/>
      <c r="EF289" s="99"/>
      <c r="EG289" s="99"/>
      <c r="EH289" s="99"/>
      <c r="EI289" s="99"/>
      <c r="EJ289" s="99"/>
      <c r="EK289" s="99"/>
      <c r="EL289" s="99"/>
      <c r="EM289" s="99"/>
      <c r="EN289" s="99"/>
      <c r="EO289" s="99"/>
      <c r="EP289" s="99"/>
      <c r="EQ289" s="99"/>
      <c r="ER289" s="99"/>
      <c r="ES289" s="99"/>
      <c r="ET289" s="99"/>
      <c r="EU289" s="99"/>
      <c r="EV289" s="99"/>
      <c r="EW289" s="99"/>
      <c r="EX289" s="99"/>
      <c r="EY289" s="99"/>
      <c r="EZ289" s="99"/>
      <c r="FA289" s="99"/>
      <c r="FB289" s="99"/>
      <c r="FC289" s="99"/>
      <c r="FD289" s="99"/>
      <c r="FE289" s="99"/>
      <c r="FF289" s="99"/>
      <c r="FG289" s="100"/>
      <c r="FH289" s="13"/>
      <c r="FI289" s="13"/>
      <c r="FJ289" s="18" t="s">
        <v>39</v>
      </c>
    </row>
    <row r="290" spans="1:166" s="4" customFormat="1" ht="16.5" customHeight="1">
      <c r="A290" s="98" t="s">
        <v>82</v>
      </c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99"/>
      <c r="DL290" s="99"/>
      <c r="DM290" s="99"/>
      <c r="DN290" s="99"/>
      <c r="DO290" s="99"/>
      <c r="DP290" s="99"/>
      <c r="DQ290" s="99"/>
      <c r="DR290" s="99"/>
      <c r="DS290" s="99"/>
      <c r="DT290" s="99"/>
      <c r="DU290" s="99"/>
      <c r="DV290" s="99"/>
      <c r="DW290" s="99"/>
      <c r="DX290" s="99"/>
      <c r="DY290" s="99"/>
      <c r="DZ290" s="99"/>
      <c r="EA290" s="99"/>
      <c r="EB290" s="99"/>
      <c r="EC290" s="99"/>
      <c r="ED290" s="99"/>
      <c r="EE290" s="99"/>
      <c r="EF290" s="99"/>
      <c r="EG290" s="99"/>
      <c r="EH290" s="99"/>
      <c r="EI290" s="99"/>
      <c r="EJ290" s="99"/>
      <c r="EK290" s="99"/>
      <c r="EL290" s="99"/>
      <c r="EM290" s="99"/>
      <c r="EN290" s="99"/>
      <c r="EO290" s="99"/>
      <c r="EP290" s="99"/>
      <c r="EQ290" s="99"/>
      <c r="ER290" s="99"/>
      <c r="ES290" s="99"/>
      <c r="ET290" s="99"/>
      <c r="EU290" s="99"/>
      <c r="EV290" s="99"/>
      <c r="EW290" s="99"/>
      <c r="EX290" s="99"/>
      <c r="EY290" s="99"/>
      <c r="EZ290" s="99"/>
      <c r="FA290" s="99"/>
      <c r="FB290" s="99"/>
      <c r="FC290" s="99"/>
      <c r="FD290" s="99"/>
      <c r="FE290" s="99"/>
      <c r="FF290" s="99"/>
      <c r="FG290" s="99"/>
      <c r="FH290" s="99"/>
      <c r="FI290" s="99"/>
      <c r="FJ290" s="100"/>
    </row>
    <row r="291" spans="1:166" s="4" customFormat="1" ht="66" customHeight="1">
      <c r="A291" s="44" t="s">
        <v>8</v>
      </c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 t="s">
        <v>23</v>
      </c>
      <c r="AL291" s="44"/>
      <c r="AM291" s="44"/>
      <c r="AN291" s="44"/>
      <c r="AO291" s="44"/>
      <c r="AP291" s="44"/>
      <c r="AQ291" s="44" t="s">
        <v>35</v>
      </c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 t="s">
        <v>36</v>
      </c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 t="s">
        <v>37</v>
      </c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 t="s">
        <v>24</v>
      </c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79" t="s">
        <v>29</v>
      </c>
      <c r="EL291" s="80"/>
      <c r="EM291" s="80"/>
      <c r="EN291" s="80"/>
      <c r="EO291" s="80"/>
      <c r="EP291" s="80"/>
      <c r="EQ291" s="80"/>
      <c r="ER291" s="80"/>
      <c r="ES291" s="80"/>
      <c r="ET291" s="80"/>
      <c r="EU291" s="80"/>
      <c r="EV291" s="80"/>
      <c r="EW291" s="80"/>
      <c r="EX291" s="80"/>
      <c r="EY291" s="80"/>
      <c r="EZ291" s="80"/>
      <c r="FA291" s="80"/>
      <c r="FB291" s="80"/>
      <c r="FC291" s="80"/>
      <c r="FD291" s="80"/>
      <c r="FE291" s="80"/>
      <c r="FF291" s="80"/>
      <c r="FG291" s="80"/>
      <c r="FH291" s="80"/>
      <c r="FI291" s="80"/>
      <c r="FJ291" s="81"/>
    </row>
    <row r="292" spans="1:166" s="4" customFormat="1" ht="84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 t="s">
        <v>46</v>
      </c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 t="s">
        <v>25</v>
      </c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 t="s">
        <v>26</v>
      </c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 t="s">
        <v>27</v>
      </c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 t="s">
        <v>38</v>
      </c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79" t="s">
        <v>47</v>
      </c>
      <c r="EY292" s="80"/>
      <c r="EZ292" s="80"/>
      <c r="FA292" s="80"/>
      <c r="FB292" s="80"/>
      <c r="FC292" s="80"/>
      <c r="FD292" s="80"/>
      <c r="FE292" s="80"/>
      <c r="FF292" s="80"/>
      <c r="FG292" s="80"/>
      <c r="FH292" s="80"/>
      <c r="FI292" s="80"/>
      <c r="FJ292" s="81"/>
    </row>
    <row r="293" spans="1:166" s="4" customFormat="1" ht="15" customHeight="1">
      <c r="A293" s="43">
        <v>1</v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>
        <v>2</v>
      </c>
      <c r="AL293" s="43"/>
      <c r="AM293" s="43"/>
      <c r="AN293" s="43"/>
      <c r="AO293" s="43"/>
      <c r="AP293" s="43"/>
      <c r="AQ293" s="43">
        <v>3</v>
      </c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>
        <v>4</v>
      </c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>
        <v>5</v>
      </c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>
        <v>6</v>
      </c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>
        <v>7</v>
      </c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>
        <v>8</v>
      </c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>
        <v>9</v>
      </c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>
        <v>10</v>
      </c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75">
        <v>11</v>
      </c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7"/>
    </row>
    <row r="294" spans="1:166" s="4" customFormat="1" ht="21.75" customHeight="1">
      <c r="A294" s="72" t="s">
        <v>32</v>
      </c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111" t="s">
        <v>33</v>
      </c>
      <c r="AL294" s="111"/>
      <c r="AM294" s="111"/>
      <c r="AN294" s="111"/>
      <c r="AO294" s="111"/>
      <c r="AP294" s="111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62">
        <f>BC297</f>
        <v>9500</v>
      </c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>
        <f>BU297</f>
        <v>0</v>
      </c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>
        <f>CH297</f>
        <v>0</v>
      </c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>
        <f>CH294</f>
        <v>0</v>
      </c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>
        <f>EK297</f>
        <v>9500</v>
      </c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85">
        <f>EX297</f>
        <v>0</v>
      </c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7"/>
    </row>
    <row r="295" spans="1:166" s="4" customFormat="1" ht="18" customHeight="1">
      <c r="A295" s="123" t="s">
        <v>22</v>
      </c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12" t="s">
        <v>34</v>
      </c>
      <c r="AL295" s="112"/>
      <c r="AM295" s="112"/>
      <c r="AN295" s="112"/>
      <c r="AO295" s="112"/>
      <c r="AP295" s="112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3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5"/>
    </row>
    <row r="296" spans="1:166" s="4" customFormat="1" ht="38.25" customHeight="1">
      <c r="A296" s="119" t="s">
        <v>332</v>
      </c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2"/>
      <c r="AL296" s="112"/>
      <c r="AM296" s="112"/>
      <c r="AN296" s="112"/>
      <c r="AO296" s="112"/>
      <c r="AP296" s="112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53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5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15"/>
      <c r="FI296" s="15"/>
      <c r="FJ296" s="15"/>
    </row>
    <row r="297" spans="1:166" s="4" customFormat="1" ht="22.5" customHeight="1">
      <c r="A297" s="41" t="s">
        <v>333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2">
        <f>BC298</f>
        <v>9500</v>
      </c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>
        <f>BU298</f>
        <v>0</v>
      </c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>
        <v>0</v>
      </c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>
        <v>0</v>
      </c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>
        <f>EK298</f>
        <v>9500</v>
      </c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85">
        <v>0</v>
      </c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7"/>
    </row>
    <row r="298" spans="1:166" s="4" customFormat="1" ht="19.5" customHeight="1">
      <c r="A298" s="45" t="s">
        <v>122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61" t="s">
        <v>63</v>
      </c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56">
        <v>9500</v>
      </c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>
        <v>0</v>
      </c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>
        <v>0</v>
      </c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>
        <f>CH298</f>
        <v>0</v>
      </c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>
        <f>BC298-BU298</f>
        <v>9500</v>
      </c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3">
        <v>0</v>
      </c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5"/>
    </row>
    <row r="299" spans="1:166" s="4" customFormat="1" ht="18.75">
      <c r="A299" s="48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15"/>
      <c r="FI299" s="15"/>
      <c r="FJ299" s="15"/>
    </row>
    <row r="300" spans="1:166" s="12" customFormat="1" ht="31.5" customHeight="1">
      <c r="A300" s="41" t="s">
        <v>183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62">
        <f>BC140+BC166+BC175+BC191+BC208+BC225+BC241+BC258+BC294+BC123</f>
        <v>7642100</v>
      </c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62">
        <f>+BU294+BU258+BU241+BU225+BU208+BU191+BU175+BU166+BU140+BU123</f>
        <v>410798.01</v>
      </c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62">
        <f>CH294+CI258+CH241+CH225+CH208+CH191+CH175+CH166+CH140+CH123</f>
        <v>410798.01</v>
      </c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62">
        <f>CH300</f>
        <v>410798.01</v>
      </c>
      <c r="DY300" s="48"/>
      <c r="DZ300" s="48"/>
      <c r="EA300" s="48"/>
      <c r="EB300" s="48"/>
      <c r="EC300" s="48"/>
      <c r="ED300" s="48"/>
      <c r="EE300" s="48"/>
      <c r="EF300" s="48"/>
      <c r="EG300" s="48"/>
      <c r="EH300" s="48"/>
      <c r="EI300" s="48"/>
      <c r="EJ300" s="48"/>
      <c r="EK300" s="62">
        <f>BC300-BU300</f>
        <v>7231301.99</v>
      </c>
      <c r="EL300" s="48"/>
      <c r="EM300" s="48"/>
      <c r="EN300" s="48"/>
      <c r="EO300" s="48"/>
      <c r="EP300" s="48"/>
      <c r="EQ300" s="48"/>
      <c r="ER300" s="48"/>
      <c r="ES300" s="48"/>
      <c r="ET300" s="48"/>
      <c r="EU300" s="48"/>
      <c r="EV300" s="48"/>
      <c r="EW300" s="48"/>
      <c r="EX300" s="85">
        <f>BU300-CH300</f>
        <v>0</v>
      </c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7"/>
    </row>
    <row r="301" spans="1:166" s="4" customFormat="1" ht="19.5" customHeight="1">
      <c r="A301" s="75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7"/>
      <c r="BD301" s="8" t="s">
        <v>40</v>
      </c>
      <c r="BE301" s="13"/>
      <c r="BF301" s="13"/>
      <c r="BG301" s="13"/>
      <c r="BH301" s="13"/>
      <c r="BI301" s="3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8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75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7"/>
      <c r="FH301" s="13"/>
      <c r="FI301" s="13"/>
      <c r="FJ301" s="18" t="s">
        <v>48</v>
      </c>
    </row>
    <row r="302" spans="1:166" s="4" customFormat="1" ht="18.75">
      <c r="A302" s="98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  <c r="CW302" s="99"/>
      <c r="CX302" s="99"/>
      <c r="CY302" s="99"/>
      <c r="CZ302" s="99"/>
      <c r="DA302" s="99"/>
      <c r="DB302" s="99"/>
      <c r="DC302" s="99"/>
      <c r="DD302" s="99"/>
      <c r="DE302" s="99"/>
      <c r="DF302" s="99"/>
      <c r="DG302" s="99"/>
      <c r="DH302" s="99"/>
      <c r="DI302" s="99"/>
      <c r="DJ302" s="99"/>
      <c r="DK302" s="99"/>
      <c r="DL302" s="99"/>
      <c r="DM302" s="99"/>
      <c r="DN302" s="99"/>
      <c r="DO302" s="99"/>
      <c r="DP302" s="99"/>
      <c r="DQ302" s="99"/>
      <c r="DR302" s="99"/>
      <c r="DS302" s="99"/>
      <c r="DT302" s="99"/>
      <c r="DU302" s="99"/>
      <c r="DV302" s="99"/>
      <c r="DW302" s="99"/>
      <c r="DX302" s="99"/>
      <c r="DY302" s="99"/>
      <c r="DZ302" s="99"/>
      <c r="EA302" s="99"/>
      <c r="EB302" s="99"/>
      <c r="EC302" s="99"/>
      <c r="ED302" s="99"/>
      <c r="EE302" s="99"/>
      <c r="EF302" s="99"/>
      <c r="EG302" s="99"/>
      <c r="EH302" s="99"/>
      <c r="EI302" s="99"/>
      <c r="EJ302" s="99"/>
      <c r="EK302" s="99"/>
      <c r="EL302" s="99"/>
      <c r="EM302" s="99"/>
      <c r="EN302" s="99"/>
      <c r="EO302" s="99"/>
      <c r="EP302" s="99"/>
      <c r="EQ302" s="99"/>
      <c r="ER302" s="99"/>
      <c r="ES302" s="99"/>
      <c r="ET302" s="99"/>
      <c r="EU302" s="99"/>
      <c r="EV302" s="99"/>
      <c r="EW302" s="99"/>
      <c r="EX302" s="99"/>
      <c r="EY302" s="99"/>
      <c r="EZ302" s="99"/>
      <c r="FA302" s="99"/>
      <c r="FB302" s="99"/>
      <c r="FC302" s="99"/>
      <c r="FD302" s="99"/>
      <c r="FE302" s="99"/>
      <c r="FF302" s="99"/>
      <c r="FG302" s="99"/>
      <c r="FH302" s="99"/>
      <c r="FI302" s="99"/>
      <c r="FJ302" s="100"/>
    </row>
    <row r="303" spans="1:166" s="4" customFormat="1" ht="18.75" customHeight="1">
      <c r="A303" s="205" t="s">
        <v>8</v>
      </c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44" t="s">
        <v>23</v>
      </c>
      <c r="AQ303" s="44"/>
      <c r="AR303" s="44"/>
      <c r="AS303" s="44"/>
      <c r="AT303" s="44"/>
      <c r="AU303" s="44"/>
      <c r="AV303" s="147" t="s">
        <v>41</v>
      </c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9"/>
      <c r="BL303" s="147" t="s">
        <v>49</v>
      </c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48"/>
      <c r="CC303" s="148"/>
      <c r="CD303" s="148"/>
      <c r="CE303" s="149"/>
      <c r="CF303" s="44" t="s">
        <v>24</v>
      </c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147" t="s">
        <v>29</v>
      </c>
      <c r="EU303" s="148"/>
      <c r="EV303" s="148"/>
      <c r="EW303" s="148"/>
      <c r="EX303" s="148"/>
      <c r="EY303" s="148"/>
      <c r="EZ303" s="148"/>
      <c r="FA303" s="148"/>
      <c r="FB303" s="148"/>
      <c r="FC303" s="148"/>
      <c r="FD303" s="148"/>
      <c r="FE303" s="148"/>
      <c r="FF303" s="148"/>
      <c r="FG303" s="148"/>
      <c r="FH303" s="148"/>
      <c r="FI303" s="148"/>
      <c r="FJ303" s="149"/>
    </row>
    <row r="304" spans="1:166" s="4" customFormat="1" ht="97.5" customHeight="1">
      <c r="A304" s="205"/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44"/>
      <c r="AQ304" s="44"/>
      <c r="AR304" s="44"/>
      <c r="AS304" s="44"/>
      <c r="AT304" s="44"/>
      <c r="AU304" s="44"/>
      <c r="AV304" s="150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52"/>
      <c r="BL304" s="150"/>
      <c r="BM304" s="151"/>
      <c r="BN304" s="151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  <c r="BZ304" s="151"/>
      <c r="CA304" s="151"/>
      <c r="CB304" s="151"/>
      <c r="CC304" s="151"/>
      <c r="CD304" s="151"/>
      <c r="CE304" s="152"/>
      <c r="CF304" s="44" t="s">
        <v>256</v>
      </c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 t="s">
        <v>25</v>
      </c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 t="s">
        <v>26</v>
      </c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 t="s">
        <v>27</v>
      </c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150"/>
      <c r="EU304" s="151"/>
      <c r="EV304" s="151"/>
      <c r="EW304" s="151"/>
      <c r="EX304" s="151"/>
      <c r="EY304" s="151"/>
      <c r="EZ304" s="151"/>
      <c r="FA304" s="151"/>
      <c r="FB304" s="151"/>
      <c r="FC304" s="151"/>
      <c r="FD304" s="151"/>
      <c r="FE304" s="151"/>
      <c r="FF304" s="151"/>
      <c r="FG304" s="151"/>
      <c r="FH304" s="151"/>
      <c r="FI304" s="151"/>
      <c r="FJ304" s="152"/>
    </row>
    <row r="305" spans="1:166" s="4" customFormat="1" ht="18.75">
      <c r="A305" s="43">
        <v>1</v>
      </c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>
        <v>2</v>
      </c>
      <c r="AQ305" s="43"/>
      <c r="AR305" s="43"/>
      <c r="AS305" s="43"/>
      <c r="AT305" s="43"/>
      <c r="AU305" s="43"/>
      <c r="AV305" s="75">
        <v>3</v>
      </c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7"/>
      <c r="BL305" s="75">
        <v>4</v>
      </c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7"/>
      <c r="CF305" s="43">
        <v>5</v>
      </c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>
        <v>6</v>
      </c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>
        <v>7</v>
      </c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>
        <v>8</v>
      </c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75">
        <v>9</v>
      </c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7"/>
    </row>
    <row r="306" spans="1:166" s="4" customFormat="1" ht="18.75">
      <c r="A306" s="206" t="s">
        <v>45</v>
      </c>
      <c r="B306" s="206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112" t="s">
        <v>70</v>
      </c>
      <c r="AQ306" s="112"/>
      <c r="AR306" s="112"/>
      <c r="AS306" s="112"/>
      <c r="AT306" s="112"/>
      <c r="AU306" s="112"/>
      <c r="AV306" s="53" t="s">
        <v>255</v>
      </c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5"/>
      <c r="BL306" s="53">
        <f>BL314+BL310</f>
        <v>0</v>
      </c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5"/>
      <c r="CF306" s="56">
        <f>CF314+CF310</f>
        <v>-222760.79000000004</v>
      </c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>
        <f>CF306</f>
        <v>-222760.79000000004</v>
      </c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3">
        <f>ET314+ET308</f>
        <v>222760.79000000004</v>
      </c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5"/>
    </row>
    <row r="307" spans="1:166" s="4" customFormat="1" ht="18.75">
      <c r="A307" s="123" t="s">
        <v>22</v>
      </c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12" t="s">
        <v>69</v>
      </c>
      <c r="AQ307" s="112"/>
      <c r="AR307" s="112"/>
      <c r="AS307" s="112"/>
      <c r="AT307" s="112"/>
      <c r="AU307" s="112"/>
      <c r="AV307" s="53" t="s">
        <v>255</v>
      </c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5"/>
      <c r="BL307" s="53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5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3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5"/>
    </row>
    <row r="308" spans="1:166" s="4" customFormat="1" ht="18.75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61"/>
      <c r="AQ308" s="61"/>
      <c r="AR308" s="61"/>
      <c r="AS308" s="61"/>
      <c r="AT308" s="61"/>
      <c r="AU308" s="61"/>
      <c r="AV308" s="53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5"/>
      <c r="BL308" s="53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5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3"/>
      <c r="EU308" s="54"/>
      <c r="EV308" s="54"/>
      <c r="EW308" s="54"/>
      <c r="EX308" s="54"/>
      <c r="EY308" s="54"/>
      <c r="EZ308" s="54"/>
      <c r="FA308" s="54"/>
      <c r="FB308" s="54"/>
      <c r="FC308" s="54"/>
      <c r="FD308" s="54"/>
      <c r="FE308" s="54"/>
      <c r="FF308" s="54"/>
      <c r="FG308" s="54"/>
      <c r="FH308" s="54"/>
      <c r="FI308" s="54"/>
      <c r="FJ308" s="55"/>
    </row>
    <row r="309" spans="1:166" s="4" customFormat="1" ht="17.25" customHeight="1">
      <c r="A309" s="130" t="s">
        <v>71</v>
      </c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61" t="s">
        <v>72</v>
      </c>
      <c r="AQ309" s="61"/>
      <c r="AR309" s="61"/>
      <c r="AS309" s="61"/>
      <c r="AT309" s="61"/>
      <c r="AU309" s="61"/>
      <c r="AV309" s="53" t="s">
        <v>255</v>
      </c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5"/>
      <c r="BL309" s="53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5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3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5"/>
    </row>
    <row r="310" spans="1:166" s="4" customFormat="1" ht="18.75" customHeight="1" hidden="1">
      <c r="A310" s="144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6"/>
      <c r="AP310" s="94"/>
      <c r="AQ310" s="95"/>
      <c r="AR310" s="95"/>
      <c r="AS310" s="95"/>
      <c r="AT310" s="95"/>
      <c r="AU310" s="96"/>
      <c r="AV310" s="199"/>
      <c r="AW310" s="200"/>
      <c r="AX310" s="200"/>
      <c r="AY310" s="200"/>
      <c r="AZ310" s="200"/>
      <c r="BA310" s="200"/>
      <c r="BB310" s="200"/>
      <c r="BC310" s="200"/>
      <c r="BD310" s="200"/>
      <c r="BE310" s="200"/>
      <c r="BF310" s="200"/>
      <c r="BG310" s="200"/>
      <c r="BH310" s="200"/>
      <c r="BI310" s="200"/>
      <c r="BJ310" s="200"/>
      <c r="BK310" s="201"/>
      <c r="BL310" s="53"/>
      <c r="BM310" s="200"/>
      <c r="BN310" s="200"/>
      <c r="BO310" s="200"/>
      <c r="BP310" s="200"/>
      <c r="BQ310" s="200"/>
      <c r="BR310" s="200"/>
      <c r="BS310" s="200"/>
      <c r="BT310" s="200"/>
      <c r="BU310" s="200"/>
      <c r="BV310" s="200"/>
      <c r="BW310" s="200"/>
      <c r="BX310" s="200"/>
      <c r="BY310" s="200"/>
      <c r="BZ310" s="200"/>
      <c r="CA310" s="200"/>
      <c r="CB310" s="200"/>
      <c r="CC310" s="200"/>
      <c r="CD310" s="200"/>
      <c r="CE310" s="201"/>
      <c r="CF310" s="53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5"/>
      <c r="CW310" s="53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5"/>
      <c r="DN310" s="53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5"/>
      <c r="EE310" s="53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5"/>
      <c r="ET310" s="53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5"/>
    </row>
    <row r="311" spans="1:166" s="4" customFormat="1" ht="18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1"/>
      <c r="AQ311" s="61"/>
      <c r="AR311" s="61"/>
      <c r="AS311" s="61"/>
      <c r="AT311" s="61"/>
      <c r="AU311" s="61"/>
      <c r="AV311" s="53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5"/>
      <c r="BL311" s="53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5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56"/>
      <c r="ED311" s="56"/>
      <c r="EE311" s="56"/>
      <c r="EF311" s="56"/>
      <c r="EG311" s="56"/>
      <c r="EH311" s="56"/>
      <c r="EI311" s="56"/>
      <c r="EJ311" s="56"/>
      <c r="EK311" s="56"/>
      <c r="EL311" s="56"/>
      <c r="EM311" s="56"/>
      <c r="EN311" s="56"/>
      <c r="EO311" s="56"/>
      <c r="EP311" s="56"/>
      <c r="EQ311" s="56"/>
      <c r="ER311" s="56"/>
      <c r="ES311" s="56"/>
      <c r="ET311" s="53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5"/>
    </row>
    <row r="312" spans="1:166" s="4" customFormat="1" ht="18.75">
      <c r="A312" s="130" t="s">
        <v>73</v>
      </c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61" t="s">
        <v>74</v>
      </c>
      <c r="AQ312" s="61"/>
      <c r="AR312" s="61"/>
      <c r="AS312" s="61"/>
      <c r="AT312" s="61"/>
      <c r="AU312" s="61"/>
      <c r="AV312" s="53" t="s">
        <v>255</v>
      </c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5"/>
      <c r="BL312" s="53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5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3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5"/>
    </row>
    <row r="313" spans="1:166" s="4" customFormat="1" ht="18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1"/>
      <c r="AQ313" s="61"/>
      <c r="AR313" s="61"/>
      <c r="AS313" s="61"/>
      <c r="AT313" s="61"/>
      <c r="AU313" s="61"/>
      <c r="AV313" s="53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5"/>
      <c r="BL313" s="53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5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DT313" s="56"/>
      <c r="DU313" s="56"/>
      <c r="DV313" s="56"/>
      <c r="DW313" s="56"/>
      <c r="DX313" s="56"/>
      <c r="DY313" s="56"/>
      <c r="DZ313" s="56"/>
      <c r="EA313" s="56"/>
      <c r="EB313" s="56"/>
      <c r="EC313" s="56"/>
      <c r="ED313" s="56"/>
      <c r="EE313" s="56"/>
      <c r="EF313" s="56"/>
      <c r="EG313" s="56"/>
      <c r="EH313" s="56"/>
      <c r="EI313" s="56"/>
      <c r="EJ313" s="56"/>
      <c r="EK313" s="56"/>
      <c r="EL313" s="56"/>
      <c r="EM313" s="56"/>
      <c r="EN313" s="56"/>
      <c r="EO313" s="56"/>
      <c r="EP313" s="56"/>
      <c r="EQ313" s="56"/>
      <c r="ER313" s="56"/>
      <c r="ES313" s="56"/>
      <c r="ET313" s="53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5"/>
    </row>
    <row r="314" spans="1:166" s="4" customFormat="1" ht="18.75">
      <c r="A314" s="66" t="s">
        <v>75</v>
      </c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1" t="s">
        <v>76</v>
      </c>
      <c r="AQ314" s="61"/>
      <c r="AR314" s="61"/>
      <c r="AS314" s="61"/>
      <c r="AT314" s="61"/>
      <c r="AU314" s="61"/>
      <c r="AV314" s="53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5"/>
      <c r="BL314" s="53">
        <f>BL315+BL316</f>
        <v>0</v>
      </c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5"/>
      <c r="CF314" s="56">
        <f>CF315+CF316</f>
        <v>-222760.79000000004</v>
      </c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DT314" s="56"/>
      <c r="DU314" s="56"/>
      <c r="DV314" s="56"/>
      <c r="DW314" s="56"/>
      <c r="DX314" s="56"/>
      <c r="DY314" s="56"/>
      <c r="DZ314" s="56"/>
      <c r="EA314" s="56"/>
      <c r="EB314" s="56"/>
      <c r="EC314" s="56"/>
      <c r="ED314" s="56"/>
      <c r="EE314" s="56">
        <f>CF314</f>
        <v>-222760.79000000004</v>
      </c>
      <c r="EF314" s="56"/>
      <c r="EG314" s="56"/>
      <c r="EH314" s="56"/>
      <c r="EI314" s="56"/>
      <c r="EJ314" s="56"/>
      <c r="EK314" s="56"/>
      <c r="EL314" s="56"/>
      <c r="EM314" s="56"/>
      <c r="EN314" s="56"/>
      <c r="EO314" s="56"/>
      <c r="EP314" s="56"/>
      <c r="EQ314" s="56"/>
      <c r="ER314" s="56"/>
      <c r="ES314" s="56"/>
      <c r="ET314" s="53">
        <f>ET316+ET315</f>
        <v>222760.79000000004</v>
      </c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5"/>
    </row>
    <row r="315" spans="1:166" s="4" customFormat="1" ht="18.75">
      <c r="A315" s="66" t="s">
        <v>83</v>
      </c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1" t="s">
        <v>253</v>
      </c>
      <c r="AQ315" s="61"/>
      <c r="AR315" s="61"/>
      <c r="AS315" s="61"/>
      <c r="AT315" s="61"/>
      <c r="AU315" s="61"/>
      <c r="AV315" s="53" t="s">
        <v>84</v>
      </c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5"/>
      <c r="BL315" s="53">
        <f>-BJ13</f>
        <v>-7642100</v>
      </c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5"/>
      <c r="CF315" s="56">
        <f>-CF13</f>
        <v>-633558.8</v>
      </c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  <c r="DL315" s="56"/>
      <c r="DM315" s="56"/>
      <c r="DN315" s="56"/>
      <c r="DO315" s="56"/>
      <c r="DP315" s="56"/>
      <c r="DQ315" s="56"/>
      <c r="DR315" s="56"/>
      <c r="DS315" s="56"/>
      <c r="DT315" s="56"/>
      <c r="DU315" s="56"/>
      <c r="DV315" s="56"/>
      <c r="DW315" s="56"/>
      <c r="DX315" s="56"/>
      <c r="DY315" s="56"/>
      <c r="DZ315" s="56"/>
      <c r="EA315" s="56"/>
      <c r="EB315" s="56"/>
      <c r="EC315" s="56"/>
      <c r="ED315" s="56"/>
      <c r="EE315" s="56">
        <f>CF315</f>
        <v>-633558.8</v>
      </c>
      <c r="EF315" s="56"/>
      <c r="EG315" s="56"/>
      <c r="EH315" s="56"/>
      <c r="EI315" s="56"/>
      <c r="EJ315" s="56"/>
      <c r="EK315" s="56"/>
      <c r="EL315" s="56"/>
      <c r="EM315" s="56"/>
      <c r="EN315" s="56"/>
      <c r="EO315" s="56"/>
      <c r="EP315" s="56"/>
      <c r="EQ315" s="56"/>
      <c r="ER315" s="56"/>
      <c r="ES315" s="56"/>
      <c r="ET315" s="53">
        <f>BL315-CF315</f>
        <v>-7008541.2</v>
      </c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5"/>
    </row>
    <row r="316" spans="1:166" s="4" customFormat="1" ht="18.75">
      <c r="A316" s="66" t="s">
        <v>85</v>
      </c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1" t="s">
        <v>254</v>
      </c>
      <c r="AQ316" s="61"/>
      <c r="AR316" s="61"/>
      <c r="AS316" s="61"/>
      <c r="AT316" s="61"/>
      <c r="AU316" s="61"/>
      <c r="AV316" s="53" t="s">
        <v>86</v>
      </c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5"/>
      <c r="BL316" s="53">
        <f>BC300</f>
        <v>7642100</v>
      </c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5"/>
      <c r="CF316" s="56">
        <f>CH300</f>
        <v>410798.01</v>
      </c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>
        <f>CF316</f>
        <v>410798.01</v>
      </c>
      <c r="EF316" s="56"/>
      <c r="EG316" s="56"/>
      <c r="EH316" s="56"/>
      <c r="EI316" s="56"/>
      <c r="EJ316" s="56"/>
      <c r="EK316" s="56"/>
      <c r="EL316" s="56"/>
      <c r="EM316" s="56"/>
      <c r="EN316" s="56"/>
      <c r="EO316" s="56"/>
      <c r="EP316" s="56"/>
      <c r="EQ316" s="56"/>
      <c r="ER316" s="56"/>
      <c r="ES316" s="56"/>
      <c r="ET316" s="53">
        <f>+BL316-CF316</f>
        <v>7231301.99</v>
      </c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5"/>
    </row>
    <row r="317" s="4" customFormat="1" ht="18.75"/>
    <row r="318" spans="1:84" s="4" customFormat="1" ht="18.75">
      <c r="A318" s="4" t="s">
        <v>9</v>
      </c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H318" s="202" t="s">
        <v>66</v>
      </c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CF318" s="4" t="s">
        <v>42</v>
      </c>
    </row>
    <row r="319" spans="14:149" s="4" customFormat="1" ht="18.75">
      <c r="N319" s="180" t="s">
        <v>11</v>
      </c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H319" s="180" t="s">
        <v>12</v>
      </c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CF319" s="4" t="s">
        <v>43</v>
      </c>
      <c r="DC319" s="202"/>
      <c r="DD319" s="202"/>
      <c r="DE319" s="202"/>
      <c r="DF319" s="202"/>
      <c r="DG319" s="202"/>
      <c r="DH319" s="202"/>
      <c r="DI319" s="202"/>
      <c r="DJ319" s="202"/>
      <c r="DK319" s="202"/>
      <c r="DL319" s="202"/>
      <c r="DM319" s="202"/>
      <c r="DN319" s="202"/>
      <c r="DO319" s="202"/>
      <c r="DP319" s="202"/>
      <c r="DS319" s="202" t="s">
        <v>180</v>
      </c>
      <c r="DT319" s="202"/>
      <c r="DU319" s="202"/>
      <c r="DV319" s="202"/>
      <c r="DW319" s="202"/>
      <c r="DX319" s="202"/>
      <c r="DY319" s="202"/>
      <c r="DZ319" s="202"/>
      <c r="EA319" s="202"/>
      <c r="EB319" s="202"/>
      <c r="EC319" s="202"/>
      <c r="ED319" s="202"/>
      <c r="EE319" s="202"/>
      <c r="EF319" s="202"/>
      <c r="EG319" s="202"/>
      <c r="EH319" s="202"/>
      <c r="EI319" s="202"/>
      <c r="EJ319" s="202"/>
      <c r="EK319" s="202"/>
      <c r="EL319" s="202"/>
      <c r="EM319" s="202"/>
      <c r="EN319" s="202"/>
      <c r="EO319" s="202"/>
      <c r="EP319" s="202"/>
      <c r="EQ319" s="202"/>
      <c r="ER319" s="202"/>
      <c r="ES319" s="202"/>
    </row>
    <row r="320" spans="1:149" s="4" customFormat="1" ht="18.75">
      <c r="A320" s="4" t="s">
        <v>10</v>
      </c>
      <c r="R320" s="202"/>
      <c r="S320" s="202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/>
      <c r="AH320" s="202" t="s">
        <v>81</v>
      </c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DC320" s="180" t="s">
        <v>11</v>
      </c>
      <c r="DD320" s="180"/>
      <c r="DE320" s="180"/>
      <c r="DF320" s="180"/>
      <c r="DG320" s="180"/>
      <c r="DH320" s="180"/>
      <c r="DI320" s="180"/>
      <c r="DJ320" s="180"/>
      <c r="DK320" s="180"/>
      <c r="DL320" s="180"/>
      <c r="DM320" s="180"/>
      <c r="DN320" s="180"/>
      <c r="DO320" s="180"/>
      <c r="DP320" s="180"/>
      <c r="DS320" s="180" t="s">
        <v>12</v>
      </c>
      <c r="DT320" s="180"/>
      <c r="DU320" s="180"/>
      <c r="DV320" s="180"/>
      <c r="DW320" s="180"/>
      <c r="DX320" s="180"/>
      <c r="DY320" s="180"/>
      <c r="DZ320" s="180"/>
      <c r="EA320" s="180"/>
      <c r="EB320" s="180"/>
      <c r="EC320" s="180"/>
      <c r="ED320" s="180"/>
      <c r="EE320" s="180"/>
      <c r="EF320" s="180"/>
      <c r="EG320" s="180"/>
      <c r="EH320" s="180"/>
      <c r="EI320" s="180"/>
      <c r="EJ320" s="180"/>
      <c r="EK320" s="180"/>
      <c r="EL320" s="180"/>
      <c r="EM320" s="180"/>
      <c r="EN320" s="180"/>
      <c r="EO320" s="180"/>
      <c r="EP320" s="180"/>
      <c r="EQ320" s="180"/>
      <c r="ER320" s="180"/>
      <c r="ES320" s="180"/>
    </row>
    <row r="321" spans="18:60" s="4" customFormat="1" ht="18.75">
      <c r="R321" s="180" t="s">
        <v>11</v>
      </c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H321" s="180" t="s">
        <v>12</v>
      </c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180"/>
      <c r="BE321" s="180"/>
      <c r="BF321" s="180"/>
      <c r="BG321" s="180"/>
      <c r="BH321" s="180"/>
    </row>
    <row r="322" spans="64:166" s="4" customFormat="1" ht="18.75">
      <c r="BL322" s="26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8"/>
    </row>
    <row r="323" spans="1:166" s="4" customFormat="1" ht="18.75">
      <c r="A323" s="203" t="s">
        <v>13</v>
      </c>
      <c r="B323" s="203"/>
      <c r="C323" s="204" t="s">
        <v>335</v>
      </c>
      <c r="D323" s="204"/>
      <c r="E323" s="204"/>
      <c r="F323" s="4" t="s">
        <v>13</v>
      </c>
      <c r="I323" s="202" t="s">
        <v>291</v>
      </c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3">
        <v>20</v>
      </c>
      <c r="Z323" s="203"/>
      <c r="AA323" s="203"/>
      <c r="AB323" s="203"/>
      <c r="AC323" s="203"/>
      <c r="AD323" s="174">
        <v>14</v>
      </c>
      <c r="AE323" s="174"/>
      <c r="AF323" s="174"/>
      <c r="BL323" s="29"/>
      <c r="BM323" s="5" t="s">
        <v>44</v>
      </c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30"/>
    </row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31" customFormat="1" ht="20.25"/>
    <row r="410" s="31" customFormat="1" ht="20.25"/>
    <row r="411" s="31" customFormat="1" ht="20.25"/>
    <row r="412" s="31" customFormat="1" ht="20.25"/>
    <row r="413" s="31" customFormat="1" ht="20.25"/>
    <row r="414" s="31" customFormat="1" ht="20.25"/>
    <row r="415" s="31" customFormat="1" ht="20.25"/>
    <row r="416" s="31" customFormat="1" ht="20.25"/>
    <row r="417" s="31" customFormat="1" ht="20.25"/>
    <row r="418" s="31" customFormat="1" ht="20.2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</sheetData>
  <sheetProtection/>
  <mergeCells count="2892">
    <mergeCell ref="DX230:EJ230"/>
    <mergeCell ref="AQ233:BB233"/>
    <mergeCell ref="AK233:AP233"/>
    <mergeCell ref="BU232:CG232"/>
    <mergeCell ref="BC232:BT232"/>
    <mergeCell ref="AK232:AP232"/>
    <mergeCell ref="AQ232:BB232"/>
    <mergeCell ref="DK230:DW230"/>
    <mergeCell ref="DX232:EJ232"/>
    <mergeCell ref="DK232:DW232"/>
    <mergeCell ref="EX233:FG233"/>
    <mergeCell ref="EK233:EW233"/>
    <mergeCell ref="EK231:EW231"/>
    <mergeCell ref="EX232:FG232"/>
    <mergeCell ref="EX231:FG231"/>
    <mergeCell ref="AK217:AP217"/>
    <mergeCell ref="AQ217:BB217"/>
    <mergeCell ref="BC217:BR217"/>
    <mergeCell ref="BU217:CG217"/>
    <mergeCell ref="AQ216:BB216"/>
    <mergeCell ref="BC216:BT216"/>
    <mergeCell ref="EX224:FJ224"/>
    <mergeCell ref="EK232:EW232"/>
    <mergeCell ref="EX216:FJ216"/>
    <mergeCell ref="CH217:CW217"/>
    <mergeCell ref="CX217:DJ217"/>
    <mergeCell ref="CH232:CW232"/>
    <mergeCell ref="EX217:FG217"/>
    <mergeCell ref="EK222:FJ222"/>
    <mergeCell ref="CH216:CW216"/>
    <mergeCell ref="CX216:DJ216"/>
    <mergeCell ref="CX267:DJ267"/>
    <mergeCell ref="BC215:BR215"/>
    <mergeCell ref="BU215:CG215"/>
    <mergeCell ref="CH215:CW215"/>
    <mergeCell ref="CX215:DJ215"/>
    <mergeCell ref="CX260:DJ260"/>
    <mergeCell ref="CX259:DJ259"/>
    <mergeCell ref="CX262:DJ262"/>
    <mergeCell ref="CH213:CW213"/>
    <mergeCell ref="CX213:DJ213"/>
    <mergeCell ref="CH214:CW214"/>
    <mergeCell ref="CX214:DJ214"/>
    <mergeCell ref="EK284:EW284"/>
    <mergeCell ref="EX284:FJ284"/>
    <mergeCell ref="A285:AJ285"/>
    <mergeCell ref="AK285:AP285"/>
    <mergeCell ref="AQ285:BB285"/>
    <mergeCell ref="CH285:CW285"/>
    <mergeCell ref="AK284:AP284"/>
    <mergeCell ref="AQ284:BB284"/>
    <mergeCell ref="CH284:CW284"/>
    <mergeCell ref="EK271:EW271"/>
    <mergeCell ref="EX271:FJ271"/>
    <mergeCell ref="DK283:DW283"/>
    <mergeCell ref="DX283:EJ283"/>
    <mergeCell ref="EK283:EW283"/>
    <mergeCell ref="EX283:FJ283"/>
    <mergeCell ref="DK276:DW276"/>
    <mergeCell ref="EK281:EW281"/>
    <mergeCell ref="DX277:EJ277"/>
    <mergeCell ref="DX273:EJ273"/>
    <mergeCell ref="EK269:EW269"/>
    <mergeCell ref="EX269:FJ269"/>
    <mergeCell ref="BU269:CG269"/>
    <mergeCell ref="CH269:CW269"/>
    <mergeCell ref="CX269:DJ269"/>
    <mergeCell ref="DK269:DW269"/>
    <mergeCell ref="DX269:EJ269"/>
    <mergeCell ref="AN35:AS35"/>
    <mergeCell ref="AT35:BI35"/>
    <mergeCell ref="BJ35:CE35"/>
    <mergeCell ref="BU126:CG126"/>
    <mergeCell ref="CF105:CV105"/>
    <mergeCell ref="CF103:CV103"/>
    <mergeCell ref="CF104:CV104"/>
    <mergeCell ref="CF110:CV110"/>
    <mergeCell ref="AN78:AS78"/>
    <mergeCell ref="AN77:AS77"/>
    <mergeCell ref="ET102:FJ102"/>
    <mergeCell ref="DX169:EJ169"/>
    <mergeCell ref="DX148:EJ148"/>
    <mergeCell ref="DX154:EJ154"/>
    <mergeCell ref="ET110:FJ110"/>
    <mergeCell ref="EX132:FJ132"/>
    <mergeCell ref="EK131:EW131"/>
    <mergeCell ref="EX130:FG130"/>
    <mergeCell ref="EK130:EW130"/>
    <mergeCell ref="EX131:FJ131"/>
    <mergeCell ref="EE35:ES35"/>
    <mergeCell ref="ET35:FG35"/>
    <mergeCell ref="DN92:ED92"/>
    <mergeCell ref="CW100:DM100"/>
    <mergeCell ref="CW95:DM95"/>
    <mergeCell ref="CW93:DM93"/>
    <mergeCell ref="CW96:DM96"/>
    <mergeCell ref="CW87:DM87"/>
    <mergeCell ref="ET50:FG50"/>
    <mergeCell ref="ET42:FJ42"/>
    <mergeCell ref="BC134:BT134"/>
    <mergeCell ref="BC155:BR155"/>
    <mergeCell ref="BC128:BT128"/>
    <mergeCell ref="BU131:CG131"/>
    <mergeCell ref="BU132:CG132"/>
    <mergeCell ref="BU135:CG135"/>
    <mergeCell ref="BU155:CG155"/>
    <mergeCell ref="BU128:CG128"/>
    <mergeCell ref="BU146:CG146"/>
    <mergeCell ref="BU145:CG145"/>
    <mergeCell ref="DK148:DW148"/>
    <mergeCell ref="DX144:EJ144"/>
    <mergeCell ref="DX141:EJ141"/>
    <mergeCell ref="DX140:EJ140"/>
    <mergeCell ref="DK141:DW141"/>
    <mergeCell ref="DX209:EJ209"/>
    <mergeCell ref="DX166:EJ166"/>
    <mergeCell ref="DX167:EJ167"/>
    <mergeCell ref="DK167:DW167"/>
    <mergeCell ref="DX199:EJ199"/>
    <mergeCell ref="DX200:EJ200"/>
    <mergeCell ref="DX198:EJ198"/>
    <mergeCell ref="DX183:EJ183"/>
    <mergeCell ref="DK169:DW169"/>
    <mergeCell ref="DK208:DW208"/>
    <mergeCell ref="CX200:DJ200"/>
    <mergeCell ref="CX201:DJ201"/>
    <mergeCell ref="CH201:CW201"/>
    <mergeCell ref="CH209:CW209"/>
    <mergeCell ref="CH207:CW207"/>
    <mergeCell ref="CH206:CW206"/>
    <mergeCell ref="CX209:DJ209"/>
    <mergeCell ref="DX214:EJ214"/>
    <mergeCell ref="DX216:EJ216"/>
    <mergeCell ref="DK226:DW226"/>
    <mergeCell ref="DK228:DW228"/>
    <mergeCell ref="DK214:DW214"/>
    <mergeCell ref="DK216:DW216"/>
    <mergeCell ref="DK227:DW227"/>
    <mergeCell ref="DK217:DW217"/>
    <mergeCell ref="DK220:DW220"/>
    <mergeCell ref="DX227:EJ227"/>
    <mergeCell ref="DN107:ED107"/>
    <mergeCell ref="EE108:ES108"/>
    <mergeCell ref="EE109:ES109"/>
    <mergeCell ref="EK230:EW230"/>
    <mergeCell ref="EK212:EW212"/>
    <mergeCell ref="DK229:DW229"/>
    <mergeCell ref="EK229:EW229"/>
    <mergeCell ref="EK223:EW223"/>
    <mergeCell ref="EK225:EW225"/>
    <mergeCell ref="DX213:EJ213"/>
    <mergeCell ref="BU188:CG189"/>
    <mergeCell ref="AQ188:BB189"/>
    <mergeCell ref="EX128:FJ128"/>
    <mergeCell ref="EK129:EW129"/>
    <mergeCell ref="EX129:FJ129"/>
    <mergeCell ref="EK128:EW128"/>
    <mergeCell ref="DX139:EJ139"/>
    <mergeCell ref="DX150:EJ150"/>
    <mergeCell ref="DX149:EJ149"/>
    <mergeCell ref="CX140:DJ140"/>
    <mergeCell ref="EX164:FJ164"/>
    <mergeCell ref="EK125:EW125"/>
    <mergeCell ref="EK123:EW123"/>
    <mergeCell ref="EK127:EW127"/>
    <mergeCell ref="EX125:FJ125"/>
    <mergeCell ref="EX127:FJ127"/>
    <mergeCell ref="EK163:FJ163"/>
    <mergeCell ref="CY162:FG162"/>
    <mergeCell ref="EK159:EW159"/>
    <mergeCell ref="EX189:FJ189"/>
    <mergeCell ref="EK189:EW189"/>
    <mergeCell ref="EK183:EW183"/>
    <mergeCell ref="EX182:FG182"/>
    <mergeCell ref="EX183:FG183"/>
    <mergeCell ref="EX185:FG185"/>
    <mergeCell ref="EX161:FG161"/>
    <mergeCell ref="EX160:FG160"/>
    <mergeCell ref="EK157:EW157"/>
    <mergeCell ref="EK156:EW156"/>
    <mergeCell ref="EX159:FG159"/>
    <mergeCell ref="EX157:FG157"/>
    <mergeCell ref="CX184:DJ184"/>
    <mergeCell ref="DX159:EJ159"/>
    <mergeCell ref="CX160:DJ160"/>
    <mergeCell ref="DX181:EJ181"/>
    <mergeCell ref="DX182:EJ182"/>
    <mergeCell ref="CX169:DJ169"/>
    <mergeCell ref="DX170:EJ170"/>
    <mergeCell ref="CX196:DJ196"/>
    <mergeCell ref="BJ83:CE83"/>
    <mergeCell ref="BU143:CG143"/>
    <mergeCell ref="BU141:CG141"/>
    <mergeCell ref="BU142:CG142"/>
    <mergeCell ref="BU134:CG134"/>
    <mergeCell ref="CH196:CW196"/>
    <mergeCell ref="CW113:DM113"/>
    <mergeCell ref="CX191:DJ191"/>
    <mergeCell ref="CX192:DJ192"/>
    <mergeCell ref="BJ77:CE77"/>
    <mergeCell ref="AT75:BI75"/>
    <mergeCell ref="BJ80:CE80"/>
    <mergeCell ref="AN83:AS83"/>
    <mergeCell ref="AT81:BI81"/>
    <mergeCell ref="AT80:BI80"/>
    <mergeCell ref="BJ89:CE89"/>
    <mergeCell ref="EK238:FJ238"/>
    <mergeCell ref="A237:FJ237"/>
    <mergeCell ref="BC243:BR243"/>
    <mergeCell ref="BC242:BR242"/>
    <mergeCell ref="BU242:CG242"/>
    <mergeCell ref="BU243:CG243"/>
    <mergeCell ref="CH238:EJ238"/>
    <mergeCell ref="CH239:CW239"/>
    <mergeCell ref="CX239:DJ239"/>
    <mergeCell ref="DK239:DW239"/>
    <mergeCell ref="DK247:DW247"/>
    <mergeCell ref="DX245:EJ245"/>
    <mergeCell ref="DK242:DW242"/>
    <mergeCell ref="DK245:DW245"/>
    <mergeCell ref="DK244:DW244"/>
    <mergeCell ref="DK248:DW248"/>
    <mergeCell ref="DK266:DW266"/>
    <mergeCell ref="DK249:DW249"/>
    <mergeCell ref="DK252:DW252"/>
    <mergeCell ref="DK251:DW251"/>
    <mergeCell ref="DK259:DW259"/>
    <mergeCell ref="DK256:DW256"/>
    <mergeCell ref="DK258:DW258"/>
    <mergeCell ref="BU285:CG285"/>
    <mergeCell ref="DK267:DW267"/>
    <mergeCell ref="DK277:DW277"/>
    <mergeCell ref="DK275:DW275"/>
    <mergeCell ref="CX284:DJ284"/>
    <mergeCell ref="BU271:CG271"/>
    <mergeCell ref="CH271:CW271"/>
    <mergeCell ref="CX271:DJ271"/>
    <mergeCell ref="CX272:DJ272"/>
    <mergeCell ref="CX277:DJ277"/>
    <mergeCell ref="CX264:DJ264"/>
    <mergeCell ref="CX265:DJ265"/>
    <mergeCell ref="CX266:DJ266"/>
    <mergeCell ref="CX278:DJ278"/>
    <mergeCell ref="CX274:DJ274"/>
    <mergeCell ref="CX275:DJ275"/>
    <mergeCell ref="CX273:DJ273"/>
    <mergeCell ref="CX261:DJ261"/>
    <mergeCell ref="DK233:DW233"/>
    <mergeCell ref="DK231:DW231"/>
    <mergeCell ref="CX248:DJ248"/>
    <mergeCell ref="CX247:DJ247"/>
    <mergeCell ref="CR236:FG236"/>
    <mergeCell ref="DX231:EJ231"/>
    <mergeCell ref="EX235:FG235"/>
    <mergeCell ref="EK234:EW234"/>
    <mergeCell ref="EX234:FG234"/>
    <mergeCell ref="CX240:DJ240"/>
    <mergeCell ref="EE114:ES114"/>
    <mergeCell ref="DX122:EJ122"/>
    <mergeCell ref="DX124:EJ124"/>
    <mergeCell ref="DX125:EJ125"/>
    <mergeCell ref="EK124:EW124"/>
    <mergeCell ref="EK121:EW121"/>
    <mergeCell ref="ET115:FJ115"/>
    <mergeCell ref="EX122:FJ122"/>
    <mergeCell ref="ET114:FJ114"/>
    <mergeCell ref="CH248:CW248"/>
    <mergeCell ref="CH259:CW259"/>
    <mergeCell ref="BU249:CG249"/>
    <mergeCell ref="CX263:DJ263"/>
    <mergeCell ref="CH263:CW263"/>
    <mergeCell ref="CH260:CW260"/>
    <mergeCell ref="CH262:CW262"/>
    <mergeCell ref="CH261:CW261"/>
    <mergeCell ref="BU261:CG261"/>
    <mergeCell ref="BU262:CG262"/>
    <mergeCell ref="DX151:EJ151"/>
    <mergeCell ref="DX142:EJ142"/>
    <mergeCell ref="DX152:EJ152"/>
    <mergeCell ref="EX126:FJ126"/>
    <mergeCell ref="DX129:EJ129"/>
    <mergeCell ref="DX128:EJ128"/>
    <mergeCell ref="CH137:EJ137"/>
    <mergeCell ref="DX138:EJ138"/>
    <mergeCell ref="DK138:DW138"/>
    <mergeCell ref="DK139:DW139"/>
    <mergeCell ref="CX142:DJ142"/>
    <mergeCell ref="CH139:CW139"/>
    <mergeCell ref="CH138:CW138"/>
    <mergeCell ref="CX138:DJ138"/>
    <mergeCell ref="CX141:DJ141"/>
    <mergeCell ref="BU244:CG244"/>
    <mergeCell ref="CH208:CW208"/>
    <mergeCell ref="BU240:CG240"/>
    <mergeCell ref="BU241:CG241"/>
    <mergeCell ref="BU229:CG229"/>
    <mergeCell ref="CH233:CW233"/>
    <mergeCell ref="BU233:CG233"/>
    <mergeCell ref="BU230:CG230"/>
    <mergeCell ref="CH231:CW231"/>
    <mergeCell ref="CH226:CW226"/>
    <mergeCell ref="BU144:CG144"/>
    <mergeCell ref="DK146:DW146"/>
    <mergeCell ref="CH145:CW145"/>
    <mergeCell ref="CH146:CW146"/>
    <mergeCell ref="CX145:DJ145"/>
    <mergeCell ref="CX144:DJ144"/>
    <mergeCell ref="CH144:CW144"/>
    <mergeCell ref="DK144:DW144"/>
    <mergeCell ref="EX152:FJ152"/>
    <mergeCell ref="EX153:FJ153"/>
    <mergeCell ref="EX154:FG154"/>
    <mergeCell ref="EX146:FJ146"/>
    <mergeCell ref="CH143:CW143"/>
    <mergeCell ref="DX143:EJ143"/>
    <mergeCell ref="DX147:EJ147"/>
    <mergeCell ref="CX143:DJ143"/>
    <mergeCell ref="DK145:DW145"/>
    <mergeCell ref="CH147:CW147"/>
    <mergeCell ref="DX145:EJ145"/>
    <mergeCell ref="DX146:EJ146"/>
    <mergeCell ref="DK147:DW147"/>
    <mergeCell ref="EK140:EW140"/>
    <mergeCell ref="EK145:EW145"/>
    <mergeCell ref="EK147:EW147"/>
    <mergeCell ref="EK149:EW149"/>
    <mergeCell ref="EK148:EW148"/>
    <mergeCell ref="EK146:EW146"/>
    <mergeCell ref="EK144:EW144"/>
    <mergeCell ref="EK142:EW142"/>
    <mergeCell ref="EK143:EW143"/>
    <mergeCell ref="EK160:EW160"/>
    <mergeCell ref="DK149:DW149"/>
    <mergeCell ref="DK153:DW153"/>
    <mergeCell ref="EK152:EW152"/>
    <mergeCell ref="EK153:EW153"/>
    <mergeCell ref="EK151:EW151"/>
    <mergeCell ref="DK151:DW151"/>
    <mergeCell ref="EK150:EW150"/>
    <mergeCell ref="DK152:DW152"/>
    <mergeCell ref="DK150:DW150"/>
    <mergeCell ref="EX158:FG158"/>
    <mergeCell ref="EK158:EW158"/>
    <mergeCell ref="DX153:EJ153"/>
    <mergeCell ref="EK154:EW154"/>
    <mergeCell ref="DX157:EJ157"/>
    <mergeCell ref="DX156:EJ156"/>
    <mergeCell ref="DX155:EJ155"/>
    <mergeCell ref="DX158:EJ158"/>
    <mergeCell ref="EX156:FE156"/>
    <mergeCell ref="DX174:EJ174"/>
    <mergeCell ref="EK174:EW174"/>
    <mergeCell ref="EK164:EW164"/>
    <mergeCell ref="DX165:EJ165"/>
    <mergeCell ref="CH172:EJ172"/>
    <mergeCell ref="EK166:EW166"/>
    <mergeCell ref="CY171:FG171"/>
    <mergeCell ref="EK172:FJ172"/>
    <mergeCell ref="DK170:DW170"/>
    <mergeCell ref="DX173:EJ173"/>
    <mergeCell ref="DK173:DW173"/>
    <mergeCell ref="EK217:EW217"/>
    <mergeCell ref="EX215:FG215"/>
    <mergeCell ref="EK175:EW175"/>
    <mergeCell ref="EK173:EW173"/>
    <mergeCell ref="EK179:EW179"/>
    <mergeCell ref="EK188:FJ188"/>
    <mergeCell ref="EX184:FG184"/>
    <mergeCell ref="EK182:EW182"/>
    <mergeCell ref="A187:FJ187"/>
    <mergeCell ref="BU185:CG185"/>
    <mergeCell ref="EK220:EW220"/>
    <mergeCell ref="EK218:EW218"/>
    <mergeCell ref="EX220:FJ220"/>
    <mergeCell ref="EK219:EW219"/>
    <mergeCell ref="DX228:EJ228"/>
    <mergeCell ref="DX229:EJ229"/>
    <mergeCell ref="DX225:EJ225"/>
    <mergeCell ref="DX215:EJ215"/>
    <mergeCell ref="DX217:EJ217"/>
    <mergeCell ref="DX224:EJ224"/>
    <mergeCell ref="DX218:EJ218"/>
    <mergeCell ref="EK208:EW208"/>
    <mergeCell ref="EX210:FG210"/>
    <mergeCell ref="EK214:EW214"/>
    <mergeCell ref="EK215:EW215"/>
    <mergeCell ref="DX212:EJ212"/>
    <mergeCell ref="EX209:FJ209"/>
    <mergeCell ref="EX211:FJ211"/>
    <mergeCell ref="EK213:EW213"/>
    <mergeCell ref="EK209:EW209"/>
    <mergeCell ref="EX226:FJ226"/>
    <mergeCell ref="EX219:FJ219"/>
    <mergeCell ref="EX212:FJ212"/>
    <mergeCell ref="EX225:FJ225"/>
    <mergeCell ref="EX213:FJ213"/>
    <mergeCell ref="EX214:FJ214"/>
    <mergeCell ref="EX223:FJ223"/>
    <mergeCell ref="EX192:FJ192"/>
    <mergeCell ref="EX196:FJ196"/>
    <mergeCell ref="EX191:FJ191"/>
    <mergeCell ref="EX198:FJ198"/>
    <mergeCell ref="EX197:FJ197"/>
    <mergeCell ref="EX177:FG177"/>
    <mergeCell ref="EX173:FJ173"/>
    <mergeCell ref="EX181:FG181"/>
    <mergeCell ref="EX174:FJ174"/>
    <mergeCell ref="EX175:FH175"/>
    <mergeCell ref="EX176:FG176"/>
    <mergeCell ref="EX180:FG180"/>
    <mergeCell ref="EX178:FG178"/>
    <mergeCell ref="EX179:FG179"/>
    <mergeCell ref="EK180:EW180"/>
    <mergeCell ref="DX179:EJ179"/>
    <mergeCell ref="DX176:EJ176"/>
    <mergeCell ref="DX175:EJ175"/>
    <mergeCell ref="EK177:EW177"/>
    <mergeCell ref="DX180:EJ180"/>
    <mergeCell ref="DX178:EJ178"/>
    <mergeCell ref="EK176:EW176"/>
    <mergeCell ref="EK178:EW178"/>
    <mergeCell ref="CX170:DJ170"/>
    <mergeCell ref="CH169:CW169"/>
    <mergeCell ref="CH170:CW170"/>
    <mergeCell ref="EX169:FJ169"/>
    <mergeCell ref="EK170:EW170"/>
    <mergeCell ref="EX170:FJ170"/>
    <mergeCell ref="EX167:FG167"/>
    <mergeCell ref="EX166:FH166"/>
    <mergeCell ref="EX168:FG168"/>
    <mergeCell ref="EX165:FJ165"/>
    <mergeCell ref="BC153:BT153"/>
    <mergeCell ref="BC151:BT151"/>
    <mergeCell ref="EK167:EW167"/>
    <mergeCell ref="EK168:EW168"/>
    <mergeCell ref="EK165:EW165"/>
    <mergeCell ref="CH163:EJ163"/>
    <mergeCell ref="DK164:DW164"/>
    <mergeCell ref="CH165:CW165"/>
    <mergeCell ref="DK160:DW160"/>
    <mergeCell ref="DX160:EJ160"/>
    <mergeCell ref="AK147:AP147"/>
    <mergeCell ref="BC161:BP161"/>
    <mergeCell ref="AQ161:BB161"/>
    <mergeCell ref="AQ160:BB160"/>
    <mergeCell ref="BC160:BR160"/>
    <mergeCell ref="AQ151:BB151"/>
    <mergeCell ref="AQ154:BB154"/>
    <mergeCell ref="AQ153:BB153"/>
    <mergeCell ref="BC156:BI156"/>
    <mergeCell ref="BC152:BT152"/>
    <mergeCell ref="A149:AJ149"/>
    <mergeCell ref="A151:AJ151"/>
    <mergeCell ref="AK150:AP150"/>
    <mergeCell ref="AK151:AP151"/>
    <mergeCell ref="A150:AJ150"/>
    <mergeCell ref="AK149:AP149"/>
    <mergeCell ref="A135:AJ135"/>
    <mergeCell ref="A137:AJ138"/>
    <mergeCell ref="A141:AJ141"/>
    <mergeCell ref="AS130:BB130"/>
    <mergeCell ref="AQ134:BB134"/>
    <mergeCell ref="AQ137:BB138"/>
    <mergeCell ref="AQ135:BB135"/>
    <mergeCell ref="AK134:AP134"/>
    <mergeCell ref="AK135:AP135"/>
    <mergeCell ref="A134:AJ134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131:AJ131"/>
    <mergeCell ref="AQ126:BB126"/>
    <mergeCell ref="A130:AJ130"/>
    <mergeCell ref="AK120:AP121"/>
    <mergeCell ref="A122:AJ122"/>
    <mergeCell ref="A123:AJ123"/>
    <mergeCell ref="AK122:AP122"/>
    <mergeCell ref="AK123:AP123"/>
    <mergeCell ref="A129:AJ129"/>
    <mergeCell ref="A128:AJ128"/>
    <mergeCell ref="A132:AJ132"/>
    <mergeCell ref="AK131:AP131"/>
    <mergeCell ref="A125:AJ125"/>
    <mergeCell ref="BC127:BT127"/>
    <mergeCell ref="A126:AJ126"/>
    <mergeCell ref="AK126:AP126"/>
    <mergeCell ref="AQ125:BB125"/>
    <mergeCell ref="AK127:AP127"/>
    <mergeCell ref="AQ128:BB128"/>
    <mergeCell ref="AQ127:BB127"/>
    <mergeCell ref="A19:AM19"/>
    <mergeCell ref="AN19:AS19"/>
    <mergeCell ref="AN30:AS30"/>
    <mergeCell ref="AN32:AS32"/>
    <mergeCell ref="A29:AM29"/>
    <mergeCell ref="A32:AM32"/>
    <mergeCell ref="A30:AM30"/>
    <mergeCell ref="AN31:AS31"/>
    <mergeCell ref="A22:AM22"/>
    <mergeCell ref="A31:AM31"/>
    <mergeCell ref="AN45:AS45"/>
    <mergeCell ref="AN50:AS50"/>
    <mergeCell ref="CF111:CV111"/>
    <mergeCell ref="CF96:CV96"/>
    <mergeCell ref="CF90:CV90"/>
    <mergeCell ref="AT91:BI91"/>
    <mergeCell ref="BJ88:CE88"/>
    <mergeCell ref="BJ79:CE79"/>
    <mergeCell ref="BJ91:CE91"/>
    <mergeCell ref="BJ86:CE86"/>
    <mergeCell ref="CX296:DJ296"/>
    <mergeCell ref="BC297:BT297"/>
    <mergeCell ref="BU295:CG295"/>
    <mergeCell ref="BU296:CG296"/>
    <mergeCell ref="CH296:CW296"/>
    <mergeCell ref="BU297:CG297"/>
    <mergeCell ref="BC295:BT295"/>
    <mergeCell ref="A307:AO307"/>
    <mergeCell ref="AP307:AU307"/>
    <mergeCell ref="AP303:AU304"/>
    <mergeCell ref="AP305:AU305"/>
    <mergeCell ref="A306:AO306"/>
    <mergeCell ref="AP306:AU306"/>
    <mergeCell ref="A305:AO305"/>
    <mergeCell ref="A308:AO308"/>
    <mergeCell ref="AP308:AU308"/>
    <mergeCell ref="CH298:CW298"/>
    <mergeCell ref="CX298:DJ298"/>
    <mergeCell ref="AV307:BK307"/>
    <mergeCell ref="AV306:BK306"/>
    <mergeCell ref="AV305:BK305"/>
    <mergeCell ref="A303:AO304"/>
    <mergeCell ref="AV303:BK304"/>
    <mergeCell ref="CW304:DM304"/>
    <mergeCell ref="DN313:ED313"/>
    <mergeCell ref="A309:AO309"/>
    <mergeCell ref="AP309:AU309"/>
    <mergeCell ref="CF312:CV312"/>
    <mergeCell ref="CW312:DM312"/>
    <mergeCell ref="A312:AO312"/>
    <mergeCell ref="AP312:AU312"/>
    <mergeCell ref="CW309:DM309"/>
    <mergeCell ref="CF311:CV311"/>
    <mergeCell ref="BL313:CE313"/>
    <mergeCell ref="AP311:AU311"/>
    <mergeCell ref="AV311:BK311"/>
    <mergeCell ref="A316:AO316"/>
    <mergeCell ref="AP316:AU316"/>
    <mergeCell ref="AV316:BK316"/>
    <mergeCell ref="A313:AO313"/>
    <mergeCell ref="AP313:AU313"/>
    <mergeCell ref="A311:AO311"/>
    <mergeCell ref="AV313:BK313"/>
    <mergeCell ref="A315:AO315"/>
    <mergeCell ref="CF313:CV313"/>
    <mergeCell ref="CF316:CV316"/>
    <mergeCell ref="CW316:DM316"/>
    <mergeCell ref="CW313:DM313"/>
    <mergeCell ref="AD323:AF323"/>
    <mergeCell ref="R320:AE320"/>
    <mergeCell ref="R321:AE321"/>
    <mergeCell ref="A323:B323"/>
    <mergeCell ref="C323:E323"/>
    <mergeCell ref="I323:X323"/>
    <mergeCell ref="Y323:AC323"/>
    <mergeCell ref="AH321:BH321"/>
    <mergeCell ref="AH320:BH320"/>
    <mergeCell ref="AH319:BH319"/>
    <mergeCell ref="DS320:ES320"/>
    <mergeCell ref="DC320:DP320"/>
    <mergeCell ref="N319:AE319"/>
    <mergeCell ref="BL316:CE316"/>
    <mergeCell ref="DS319:ES319"/>
    <mergeCell ref="EE316:ES316"/>
    <mergeCell ref="DC319:DP319"/>
    <mergeCell ref="DN316:ED316"/>
    <mergeCell ref="AH318:BH318"/>
    <mergeCell ref="N318:AE318"/>
    <mergeCell ref="BL314:CE314"/>
    <mergeCell ref="BL315:CE315"/>
    <mergeCell ref="CW315:DM315"/>
    <mergeCell ref="DN315:ED315"/>
    <mergeCell ref="CF315:CV315"/>
    <mergeCell ref="CF314:CV314"/>
    <mergeCell ref="CW314:DM314"/>
    <mergeCell ref="DN314:ED314"/>
    <mergeCell ref="AP315:AU315"/>
    <mergeCell ref="AV315:BK315"/>
    <mergeCell ref="A314:AO314"/>
    <mergeCell ref="AP314:AU314"/>
    <mergeCell ref="AV314:BK314"/>
    <mergeCell ref="BL310:CE310"/>
    <mergeCell ref="BL312:CE312"/>
    <mergeCell ref="BL311:CE311"/>
    <mergeCell ref="ET316:FJ316"/>
    <mergeCell ref="ET313:FJ313"/>
    <mergeCell ref="ET315:FJ315"/>
    <mergeCell ref="EE315:ES315"/>
    <mergeCell ref="ET314:FJ314"/>
    <mergeCell ref="EE313:ES313"/>
    <mergeCell ref="EE314:ES314"/>
    <mergeCell ref="DN311:ED311"/>
    <mergeCell ref="DN312:ED312"/>
    <mergeCell ref="AV312:BK312"/>
    <mergeCell ref="CW311:DM311"/>
    <mergeCell ref="DN310:ED310"/>
    <mergeCell ref="A310:AO310"/>
    <mergeCell ref="AP310:AU310"/>
    <mergeCell ref="EE309:ES309"/>
    <mergeCell ref="AV310:BK310"/>
    <mergeCell ref="BL309:CE309"/>
    <mergeCell ref="EE310:ES310"/>
    <mergeCell ref="DN309:ED309"/>
    <mergeCell ref="CW310:DM310"/>
    <mergeCell ref="CF310:CV310"/>
    <mergeCell ref="DN308:ED308"/>
    <mergeCell ref="AV308:BK308"/>
    <mergeCell ref="AV309:BK309"/>
    <mergeCell ref="CF309:CV309"/>
    <mergeCell ref="CW308:DM308"/>
    <mergeCell ref="BL308:CE308"/>
    <mergeCell ref="CF308:CV308"/>
    <mergeCell ref="DN307:ED307"/>
    <mergeCell ref="BL306:CE306"/>
    <mergeCell ref="CW306:DM306"/>
    <mergeCell ref="CW307:DM307"/>
    <mergeCell ref="CF306:CV306"/>
    <mergeCell ref="CF307:CV307"/>
    <mergeCell ref="DN306:ED306"/>
    <mergeCell ref="BL307:CE307"/>
    <mergeCell ref="AQ296:BB296"/>
    <mergeCell ref="CH300:CW300"/>
    <mergeCell ref="EK296:EW296"/>
    <mergeCell ref="AK300:AP300"/>
    <mergeCell ref="DK296:DW296"/>
    <mergeCell ref="AQ300:BB300"/>
    <mergeCell ref="AK297:AP297"/>
    <mergeCell ref="BC296:BT296"/>
    <mergeCell ref="AK296:AP296"/>
    <mergeCell ref="AQ297:BB297"/>
    <mergeCell ref="DK297:DW297"/>
    <mergeCell ref="CH297:CW297"/>
    <mergeCell ref="CX297:DJ297"/>
    <mergeCell ref="DK298:DW298"/>
    <mergeCell ref="BU298:CG298"/>
    <mergeCell ref="AQ298:BB298"/>
    <mergeCell ref="EK298:EW298"/>
    <mergeCell ref="DK300:DW300"/>
    <mergeCell ref="DX298:EJ298"/>
    <mergeCell ref="ET303:FJ304"/>
    <mergeCell ref="EX296:FG296"/>
    <mergeCell ref="EX297:FJ297"/>
    <mergeCell ref="BC294:BT294"/>
    <mergeCell ref="BC298:BT298"/>
    <mergeCell ref="A299:FG299"/>
    <mergeCell ref="EX298:FJ298"/>
    <mergeCell ref="AK298:AP298"/>
    <mergeCell ref="CH295:CW295"/>
    <mergeCell ref="EK297:EW297"/>
    <mergeCell ref="A300:AJ300"/>
    <mergeCell ref="A302:FJ302"/>
    <mergeCell ref="A301:BC301"/>
    <mergeCell ref="CX300:DJ300"/>
    <mergeCell ref="DX300:EJ300"/>
    <mergeCell ref="EX300:FJ300"/>
    <mergeCell ref="CT301:FG301"/>
    <mergeCell ref="BL305:CE305"/>
    <mergeCell ref="BL303:CE304"/>
    <mergeCell ref="BC300:BT300"/>
    <mergeCell ref="BU300:CG300"/>
    <mergeCell ref="CF303:ES303"/>
    <mergeCell ref="DN304:ED304"/>
    <mergeCell ref="CF305:CV305"/>
    <mergeCell ref="CF304:CV304"/>
    <mergeCell ref="DN305:ED305"/>
    <mergeCell ref="EK300:EW300"/>
    <mergeCell ref="A284:AJ284"/>
    <mergeCell ref="CH294:CW294"/>
    <mergeCell ref="A288:AJ288"/>
    <mergeCell ref="A293:AJ293"/>
    <mergeCell ref="CH293:CW293"/>
    <mergeCell ref="CH292:CW292"/>
    <mergeCell ref="AQ291:BB292"/>
    <mergeCell ref="BU293:CG293"/>
    <mergeCell ref="BC293:BT293"/>
    <mergeCell ref="CH288:CW288"/>
    <mergeCell ref="BU294:CG294"/>
    <mergeCell ref="BU280:CG280"/>
    <mergeCell ref="BU281:CG281"/>
    <mergeCell ref="BU288:CG288"/>
    <mergeCell ref="A290:FJ290"/>
    <mergeCell ref="A291:AJ292"/>
    <mergeCell ref="AK291:AP292"/>
    <mergeCell ref="DK288:DW288"/>
    <mergeCell ref="AK288:AP288"/>
    <mergeCell ref="A294:AJ294"/>
    <mergeCell ref="A298:AJ298"/>
    <mergeCell ref="A296:AJ296"/>
    <mergeCell ref="A297:AJ297"/>
    <mergeCell ref="A295:AJ295"/>
    <mergeCell ref="DX274:EJ274"/>
    <mergeCell ref="DK274:DW274"/>
    <mergeCell ref="ET305:FJ305"/>
    <mergeCell ref="EX295:FJ295"/>
    <mergeCell ref="CW305:DM305"/>
    <mergeCell ref="EE304:ES304"/>
    <mergeCell ref="DX297:EJ297"/>
    <mergeCell ref="EE305:ES305"/>
    <mergeCell ref="A289:FG289"/>
    <mergeCell ref="A277:AJ277"/>
    <mergeCell ref="DX268:EJ268"/>
    <mergeCell ref="DK268:DW268"/>
    <mergeCell ref="CH268:CW268"/>
    <mergeCell ref="CX268:DJ268"/>
    <mergeCell ref="DX271:EJ271"/>
    <mergeCell ref="DK271:DW271"/>
    <mergeCell ref="BU276:CG276"/>
    <mergeCell ref="BU274:CG274"/>
    <mergeCell ref="CH274:CW274"/>
    <mergeCell ref="DK272:DW272"/>
    <mergeCell ref="DX272:EJ272"/>
    <mergeCell ref="DX276:EJ276"/>
    <mergeCell ref="BU272:CG272"/>
    <mergeCell ref="CH272:CW272"/>
    <mergeCell ref="DX267:EJ267"/>
    <mergeCell ref="DX265:EJ265"/>
    <mergeCell ref="DX266:EJ266"/>
    <mergeCell ref="EK266:EW266"/>
    <mergeCell ref="EK267:EW267"/>
    <mergeCell ref="CX210:DJ210"/>
    <mergeCell ref="CX208:DJ208"/>
    <mergeCell ref="CX219:DJ219"/>
    <mergeCell ref="DK209:DW209"/>
    <mergeCell ref="DK215:DW215"/>
    <mergeCell ref="DK219:DW219"/>
    <mergeCell ref="DK211:DW211"/>
    <mergeCell ref="DK212:DW212"/>
    <mergeCell ref="DK213:DW213"/>
    <mergeCell ref="EX199:FG199"/>
    <mergeCell ref="EX218:FG218"/>
    <mergeCell ref="EK226:EW226"/>
    <mergeCell ref="DX202:EJ202"/>
    <mergeCell ref="DX201:EJ201"/>
    <mergeCell ref="EK200:EW200"/>
    <mergeCell ref="EK199:EW199"/>
    <mergeCell ref="EX207:FJ207"/>
    <mergeCell ref="DX208:EJ208"/>
    <mergeCell ref="DX223:EJ223"/>
    <mergeCell ref="DK200:DW200"/>
    <mergeCell ref="DK201:DW201"/>
    <mergeCell ref="DX226:EJ226"/>
    <mergeCell ref="EX200:FG200"/>
    <mergeCell ref="DK224:DW224"/>
    <mergeCell ref="EX201:FG201"/>
    <mergeCell ref="EK210:EW210"/>
    <mergeCell ref="EK211:EW211"/>
    <mergeCell ref="EK216:EW216"/>
    <mergeCell ref="EX208:FJ208"/>
    <mergeCell ref="DK207:DW207"/>
    <mergeCell ref="DK206:DW206"/>
    <mergeCell ref="CX206:DJ206"/>
    <mergeCell ref="CX202:DJ202"/>
    <mergeCell ref="DK202:DW202"/>
    <mergeCell ref="CH205:EJ205"/>
    <mergeCell ref="DX207:EJ207"/>
    <mergeCell ref="CH202:CW202"/>
    <mergeCell ref="DK203:DW203"/>
    <mergeCell ref="DX206:EJ206"/>
    <mergeCell ref="EX193:FJ193"/>
    <mergeCell ref="EX194:FJ194"/>
    <mergeCell ref="EX195:FJ195"/>
    <mergeCell ref="EK193:EW193"/>
    <mergeCell ref="EK195:EW195"/>
    <mergeCell ref="DX189:EJ189"/>
    <mergeCell ref="DX192:EJ192"/>
    <mergeCell ref="EK191:EW191"/>
    <mergeCell ref="DX197:EJ197"/>
    <mergeCell ref="DX190:EJ190"/>
    <mergeCell ref="DX191:EJ191"/>
    <mergeCell ref="DX193:EJ193"/>
    <mergeCell ref="DX196:EJ196"/>
    <mergeCell ref="DX195:EJ195"/>
    <mergeCell ref="DK192:DW192"/>
    <mergeCell ref="DK191:DW191"/>
    <mergeCell ref="DK190:DW190"/>
    <mergeCell ref="EK190:EW190"/>
    <mergeCell ref="DK178:DW178"/>
    <mergeCell ref="CX178:DJ178"/>
    <mergeCell ref="EK185:EW185"/>
    <mergeCell ref="DX184:EJ184"/>
    <mergeCell ref="EK181:EW181"/>
    <mergeCell ref="CX182:DJ182"/>
    <mergeCell ref="CX183:DJ183"/>
    <mergeCell ref="DK184:DW184"/>
    <mergeCell ref="DK183:DW183"/>
    <mergeCell ref="DK185:DW185"/>
    <mergeCell ref="CX179:DJ179"/>
    <mergeCell ref="DK179:DW179"/>
    <mergeCell ref="DK181:DW181"/>
    <mergeCell ref="DK180:DW180"/>
    <mergeCell ref="CX180:DJ180"/>
    <mergeCell ref="BU176:CG176"/>
    <mergeCell ref="CH174:CW174"/>
    <mergeCell ref="BU172:CG173"/>
    <mergeCell ref="CH173:CW173"/>
    <mergeCell ref="BU175:CG175"/>
    <mergeCell ref="CH175:CW175"/>
    <mergeCell ref="BU183:CG183"/>
    <mergeCell ref="CH183:CW183"/>
    <mergeCell ref="BU179:CG179"/>
    <mergeCell ref="BU180:CG180"/>
    <mergeCell ref="CH180:CW180"/>
    <mergeCell ref="CH179:CW179"/>
    <mergeCell ref="CH185:CW185"/>
    <mergeCell ref="CH168:CW168"/>
    <mergeCell ref="CH166:CW166"/>
    <mergeCell ref="CG171:CX171"/>
    <mergeCell ref="CX173:DJ173"/>
    <mergeCell ref="BU178:CG178"/>
    <mergeCell ref="CX168:DJ168"/>
    <mergeCell ref="BU168:CG168"/>
    <mergeCell ref="CX167:DJ167"/>
    <mergeCell ref="BU182:CG182"/>
    <mergeCell ref="A154:AJ154"/>
    <mergeCell ref="CH150:CW150"/>
    <mergeCell ref="CH153:CW153"/>
    <mergeCell ref="A153:AJ153"/>
    <mergeCell ref="AK153:AP153"/>
    <mergeCell ref="BC154:BR154"/>
    <mergeCell ref="AK154:AP154"/>
    <mergeCell ref="AQ150:BB150"/>
    <mergeCell ref="A152:AJ152"/>
    <mergeCell ref="AK152:AP152"/>
    <mergeCell ref="AQ155:BB155"/>
    <mergeCell ref="AK155:AP155"/>
    <mergeCell ref="AQ158:BB158"/>
    <mergeCell ref="AQ157:BB157"/>
    <mergeCell ref="AK156:BB156"/>
    <mergeCell ref="EK169:EW169"/>
    <mergeCell ref="CX161:DJ161"/>
    <mergeCell ref="CX166:DJ166"/>
    <mergeCell ref="CX164:DJ164"/>
    <mergeCell ref="DX164:EJ164"/>
    <mergeCell ref="DK165:DW165"/>
    <mergeCell ref="CX165:DJ165"/>
    <mergeCell ref="DX161:EJ161"/>
    <mergeCell ref="DK161:DW161"/>
    <mergeCell ref="EK161:EW161"/>
    <mergeCell ref="AQ163:BB164"/>
    <mergeCell ref="AK170:AP170"/>
    <mergeCell ref="AK169:AP169"/>
    <mergeCell ref="BU167:CG167"/>
    <mergeCell ref="AK167:AP167"/>
    <mergeCell ref="AK166:AP166"/>
    <mergeCell ref="AK168:AP168"/>
    <mergeCell ref="BC163:BT164"/>
    <mergeCell ref="BU163:CG164"/>
    <mergeCell ref="AK163:AP164"/>
    <mergeCell ref="CH167:CW167"/>
    <mergeCell ref="DX168:EJ168"/>
    <mergeCell ref="DK168:DW168"/>
    <mergeCell ref="CH164:CW164"/>
    <mergeCell ref="DK166:DW166"/>
    <mergeCell ref="CG162:CX162"/>
    <mergeCell ref="BU159:CG159"/>
    <mergeCell ref="A158:AJ158"/>
    <mergeCell ref="BC159:BR159"/>
    <mergeCell ref="AK158:AP158"/>
    <mergeCell ref="AK161:AP161"/>
    <mergeCell ref="AQ159:BB159"/>
    <mergeCell ref="CH161:CW161"/>
    <mergeCell ref="BU161:CG161"/>
    <mergeCell ref="DN108:ED108"/>
    <mergeCell ref="DN114:ED114"/>
    <mergeCell ref="CH135:CW135"/>
    <mergeCell ref="CG136:CX136"/>
    <mergeCell ref="CX135:DJ135"/>
    <mergeCell ref="DN110:ED110"/>
    <mergeCell ref="DN112:ED112"/>
    <mergeCell ref="DN111:ED111"/>
    <mergeCell ref="DK135:DW135"/>
    <mergeCell ref="BU125:CG125"/>
    <mergeCell ref="DK159:DW159"/>
    <mergeCell ref="CH157:CW157"/>
    <mergeCell ref="BU157:CG157"/>
    <mergeCell ref="DK157:DW157"/>
    <mergeCell ref="CX157:DJ157"/>
    <mergeCell ref="CX158:DJ158"/>
    <mergeCell ref="CH158:CW158"/>
    <mergeCell ref="DK158:DW158"/>
    <mergeCell ref="CX159:DJ159"/>
    <mergeCell ref="BU158:CG158"/>
    <mergeCell ref="DX133:EJ133"/>
    <mergeCell ref="DK134:DW134"/>
    <mergeCell ref="DX135:EJ135"/>
    <mergeCell ref="DN109:ED109"/>
    <mergeCell ref="DX134:EJ134"/>
    <mergeCell ref="EE111:ES111"/>
    <mergeCell ref="EE113:ES113"/>
    <mergeCell ref="EK120:FJ120"/>
    <mergeCell ref="EE110:ES110"/>
    <mergeCell ref="EE112:ES112"/>
    <mergeCell ref="DN83:ED83"/>
    <mergeCell ref="DN82:ED82"/>
    <mergeCell ref="DN84:ED84"/>
    <mergeCell ref="DN89:ED89"/>
    <mergeCell ref="DN88:ED88"/>
    <mergeCell ref="DN87:ED87"/>
    <mergeCell ref="DN91:ED91"/>
    <mergeCell ref="DX126:EJ126"/>
    <mergeCell ref="DX127:EJ127"/>
    <mergeCell ref="BJ72:CE72"/>
    <mergeCell ref="BJ74:CE74"/>
    <mergeCell ref="BJ76:CE76"/>
    <mergeCell ref="BJ81:CE81"/>
    <mergeCell ref="BJ75:CE75"/>
    <mergeCell ref="CW99:DM99"/>
    <mergeCell ref="CW79:DM79"/>
    <mergeCell ref="CX153:DJ153"/>
    <mergeCell ref="CH151:CW151"/>
    <mergeCell ref="CF79:CV79"/>
    <mergeCell ref="CF87:CV87"/>
    <mergeCell ref="CW88:DM88"/>
    <mergeCell ref="CF88:CV88"/>
    <mergeCell ref="CH140:CW140"/>
    <mergeCell ref="CW80:DM80"/>
    <mergeCell ref="CW108:DM108"/>
    <mergeCell ref="CW109:DM109"/>
    <mergeCell ref="CF72:CV72"/>
    <mergeCell ref="CF78:CV78"/>
    <mergeCell ref="CF76:CV76"/>
    <mergeCell ref="CF73:CV73"/>
    <mergeCell ref="CF77:CV77"/>
    <mergeCell ref="CF75:CV75"/>
    <mergeCell ref="CW78:DM78"/>
    <mergeCell ref="CF95:CV95"/>
    <mergeCell ref="CW90:DM90"/>
    <mergeCell ref="CW91:DM91"/>
    <mergeCell ref="CF89:CV89"/>
    <mergeCell ref="CW94:DM94"/>
    <mergeCell ref="CW92:DM92"/>
    <mergeCell ref="CW89:DM89"/>
    <mergeCell ref="BJ64:CE64"/>
    <mergeCell ref="BJ65:CE65"/>
    <mergeCell ref="BJ66:CE66"/>
    <mergeCell ref="BJ68:CE68"/>
    <mergeCell ref="BJ67:CE67"/>
    <mergeCell ref="ET47:FJ47"/>
    <mergeCell ref="ET51:FG51"/>
    <mergeCell ref="ET46:FJ46"/>
    <mergeCell ref="ET44:FJ44"/>
    <mergeCell ref="ET45:FJ45"/>
    <mergeCell ref="EE42:ES42"/>
    <mergeCell ref="BJ57:CE57"/>
    <mergeCell ref="ET34:FG34"/>
    <mergeCell ref="ET36:FG36"/>
    <mergeCell ref="EE34:ES34"/>
    <mergeCell ref="CW34:DM34"/>
    <mergeCell ref="BJ36:CE36"/>
    <mergeCell ref="CF38:CV38"/>
    <mergeCell ref="EE43:ES43"/>
    <mergeCell ref="EE39:ES39"/>
    <mergeCell ref="ET25:FJ25"/>
    <mergeCell ref="ET32:FJ32"/>
    <mergeCell ref="EE31:ES31"/>
    <mergeCell ref="ET31:FJ31"/>
    <mergeCell ref="EE28:ES28"/>
    <mergeCell ref="ET28:FJ28"/>
    <mergeCell ref="EE26:ES26"/>
    <mergeCell ref="ET33:FG33"/>
    <mergeCell ref="ET30:FH30"/>
    <mergeCell ref="EE32:ES32"/>
    <mergeCell ref="EE24:ES24"/>
    <mergeCell ref="ET24:FJ24"/>
    <mergeCell ref="ET29:FH29"/>
    <mergeCell ref="EE29:ES29"/>
    <mergeCell ref="EE27:ES27"/>
    <mergeCell ref="ET26:FJ26"/>
    <mergeCell ref="ET27:FJ27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DN19:ED19"/>
    <mergeCell ref="EE17:ES17"/>
    <mergeCell ref="DN17:ED17"/>
    <mergeCell ref="DN18:ED18"/>
    <mergeCell ref="ET17:FG17"/>
    <mergeCell ref="ET18:FJ18"/>
    <mergeCell ref="EE18:ES18"/>
    <mergeCell ref="ET19:FJ19"/>
    <mergeCell ref="EE19:ES19"/>
    <mergeCell ref="ET14:FJ14"/>
    <mergeCell ref="EE14:ES14"/>
    <mergeCell ref="ET16:FH16"/>
    <mergeCell ref="DN15:ED15"/>
    <mergeCell ref="EE16:ES16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ET12:FJ12"/>
    <mergeCell ref="EE12:ES12"/>
    <mergeCell ref="DN12:ED12"/>
    <mergeCell ref="DN13:ED13"/>
    <mergeCell ref="ET13:FJ13"/>
    <mergeCell ref="EE13:ES13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A1:EQ1"/>
    <mergeCell ref="A2:EQ2"/>
    <mergeCell ref="BI4:CD4"/>
    <mergeCell ref="BE5:EB5"/>
    <mergeCell ref="CE4:CI4"/>
    <mergeCell ref="CJ4:CK4"/>
    <mergeCell ref="AK3:DI3"/>
    <mergeCell ref="CF24:CV24"/>
    <mergeCell ref="BJ24:CE24"/>
    <mergeCell ref="CF28:CV28"/>
    <mergeCell ref="BJ26:CE26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43:AM43"/>
    <mergeCell ref="A48:AM48"/>
    <mergeCell ref="CW48:DM48"/>
    <mergeCell ref="CF40:CV40"/>
    <mergeCell ref="BJ46:CE46"/>
    <mergeCell ref="BJ47:CE47"/>
    <mergeCell ref="A45:AM45"/>
    <mergeCell ref="CF44:CV44"/>
    <mergeCell ref="CF42:CV42"/>
    <mergeCell ref="AT43:BI43"/>
    <mergeCell ref="V6:EB6"/>
    <mergeCell ref="AN29:AS29"/>
    <mergeCell ref="BJ33:CE33"/>
    <mergeCell ref="AT32:BI32"/>
    <mergeCell ref="AT19:BI19"/>
    <mergeCell ref="BJ32:CE32"/>
    <mergeCell ref="CF20:CV20"/>
    <mergeCell ref="BJ20:CE20"/>
    <mergeCell ref="BJ23:CE23"/>
    <mergeCell ref="CF21:CV21"/>
    <mergeCell ref="CW32:DM32"/>
    <mergeCell ref="DN32:ED32"/>
    <mergeCell ref="CW38:DM38"/>
    <mergeCell ref="DN33:ED33"/>
    <mergeCell ref="DN34:ED34"/>
    <mergeCell ref="DN36:ED36"/>
    <mergeCell ref="CW36:DM36"/>
    <mergeCell ref="CW33:DM33"/>
    <mergeCell ref="CW35:DM35"/>
    <mergeCell ref="DN35:ED35"/>
    <mergeCell ref="DN50:ED50"/>
    <mergeCell ref="DN49:ED49"/>
    <mergeCell ref="EE44:ES44"/>
    <mergeCell ref="DN48:ED48"/>
    <mergeCell ref="DN45:ED45"/>
    <mergeCell ref="EE49:ES49"/>
    <mergeCell ref="EE45:ES45"/>
    <mergeCell ref="EE46:ES46"/>
    <mergeCell ref="EE48:ES48"/>
    <mergeCell ref="DN46:ED46"/>
    <mergeCell ref="CW114:DM114"/>
    <mergeCell ref="CX125:DJ125"/>
    <mergeCell ref="CH120:EJ120"/>
    <mergeCell ref="CW112:DM112"/>
    <mergeCell ref="EE116:ES116"/>
    <mergeCell ref="A119:FJ119"/>
    <mergeCell ref="ET116:FJ116"/>
    <mergeCell ref="ET112:FG112"/>
    <mergeCell ref="ET117:FJ117"/>
    <mergeCell ref="CW70:DM70"/>
    <mergeCell ref="CW71:DM71"/>
    <mergeCell ref="DN104:ED104"/>
    <mergeCell ref="DN105:ED105"/>
    <mergeCell ref="DN101:ED101"/>
    <mergeCell ref="CW105:DM105"/>
    <mergeCell ref="CW97:DM97"/>
    <mergeCell ref="CW83:DM83"/>
    <mergeCell ref="CW85:DM85"/>
    <mergeCell ref="CW81:DM81"/>
    <mergeCell ref="CW73:DM73"/>
    <mergeCell ref="CW86:DM86"/>
    <mergeCell ref="DN81:ED81"/>
    <mergeCell ref="DN85:ED85"/>
    <mergeCell ref="DN73:ED73"/>
    <mergeCell ref="CW84:DM84"/>
    <mergeCell ref="CW82:DM82"/>
    <mergeCell ref="DN79:ED79"/>
    <mergeCell ref="DN80:ED80"/>
    <mergeCell ref="DN86:ED86"/>
    <mergeCell ref="EE54:ES54"/>
    <mergeCell ref="DN58:ED58"/>
    <mergeCell ref="CW62:DM62"/>
    <mergeCell ref="ET61:FJ61"/>
    <mergeCell ref="ET58:FJ58"/>
    <mergeCell ref="DN56:ED56"/>
    <mergeCell ref="EE59:ES59"/>
    <mergeCell ref="ET62:FJ62"/>
    <mergeCell ref="ET57:FJ57"/>
    <mergeCell ref="ET54:FG54"/>
    <mergeCell ref="EE57:ES57"/>
    <mergeCell ref="EE58:ES58"/>
    <mergeCell ref="EE56:ES56"/>
    <mergeCell ref="EE55:ES55"/>
    <mergeCell ref="ET59:FG59"/>
    <mergeCell ref="ET49:FG49"/>
    <mergeCell ref="ET56:FJ56"/>
    <mergeCell ref="ET38:FG38"/>
    <mergeCell ref="ET55:FJ55"/>
    <mergeCell ref="ET53:FG53"/>
    <mergeCell ref="ET52:FG52"/>
    <mergeCell ref="ET39:FJ39"/>
    <mergeCell ref="ET43:FJ43"/>
    <mergeCell ref="ET48:FJ48"/>
    <mergeCell ref="ET41:FJ41"/>
    <mergeCell ref="EE41:ES41"/>
    <mergeCell ref="DN22:ED22"/>
    <mergeCell ref="DN27:ED27"/>
    <mergeCell ref="DN31:ED31"/>
    <mergeCell ref="DN24:ED24"/>
    <mergeCell ref="EE22:ES22"/>
    <mergeCell ref="EE25:ES25"/>
    <mergeCell ref="DN29:ED29"/>
    <mergeCell ref="DN30:ED30"/>
    <mergeCell ref="ET37:FG37"/>
    <mergeCell ref="ET40:FJ40"/>
    <mergeCell ref="CW26:DM26"/>
    <mergeCell ref="EE30:ES30"/>
    <mergeCell ref="DN26:ED26"/>
    <mergeCell ref="DN28:ED28"/>
    <mergeCell ref="EE33:ES33"/>
    <mergeCell ref="DN40:ED40"/>
    <mergeCell ref="CW40:DM40"/>
    <mergeCell ref="EE36:ES36"/>
    <mergeCell ref="DN25:ED25"/>
    <mergeCell ref="CF36:CV36"/>
    <mergeCell ref="BU205:CG206"/>
    <mergeCell ref="DN113:ED113"/>
    <mergeCell ref="DK125:DW125"/>
    <mergeCell ref="DX123:EJ123"/>
    <mergeCell ref="DK122:DW122"/>
    <mergeCell ref="DK124:DW124"/>
    <mergeCell ref="BU169:CG169"/>
    <mergeCell ref="CH181:CW181"/>
    <mergeCell ref="CW18:DM18"/>
    <mergeCell ref="CF29:CV29"/>
    <mergeCell ref="CW27:DM27"/>
    <mergeCell ref="CW28:DM28"/>
    <mergeCell ref="CF27:CV27"/>
    <mergeCell ref="CW24:DM24"/>
    <mergeCell ref="CW29:DM29"/>
    <mergeCell ref="CF22:CV22"/>
    <mergeCell ref="CF26:CV26"/>
    <mergeCell ref="CF23:CV23"/>
    <mergeCell ref="CX246:DJ246"/>
    <mergeCell ref="DX242:EJ242"/>
    <mergeCell ref="DK243:DW243"/>
    <mergeCell ref="DX243:EJ243"/>
    <mergeCell ref="CX244:DJ244"/>
    <mergeCell ref="CX245:DJ245"/>
    <mergeCell ref="DX246:EJ246"/>
    <mergeCell ref="CX243:DJ243"/>
    <mergeCell ref="DX244:EJ244"/>
    <mergeCell ref="DK246:DW246"/>
    <mergeCell ref="CX242:DJ242"/>
    <mergeCell ref="DX241:EJ241"/>
    <mergeCell ref="EK239:EW239"/>
    <mergeCell ref="EX239:FJ239"/>
    <mergeCell ref="EK240:EW240"/>
    <mergeCell ref="EK241:EW241"/>
    <mergeCell ref="DK240:DW240"/>
    <mergeCell ref="DX239:EJ239"/>
    <mergeCell ref="EK242:EW242"/>
    <mergeCell ref="DK241:DW241"/>
    <mergeCell ref="EK246:EW246"/>
    <mergeCell ref="EX240:FJ240"/>
    <mergeCell ref="EX246:FJ246"/>
    <mergeCell ref="EX245:FG245"/>
    <mergeCell ref="EK244:EW244"/>
    <mergeCell ref="EX243:FG243"/>
    <mergeCell ref="EX242:FG242"/>
    <mergeCell ref="EX244:FG244"/>
    <mergeCell ref="EK243:EW243"/>
    <mergeCell ref="EK245:EW245"/>
    <mergeCell ref="DX252:EJ252"/>
    <mergeCell ref="CX252:DJ252"/>
    <mergeCell ref="DX247:EJ247"/>
    <mergeCell ref="EX251:FJ251"/>
    <mergeCell ref="DX251:EJ251"/>
    <mergeCell ref="EX249:FJ249"/>
    <mergeCell ref="EX248:FJ248"/>
    <mergeCell ref="EK251:EW251"/>
    <mergeCell ref="DX248:EJ248"/>
    <mergeCell ref="EK249:EW249"/>
    <mergeCell ref="DX249:EJ249"/>
    <mergeCell ref="EK247:EW247"/>
    <mergeCell ref="EX247:FJ247"/>
    <mergeCell ref="EK250:EW250"/>
    <mergeCell ref="EX250:FG250"/>
    <mergeCell ref="EK248:EW248"/>
    <mergeCell ref="DX250:EJ250"/>
    <mergeCell ref="EX252:FJ252"/>
    <mergeCell ref="EK252:EW252"/>
    <mergeCell ref="EX253:FG253"/>
    <mergeCell ref="EK253:EW253"/>
    <mergeCell ref="DX264:EJ264"/>
    <mergeCell ref="DK263:DW263"/>
    <mergeCell ref="DK264:DW264"/>
    <mergeCell ref="EK255:FJ255"/>
    <mergeCell ref="CH255:EJ255"/>
    <mergeCell ref="CX256:DJ256"/>
    <mergeCell ref="CH257:CW257"/>
    <mergeCell ref="EK261:EW261"/>
    <mergeCell ref="EK260:EW260"/>
    <mergeCell ref="EK259:EW259"/>
    <mergeCell ref="BU235:CG235"/>
    <mergeCell ref="DK235:DW235"/>
    <mergeCell ref="CX234:DJ234"/>
    <mergeCell ref="DK234:DW234"/>
    <mergeCell ref="BU234:CG234"/>
    <mergeCell ref="CX235:DJ235"/>
    <mergeCell ref="CX175:DJ175"/>
    <mergeCell ref="DK175:DW175"/>
    <mergeCell ref="CX174:DJ174"/>
    <mergeCell ref="DK176:DW176"/>
    <mergeCell ref="A255:AJ256"/>
    <mergeCell ref="A253:AJ253"/>
    <mergeCell ref="A251:AJ251"/>
    <mergeCell ref="A252:AJ252"/>
    <mergeCell ref="AQ255:BB256"/>
    <mergeCell ref="AK255:AP256"/>
    <mergeCell ref="AK253:AP253"/>
    <mergeCell ref="CH249:CW249"/>
    <mergeCell ref="BC252:BT252"/>
    <mergeCell ref="AQ252:BB252"/>
    <mergeCell ref="AK251:AP251"/>
    <mergeCell ref="AQ251:BB251"/>
    <mergeCell ref="BU253:CG253"/>
    <mergeCell ref="CX251:DJ251"/>
    <mergeCell ref="CX249:DJ249"/>
    <mergeCell ref="BC253:BR253"/>
    <mergeCell ref="CH253:CW253"/>
    <mergeCell ref="BU250:CG250"/>
    <mergeCell ref="CH252:CW252"/>
    <mergeCell ref="CH251:CW251"/>
    <mergeCell ref="BU251:CG251"/>
    <mergeCell ref="BU252:CG252"/>
    <mergeCell ref="BC251:BT251"/>
    <mergeCell ref="EX256:FJ256"/>
    <mergeCell ref="CH256:CW256"/>
    <mergeCell ref="BU255:CG256"/>
    <mergeCell ref="DX256:EJ256"/>
    <mergeCell ref="EK256:EW256"/>
    <mergeCell ref="CI258:CU258"/>
    <mergeCell ref="BC257:BT257"/>
    <mergeCell ref="BU257:CG257"/>
    <mergeCell ref="BC258:BT258"/>
    <mergeCell ref="BU258:CG258"/>
    <mergeCell ref="EX257:FJ257"/>
    <mergeCell ref="EX258:FJ258"/>
    <mergeCell ref="EK257:EW257"/>
    <mergeCell ref="DX258:EJ258"/>
    <mergeCell ref="AK262:AP262"/>
    <mergeCell ref="AK263:AP263"/>
    <mergeCell ref="AQ262:BB262"/>
    <mergeCell ref="BC259:BT259"/>
    <mergeCell ref="BC262:BT262"/>
    <mergeCell ref="AK261:AP261"/>
    <mergeCell ref="AQ261:BB261"/>
    <mergeCell ref="AQ260:BB260"/>
    <mergeCell ref="AK260:AP260"/>
    <mergeCell ref="AQ263:BB263"/>
    <mergeCell ref="AK264:AP264"/>
    <mergeCell ref="AQ266:BB266"/>
    <mergeCell ref="AK266:AP266"/>
    <mergeCell ref="A266:AJ266"/>
    <mergeCell ref="AQ264:BB264"/>
    <mergeCell ref="A269:AJ269"/>
    <mergeCell ref="AK269:AP269"/>
    <mergeCell ref="A268:AJ268"/>
    <mergeCell ref="AK272:AP272"/>
    <mergeCell ref="A271:AJ271"/>
    <mergeCell ref="AK271:AP271"/>
    <mergeCell ref="AK268:AP268"/>
    <mergeCell ref="A267:AJ267"/>
    <mergeCell ref="AK265:AP265"/>
    <mergeCell ref="AQ267:BB267"/>
    <mergeCell ref="AK267:AP267"/>
    <mergeCell ref="AQ265:BB265"/>
    <mergeCell ref="AK277:AP277"/>
    <mergeCell ref="A274:AJ274"/>
    <mergeCell ref="AQ272:BB272"/>
    <mergeCell ref="AK276:AP276"/>
    <mergeCell ref="AK275:AP275"/>
    <mergeCell ref="A276:AJ276"/>
    <mergeCell ref="A272:AJ272"/>
    <mergeCell ref="A275:AJ275"/>
    <mergeCell ref="A278:AJ278"/>
    <mergeCell ref="AK278:AP278"/>
    <mergeCell ref="A281:AJ281"/>
    <mergeCell ref="AK281:AP281"/>
    <mergeCell ref="A279:AJ279"/>
    <mergeCell ref="A280:AJ280"/>
    <mergeCell ref="AK280:AP280"/>
    <mergeCell ref="AK279:AP279"/>
    <mergeCell ref="A283:AJ283"/>
    <mergeCell ref="AK283:AP283"/>
    <mergeCell ref="AQ283:BB283"/>
    <mergeCell ref="BC283:BT283"/>
    <mergeCell ref="EX280:FJ280"/>
    <mergeCell ref="EX279:FJ279"/>
    <mergeCell ref="CX292:DJ292"/>
    <mergeCell ref="CX288:DJ288"/>
    <mergeCell ref="DK292:DW292"/>
    <mergeCell ref="DX292:EJ292"/>
    <mergeCell ref="DX288:EJ288"/>
    <mergeCell ref="DX281:EJ281"/>
    <mergeCell ref="CX279:DJ279"/>
    <mergeCell ref="CX283:DJ283"/>
    <mergeCell ref="AQ279:BB279"/>
    <mergeCell ref="BC279:BT279"/>
    <mergeCell ref="BC291:BT292"/>
    <mergeCell ref="BC281:BT281"/>
    <mergeCell ref="AQ288:BB288"/>
    <mergeCell ref="AQ281:BB281"/>
    <mergeCell ref="BC280:BT280"/>
    <mergeCell ref="AQ280:BB280"/>
    <mergeCell ref="BC284:BT284"/>
    <mergeCell ref="BC285:BT285"/>
    <mergeCell ref="DX295:EJ295"/>
    <mergeCell ref="DX293:EJ293"/>
    <mergeCell ref="CX294:DJ294"/>
    <mergeCell ref="DK293:DW293"/>
    <mergeCell ref="DX294:EJ294"/>
    <mergeCell ref="CX295:DJ295"/>
    <mergeCell ref="DK294:DW294"/>
    <mergeCell ref="DK295:DW295"/>
    <mergeCell ref="CX293:DJ293"/>
    <mergeCell ref="AQ295:BB295"/>
    <mergeCell ref="AQ293:BB293"/>
    <mergeCell ref="AK294:AP294"/>
    <mergeCell ref="AQ294:BB294"/>
    <mergeCell ref="AK295:AP295"/>
    <mergeCell ref="AK293:AP293"/>
    <mergeCell ref="BU284:CG284"/>
    <mergeCell ref="BU283:CG283"/>
    <mergeCell ref="DK281:DW281"/>
    <mergeCell ref="EX294:FJ294"/>
    <mergeCell ref="EK288:EW288"/>
    <mergeCell ref="EK293:EW293"/>
    <mergeCell ref="EX293:FJ293"/>
    <mergeCell ref="EX292:FJ292"/>
    <mergeCell ref="EK292:EW292"/>
    <mergeCell ref="EK291:FJ291"/>
    <mergeCell ref="BU279:CG279"/>
    <mergeCell ref="CH279:CW279"/>
    <mergeCell ref="DK280:DW280"/>
    <mergeCell ref="BU291:CG292"/>
    <mergeCell ref="CH281:CW281"/>
    <mergeCell ref="DK284:DW284"/>
    <mergeCell ref="CX285:DJ285"/>
    <mergeCell ref="DK285:DW285"/>
    <mergeCell ref="DK286:DW286"/>
    <mergeCell ref="DK287:DW287"/>
    <mergeCell ref="BC276:BT276"/>
    <mergeCell ref="AQ276:BB276"/>
    <mergeCell ref="BC272:BT272"/>
    <mergeCell ref="AQ275:BB275"/>
    <mergeCell ref="BU277:CG277"/>
    <mergeCell ref="CH278:CW278"/>
    <mergeCell ref="CH276:CW276"/>
    <mergeCell ref="CH277:CW277"/>
    <mergeCell ref="BU278:CG278"/>
    <mergeCell ref="AK247:AP247"/>
    <mergeCell ref="AK257:AP257"/>
    <mergeCell ref="AK258:AP258"/>
    <mergeCell ref="AQ259:BB259"/>
    <mergeCell ref="AK259:AP259"/>
    <mergeCell ref="AQ257:BB257"/>
    <mergeCell ref="AQ258:BB258"/>
    <mergeCell ref="AQ253:BB253"/>
    <mergeCell ref="AQ249:BB249"/>
    <mergeCell ref="AK252:AP252"/>
    <mergeCell ref="A249:AJ249"/>
    <mergeCell ref="AK249:AP249"/>
    <mergeCell ref="A248:AJ248"/>
    <mergeCell ref="AK248:AP248"/>
    <mergeCell ref="A241:AJ241"/>
    <mergeCell ref="AK241:AP241"/>
    <mergeCell ref="AQ241:BB241"/>
    <mergeCell ref="A243:AJ243"/>
    <mergeCell ref="AQ243:BB243"/>
    <mergeCell ref="AK243:AP243"/>
    <mergeCell ref="A242:AJ242"/>
    <mergeCell ref="AQ242:BB242"/>
    <mergeCell ref="AK242:AP242"/>
    <mergeCell ref="ET101:FG101"/>
    <mergeCell ref="ET97:FJ97"/>
    <mergeCell ref="EE115:ES115"/>
    <mergeCell ref="ET96:FJ96"/>
    <mergeCell ref="ET113:FG113"/>
    <mergeCell ref="ET107:FJ107"/>
    <mergeCell ref="ET108:FJ108"/>
    <mergeCell ref="ET104:FJ104"/>
    <mergeCell ref="ET109:FJ109"/>
    <mergeCell ref="EE107:ES107"/>
    <mergeCell ref="CH178:CW178"/>
    <mergeCell ref="DN103:ED103"/>
    <mergeCell ref="DN106:ED106"/>
    <mergeCell ref="CW110:DM110"/>
    <mergeCell ref="DK123:DW123"/>
    <mergeCell ref="DN115:ED115"/>
    <mergeCell ref="CW115:DM115"/>
    <mergeCell ref="DN116:ED116"/>
    <mergeCell ref="DK174:DW174"/>
    <mergeCell ref="CX176:DJ176"/>
    <mergeCell ref="EE93:ES93"/>
    <mergeCell ref="DN93:ED93"/>
    <mergeCell ref="EE106:ES106"/>
    <mergeCell ref="DN102:ED102"/>
    <mergeCell ref="EE103:ES103"/>
    <mergeCell ref="EE99:ES99"/>
    <mergeCell ref="EE94:ES94"/>
    <mergeCell ref="DN96:ED96"/>
    <mergeCell ref="DN94:ED94"/>
    <mergeCell ref="CF108:CV108"/>
    <mergeCell ref="DK128:DW128"/>
    <mergeCell ref="DK127:DW127"/>
    <mergeCell ref="CX123:DJ123"/>
    <mergeCell ref="CH123:CW123"/>
    <mergeCell ref="DK121:DW121"/>
    <mergeCell ref="CW116:DM116"/>
    <mergeCell ref="DN117:ED117"/>
    <mergeCell ref="CF116:CV116"/>
    <mergeCell ref="BJ113:CE113"/>
    <mergeCell ref="BC157:BR157"/>
    <mergeCell ref="BC158:BR158"/>
    <mergeCell ref="DN95:ED95"/>
    <mergeCell ref="CX129:DJ129"/>
    <mergeCell ref="CH121:CW121"/>
    <mergeCell ref="CX126:DJ126"/>
    <mergeCell ref="CX127:DJ127"/>
    <mergeCell ref="CH126:CW126"/>
    <mergeCell ref="CW111:DM111"/>
    <mergeCell ref="BU133:CG133"/>
    <mergeCell ref="CH142:CW142"/>
    <mergeCell ref="BU166:CG166"/>
    <mergeCell ref="CH176:CW176"/>
    <mergeCell ref="CH155:CW155"/>
    <mergeCell ref="CH141:CW141"/>
    <mergeCell ref="BU165:CG165"/>
    <mergeCell ref="BU160:CG160"/>
    <mergeCell ref="CH160:CW160"/>
    <mergeCell ref="A162:CF162"/>
    <mergeCell ref="ET82:FJ82"/>
    <mergeCell ref="CH159:CW159"/>
    <mergeCell ref="CH134:CW134"/>
    <mergeCell ref="CH133:CW133"/>
    <mergeCell ref="CH131:CW131"/>
    <mergeCell ref="CH132:CW132"/>
    <mergeCell ref="CH152:CW152"/>
    <mergeCell ref="CF109:CV109"/>
    <mergeCell ref="BU124:CG124"/>
    <mergeCell ref="CH122:CW122"/>
    <mergeCell ref="ET78:FJ78"/>
    <mergeCell ref="ET80:FH80"/>
    <mergeCell ref="EE78:ES78"/>
    <mergeCell ref="ET81:FJ81"/>
    <mergeCell ref="EE81:ES81"/>
    <mergeCell ref="ET79:FJ79"/>
    <mergeCell ref="ET84:FJ84"/>
    <mergeCell ref="ET90:FJ90"/>
    <mergeCell ref="ET88:FJ88"/>
    <mergeCell ref="EE85:ES85"/>
    <mergeCell ref="EE90:ES90"/>
    <mergeCell ref="ET87:FJ87"/>
    <mergeCell ref="EE89:ES89"/>
    <mergeCell ref="CH210:CW210"/>
    <mergeCell ref="CH211:CW211"/>
    <mergeCell ref="CH190:CW190"/>
    <mergeCell ref="CH191:CW191"/>
    <mergeCell ref="ET105:FJ105"/>
    <mergeCell ref="ET111:FJ111"/>
    <mergeCell ref="CW107:DM107"/>
    <mergeCell ref="EE100:ES100"/>
    <mergeCell ref="CW106:DM106"/>
    <mergeCell ref="CW102:DM102"/>
    <mergeCell ref="EE105:ES105"/>
    <mergeCell ref="DN100:ED100"/>
    <mergeCell ref="CW104:DM104"/>
    <mergeCell ref="CW101:DM101"/>
    <mergeCell ref="DN74:ED74"/>
    <mergeCell ref="EE75:ES75"/>
    <mergeCell ref="EE76:ES76"/>
    <mergeCell ref="DN78:ED78"/>
    <mergeCell ref="EE91:ES91"/>
    <mergeCell ref="EE88:ES88"/>
    <mergeCell ref="ET69:FJ69"/>
    <mergeCell ref="EE73:ES73"/>
    <mergeCell ref="EE70:ES70"/>
    <mergeCell ref="ET83:FJ83"/>
    <mergeCell ref="ET89:FJ89"/>
    <mergeCell ref="ET91:FJ91"/>
    <mergeCell ref="ET70:FH70"/>
    <mergeCell ref="EE87:ES87"/>
    <mergeCell ref="CW103:DM103"/>
    <mergeCell ref="EE72:ES72"/>
    <mergeCell ref="ET75:FG75"/>
    <mergeCell ref="EE71:ES71"/>
    <mergeCell ref="DN99:ED99"/>
    <mergeCell ref="CW98:DM98"/>
    <mergeCell ref="ET76:FG76"/>
    <mergeCell ref="ET77:FJ77"/>
    <mergeCell ref="ET85:FJ85"/>
    <mergeCell ref="ET103:FJ103"/>
    <mergeCell ref="ET100:FJ100"/>
    <mergeCell ref="ET86:FJ86"/>
    <mergeCell ref="ET98:FJ98"/>
    <mergeCell ref="ET99:FJ99"/>
    <mergeCell ref="ET92:FJ92"/>
    <mergeCell ref="ET94:FJ94"/>
    <mergeCell ref="ET93:FJ93"/>
    <mergeCell ref="ET95:FJ95"/>
    <mergeCell ref="DN90:ED90"/>
    <mergeCell ref="EE65:ES65"/>
    <mergeCell ref="ET74:FJ74"/>
    <mergeCell ref="ET73:FG73"/>
    <mergeCell ref="ET68:FJ68"/>
    <mergeCell ref="ET66:FJ66"/>
    <mergeCell ref="EE66:ES66"/>
    <mergeCell ref="ET72:FH72"/>
    <mergeCell ref="ET67:FJ67"/>
    <mergeCell ref="ET71:FH71"/>
    <mergeCell ref="EE68:ES68"/>
    <mergeCell ref="EE69:ES69"/>
    <mergeCell ref="EE84:ES84"/>
    <mergeCell ref="EE83:ES83"/>
    <mergeCell ref="EE79:ES79"/>
    <mergeCell ref="EE74:ES74"/>
    <mergeCell ref="EE82:ES82"/>
    <mergeCell ref="EE77:ES77"/>
    <mergeCell ref="EE80:ES80"/>
    <mergeCell ref="EX121:FJ121"/>
    <mergeCell ref="ET106:FJ106"/>
    <mergeCell ref="EE95:ES95"/>
    <mergeCell ref="EE92:ES92"/>
    <mergeCell ref="EE97:ES97"/>
    <mergeCell ref="EE96:ES96"/>
    <mergeCell ref="EE104:ES104"/>
    <mergeCell ref="EE98:ES98"/>
    <mergeCell ref="EE102:ES102"/>
    <mergeCell ref="EE101:ES101"/>
    <mergeCell ref="A120:AJ121"/>
    <mergeCell ref="BJ104:CE104"/>
    <mergeCell ref="BJ108:CE108"/>
    <mergeCell ref="BJ101:CE101"/>
    <mergeCell ref="BJ105:CE105"/>
    <mergeCell ref="BJ103:CE103"/>
    <mergeCell ref="BJ102:CE102"/>
    <mergeCell ref="AT103:BI103"/>
    <mergeCell ref="AN103:AS103"/>
    <mergeCell ref="AN104:AS104"/>
    <mergeCell ref="CH129:CW129"/>
    <mergeCell ref="AK128:AP128"/>
    <mergeCell ref="AK133:AP133"/>
    <mergeCell ref="AK132:AP132"/>
    <mergeCell ref="AQ132:BB132"/>
    <mergeCell ref="AK130:AP130"/>
    <mergeCell ref="AQ131:BB131"/>
    <mergeCell ref="AS133:BB133"/>
    <mergeCell ref="AQ129:BB129"/>
    <mergeCell ref="BC129:BT129"/>
    <mergeCell ref="BC131:BT131"/>
    <mergeCell ref="BC130:BR130"/>
    <mergeCell ref="BU129:CG129"/>
    <mergeCell ref="BU130:CG130"/>
    <mergeCell ref="DX132:EJ132"/>
    <mergeCell ref="CX132:DJ132"/>
    <mergeCell ref="CH130:CW130"/>
    <mergeCell ref="DX130:EJ130"/>
    <mergeCell ref="DK130:DW130"/>
    <mergeCell ref="DK131:DW131"/>
    <mergeCell ref="DK132:DW132"/>
    <mergeCell ref="DX131:EJ131"/>
    <mergeCell ref="CX131:DJ131"/>
    <mergeCell ref="CX130:DJ130"/>
    <mergeCell ref="CX152:DJ152"/>
    <mergeCell ref="CX148:DJ148"/>
    <mergeCell ref="CX150:DJ150"/>
    <mergeCell ref="DK129:DW129"/>
    <mergeCell ref="DK142:DW142"/>
    <mergeCell ref="DK143:DW143"/>
    <mergeCell ref="CX134:DJ134"/>
    <mergeCell ref="CX133:DJ133"/>
    <mergeCell ref="DK133:DW133"/>
    <mergeCell ref="DK140:DW140"/>
    <mergeCell ref="AQ123:BB123"/>
    <mergeCell ref="BC149:BT149"/>
    <mergeCell ref="BU150:CG150"/>
    <mergeCell ref="BU151:CG151"/>
    <mergeCell ref="BU147:CG147"/>
    <mergeCell ref="BU123:CG123"/>
    <mergeCell ref="BC123:BT123"/>
    <mergeCell ref="AQ124:BB124"/>
    <mergeCell ref="BC139:BT139"/>
    <mergeCell ref="A136:CF136"/>
    <mergeCell ref="AQ147:BB147"/>
    <mergeCell ref="BU154:CG154"/>
    <mergeCell ref="BU152:CG152"/>
    <mergeCell ref="BU153:CG153"/>
    <mergeCell ref="BC147:BT147"/>
    <mergeCell ref="AQ149:BB149"/>
    <mergeCell ref="AQ148:BB148"/>
    <mergeCell ref="BC148:BT148"/>
    <mergeCell ref="BU149:CG149"/>
    <mergeCell ref="AQ152:BB152"/>
    <mergeCell ref="BC146:BT146"/>
    <mergeCell ref="BC150:BT150"/>
    <mergeCell ref="CX147:DJ147"/>
    <mergeCell ref="BU148:CG148"/>
    <mergeCell ref="CX146:DJ146"/>
    <mergeCell ref="CH148:CW148"/>
    <mergeCell ref="CH149:CW149"/>
    <mergeCell ref="CX149:DJ149"/>
    <mergeCell ref="BC190:BT190"/>
    <mergeCell ref="CX181:DJ181"/>
    <mergeCell ref="CX190:DJ190"/>
    <mergeCell ref="CX189:DJ189"/>
    <mergeCell ref="BU190:CG190"/>
    <mergeCell ref="BU181:CG181"/>
    <mergeCell ref="CH188:EJ188"/>
    <mergeCell ref="CH189:CW189"/>
    <mergeCell ref="DK182:DW182"/>
    <mergeCell ref="CX185:DJ185"/>
    <mergeCell ref="BC191:BT191"/>
    <mergeCell ref="CH195:CW195"/>
    <mergeCell ref="BU193:CG193"/>
    <mergeCell ref="BC193:BT193"/>
    <mergeCell ref="BC194:BT194"/>
    <mergeCell ref="BU195:CG195"/>
    <mergeCell ref="BU194:CG194"/>
    <mergeCell ref="BU191:CG191"/>
    <mergeCell ref="BC195:BT195"/>
    <mergeCell ref="BC192:BT192"/>
    <mergeCell ref="BU198:CG198"/>
    <mergeCell ref="BU200:CG200"/>
    <mergeCell ref="BU197:CG197"/>
    <mergeCell ref="CH199:CW199"/>
    <mergeCell ref="CH198:CW198"/>
    <mergeCell ref="CH200:CW200"/>
    <mergeCell ref="CX197:DJ197"/>
    <mergeCell ref="DK199:DW199"/>
    <mergeCell ref="CH197:CW197"/>
    <mergeCell ref="DK198:DW198"/>
    <mergeCell ref="CX199:DJ199"/>
    <mergeCell ref="CX198:DJ198"/>
    <mergeCell ref="DK197:DW197"/>
    <mergeCell ref="BU196:CG196"/>
    <mergeCell ref="DX194:EJ194"/>
    <mergeCell ref="CX195:DJ195"/>
    <mergeCell ref="CH193:CW193"/>
    <mergeCell ref="CX193:DJ193"/>
    <mergeCell ref="DK195:DW195"/>
    <mergeCell ref="DK194:DW194"/>
    <mergeCell ref="DK193:DW193"/>
    <mergeCell ref="CX194:DJ194"/>
    <mergeCell ref="DK196:DW196"/>
    <mergeCell ref="EK198:EW198"/>
    <mergeCell ref="EK196:EW196"/>
    <mergeCell ref="EK197:EW197"/>
    <mergeCell ref="EK192:EW192"/>
    <mergeCell ref="A172:AJ173"/>
    <mergeCell ref="A174:AJ174"/>
    <mergeCell ref="A159:AJ159"/>
    <mergeCell ref="A163:AJ164"/>
    <mergeCell ref="A169:AJ169"/>
    <mergeCell ref="A170:AJ170"/>
    <mergeCell ref="A167:AJ167"/>
    <mergeCell ref="A168:AJ168"/>
    <mergeCell ref="A166:AJ166"/>
    <mergeCell ref="CX155:DJ155"/>
    <mergeCell ref="CX154:DJ154"/>
    <mergeCell ref="CI156:CW156"/>
    <mergeCell ref="BU156:CG156"/>
    <mergeCell ref="CX156:DR156"/>
    <mergeCell ref="DK155:DW155"/>
    <mergeCell ref="DK154:DW154"/>
    <mergeCell ref="CH154:CW154"/>
    <mergeCell ref="EX144:FJ144"/>
    <mergeCell ref="EX151:FJ151"/>
    <mergeCell ref="EX147:FJ147"/>
    <mergeCell ref="EX149:FJ149"/>
    <mergeCell ref="EX150:FJ150"/>
    <mergeCell ref="EX145:FJ145"/>
    <mergeCell ref="EX148:FJ148"/>
    <mergeCell ref="EX139:FJ139"/>
    <mergeCell ref="EX141:FJ141"/>
    <mergeCell ref="EX143:FJ143"/>
    <mergeCell ref="EX142:FG142"/>
    <mergeCell ref="EX138:FJ138"/>
    <mergeCell ref="EK138:EW138"/>
    <mergeCell ref="EK132:EW132"/>
    <mergeCell ref="EK134:EW134"/>
    <mergeCell ref="EX135:FJ135"/>
    <mergeCell ref="EK137:FJ137"/>
    <mergeCell ref="EX133:FG133"/>
    <mergeCell ref="EK133:EW133"/>
    <mergeCell ref="EK135:EW135"/>
    <mergeCell ref="EX134:FJ134"/>
    <mergeCell ref="CX128:DJ128"/>
    <mergeCell ref="DK126:DW126"/>
    <mergeCell ref="BC126:BT126"/>
    <mergeCell ref="CH124:CW124"/>
    <mergeCell ref="CH128:CW128"/>
    <mergeCell ref="BU127:CG127"/>
    <mergeCell ref="CH127:CW127"/>
    <mergeCell ref="CH125:CW125"/>
    <mergeCell ref="CX124:DJ124"/>
    <mergeCell ref="BC122:BT122"/>
    <mergeCell ref="BU122:CG122"/>
    <mergeCell ref="BC120:BT121"/>
    <mergeCell ref="A118:FG118"/>
    <mergeCell ref="CX121:DJ121"/>
    <mergeCell ref="AQ122:BB122"/>
    <mergeCell ref="EK122:EW122"/>
    <mergeCell ref="AT120:BB121"/>
    <mergeCell ref="CX122:DJ122"/>
    <mergeCell ref="DX121:EJ121"/>
    <mergeCell ref="AT94:BI94"/>
    <mergeCell ref="AT85:BI85"/>
    <mergeCell ref="CF85:CV85"/>
    <mergeCell ref="BJ78:CE78"/>
    <mergeCell ref="AT78:BI78"/>
    <mergeCell ref="BJ87:CE87"/>
    <mergeCell ref="CF81:CV81"/>
    <mergeCell ref="BJ82:CE82"/>
    <mergeCell ref="BJ92:CE92"/>
    <mergeCell ref="AT79:BI79"/>
    <mergeCell ref="AT67:BI67"/>
    <mergeCell ref="BJ70:CE70"/>
    <mergeCell ref="AT89:BI89"/>
    <mergeCell ref="CF74:CV74"/>
    <mergeCell ref="CF71:CV71"/>
    <mergeCell ref="BJ69:CE69"/>
    <mergeCell ref="CF70:CV70"/>
    <mergeCell ref="CF67:CV67"/>
    <mergeCell ref="BJ71:CE71"/>
    <mergeCell ref="BJ73:CE73"/>
    <mergeCell ref="A101:AM101"/>
    <mergeCell ref="AT66:BI66"/>
    <mergeCell ref="AT65:BI65"/>
    <mergeCell ref="AT74:BI74"/>
    <mergeCell ref="AT68:BI68"/>
    <mergeCell ref="AT69:BI69"/>
    <mergeCell ref="AT70:BI70"/>
    <mergeCell ref="AT71:BI71"/>
    <mergeCell ref="AT73:BI73"/>
    <mergeCell ref="AT72:BI72"/>
    <mergeCell ref="CF107:CV107"/>
    <mergeCell ref="BJ99:CE99"/>
    <mergeCell ref="AT101:BI101"/>
    <mergeCell ref="AN101:AS101"/>
    <mergeCell ref="AT102:BI102"/>
    <mergeCell ref="AT104:BI104"/>
    <mergeCell ref="AN102:AS102"/>
    <mergeCell ref="AN106:AS106"/>
    <mergeCell ref="AN105:AS105"/>
    <mergeCell ref="AT105:BI105"/>
    <mergeCell ref="A74:AM74"/>
    <mergeCell ref="AN75:AS75"/>
    <mergeCell ref="AT93:BI93"/>
    <mergeCell ref="A78:AM78"/>
    <mergeCell ref="A90:AM90"/>
    <mergeCell ref="A91:AM91"/>
    <mergeCell ref="A89:AM89"/>
    <mergeCell ref="A82:AM82"/>
    <mergeCell ref="A83:AM83"/>
    <mergeCell ref="AT76:BI76"/>
    <mergeCell ref="A81:AM81"/>
    <mergeCell ref="A75:AM75"/>
    <mergeCell ref="A77:AM77"/>
    <mergeCell ref="AN76:AS76"/>
    <mergeCell ref="A80:AM80"/>
    <mergeCell ref="AN80:AS80"/>
    <mergeCell ref="A79:AM79"/>
    <mergeCell ref="A76:AM76"/>
    <mergeCell ref="AN59:AS59"/>
    <mergeCell ref="A60:AM60"/>
    <mergeCell ref="AN61:AS61"/>
    <mergeCell ref="AN63:AS63"/>
    <mergeCell ref="AN62:AS62"/>
    <mergeCell ref="AN60:AS60"/>
    <mergeCell ref="A61:AM61"/>
    <mergeCell ref="A62:AM62"/>
    <mergeCell ref="A63:AM63"/>
    <mergeCell ref="A73:AM73"/>
    <mergeCell ref="A71:AM71"/>
    <mergeCell ref="A70:AM70"/>
    <mergeCell ref="AN52:AS52"/>
    <mergeCell ref="A53:AM53"/>
    <mergeCell ref="A59:AM59"/>
    <mergeCell ref="AN53:AS53"/>
    <mergeCell ref="AN58:AS58"/>
    <mergeCell ref="A55:AM55"/>
    <mergeCell ref="AN57:AS57"/>
    <mergeCell ref="A57:AM57"/>
    <mergeCell ref="A58:AM58"/>
    <mergeCell ref="A50:AM50"/>
    <mergeCell ref="A47:AM47"/>
    <mergeCell ref="A46:AM46"/>
    <mergeCell ref="A49:AM49"/>
    <mergeCell ref="A65:AM65"/>
    <mergeCell ref="A69:AM69"/>
    <mergeCell ref="A66:AM66"/>
    <mergeCell ref="A51:AM51"/>
    <mergeCell ref="A52:AM52"/>
    <mergeCell ref="A54:AM54"/>
    <mergeCell ref="A56:AM56"/>
    <mergeCell ref="A64:AM64"/>
    <mergeCell ref="AN64:AS64"/>
    <mergeCell ref="AN65:AS65"/>
    <mergeCell ref="AN66:AS66"/>
    <mergeCell ref="AN70:AS70"/>
    <mergeCell ref="AN67:AS67"/>
    <mergeCell ref="AN68:AS68"/>
    <mergeCell ref="AN69:AS69"/>
    <mergeCell ref="A68:AM68"/>
    <mergeCell ref="A67:AM67"/>
    <mergeCell ref="AT112:BI112"/>
    <mergeCell ref="A95:AK95"/>
    <mergeCell ref="A92:AM92"/>
    <mergeCell ref="A104:AM104"/>
    <mergeCell ref="A96:AK96"/>
    <mergeCell ref="A97:AK97"/>
    <mergeCell ref="A102:AM102"/>
    <mergeCell ref="A72:AM72"/>
    <mergeCell ref="AN84:AS84"/>
    <mergeCell ref="AN92:AS92"/>
    <mergeCell ref="AN72:AS72"/>
    <mergeCell ref="AN74:AS74"/>
    <mergeCell ref="AN90:AS90"/>
    <mergeCell ref="AN81:AS81"/>
    <mergeCell ref="AN79:AS79"/>
    <mergeCell ref="AN73:AS73"/>
    <mergeCell ref="AN91:AS91"/>
    <mergeCell ref="AN71:AS71"/>
    <mergeCell ref="BJ106:CE106"/>
    <mergeCell ref="BJ107:CE107"/>
    <mergeCell ref="BJ110:CE110"/>
    <mergeCell ref="AT82:BI82"/>
    <mergeCell ref="AN82:AS82"/>
    <mergeCell ref="AT83:BI83"/>
    <mergeCell ref="AT92:BI92"/>
    <mergeCell ref="AT86:BI86"/>
    <mergeCell ref="AT90:BI90"/>
    <mergeCell ref="BJ111:CE111"/>
    <mergeCell ref="BJ112:CE112"/>
    <mergeCell ref="CF114:CV114"/>
    <mergeCell ref="AT116:BI116"/>
    <mergeCell ref="BJ116:CE116"/>
    <mergeCell ref="CF115:CV115"/>
    <mergeCell ref="AT114:BI114"/>
    <mergeCell ref="AT115:BI115"/>
    <mergeCell ref="BJ115:CE115"/>
    <mergeCell ref="BJ114:CE114"/>
    <mergeCell ref="AT113:BI113"/>
    <mergeCell ref="AT88:BI88"/>
    <mergeCell ref="AT87:BI87"/>
    <mergeCell ref="A100:AM100"/>
    <mergeCell ref="AN100:AS100"/>
    <mergeCell ref="A93:AM93"/>
    <mergeCell ref="A94:AM94"/>
    <mergeCell ref="AN98:AS98"/>
    <mergeCell ref="AT99:BI99"/>
    <mergeCell ref="AT100:BI100"/>
    <mergeCell ref="A98:AM98"/>
    <mergeCell ref="AN85:AS85"/>
    <mergeCell ref="AN93:AS93"/>
    <mergeCell ref="AN94:AS94"/>
    <mergeCell ref="AN86:AS86"/>
    <mergeCell ref="AN89:AS89"/>
    <mergeCell ref="A84:AM84"/>
    <mergeCell ref="A85:AM85"/>
    <mergeCell ref="A106:AM106"/>
    <mergeCell ref="A112:AM112"/>
    <mergeCell ref="A105:AM105"/>
    <mergeCell ref="A88:AK88"/>
    <mergeCell ref="A87:AK87"/>
    <mergeCell ref="A86:AM86"/>
    <mergeCell ref="A99:AK99"/>
    <mergeCell ref="A103:AM103"/>
    <mergeCell ref="AN112:AS112"/>
    <mergeCell ref="AN111:AS111"/>
    <mergeCell ref="A110:AM110"/>
    <mergeCell ref="AN107:AS107"/>
    <mergeCell ref="A111:AM111"/>
    <mergeCell ref="AN110:AS110"/>
    <mergeCell ref="A107:AM107"/>
    <mergeCell ref="AT110:BI110"/>
    <mergeCell ref="AT111:BI111"/>
    <mergeCell ref="AN108:AS108"/>
    <mergeCell ref="A108:AM108"/>
    <mergeCell ref="A109:AM109"/>
    <mergeCell ref="AT109:BI109"/>
    <mergeCell ref="AN109:AS109"/>
    <mergeCell ref="A116:AM116"/>
    <mergeCell ref="A113:AM113"/>
    <mergeCell ref="AN113:AS113"/>
    <mergeCell ref="AN116:AS116"/>
    <mergeCell ref="AN114:AS114"/>
    <mergeCell ref="A115:AM115"/>
    <mergeCell ref="AN115:AS115"/>
    <mergeCell ref="A114:AM114"/>
    <mergeCell ref="AT106:BI106"/>
    <mergeCell ref="AT108:BI108"/>
    <mergeCell ref="AK124:AP124"/>
    <mergeCell ref="AK125:AP125"/>
    <mergeCell ref="BC124:BT124"/>
    <mergeCell ref="BC125:BT125"/>
    <mergeCell ref="A117:AM117"/>
    <mergeCell ref="AN117:AS117"/>
    <mergeCell ref="AT117:BI117"/>
    <mergeCell ref="BJ117:CE117"/>
    <mergeCell ref="BU140:CG140"/>
    <mergeCell ref="BU137:CG138"/>
    <mergeCell ref="AQ139:BB139"/>
    <mergeCell ref="AK137:AP138"/>
    <mergeCell ref="BC140:BT140"/>
    <mergeCell ref="AQ140:BB140"/>
    <mergeCell ref="AK140:AP140"/>
    <mergeCell ref="BC137:BT138"/>
    <mergeCell ref="A140:AJ140"/>
    <mergeCell ref="BU139:CG139"/>
    <mergeCell ref="BC144:BT144"/>
    <mergeCell ref="BC145:BT145"/>
    <mergeCell ref="BC143:BT143"/>
    <mergeCell ref="AQ141:BB141"/>
    <mergeCell ref="AQ145:BB145"/>
    <mergeCell ref="AQ144:BB144"/>
    <mergeCell ref="BC141:BT141"/>
    <mergeCell ref="BC142:BT142"/>
    <mergeCell ref="A127:AJ127"/>
    <mergeCell ref="AQ146:BB146"/>
    <mergeCell ref="AK141:AP141"/>
    <mergeCell ref="AK144:AP144"/>
    <mergeCell ref="AK142:AP142"/>
    <mergeCell ref="AK143:AP143"/>
    <mergeCell ref="AK146:AP146"/>
    <mergeCell ref="AQ142:BB142"/>
    <mergeCell ref="AQ143:BB143"/>
    <mergeCell ref="A142:AJ142"/>
    <mergeCell ref="A157:AJ157"/>
    <mergeCell ref="DX177:EJ177"/>
    <mergeCell ref="A124:AJ124"/>
    <mergeCell ref="A133:AJ133"/>
    <mergeCell ref="A145:AJ145"/>
    <mergeCell ref="AK145:AP145"/>
    <mergeCell ref="AK139:AP139"/>
    <mergeCell ref="A139:AJ139"/>
    <mergeCell ref="AK129:AP129"/>
    <mergeCell ref="A143:AJ143"/>
    <mergeCell ref="A144:AJ144"/>
    <mergeCell ref="A146:AJ146"/>
    <mergeCell ref="A148:AJ148"/>
    <mergeCell ref="A147:AJ147"/>
    <mergeCell ref="AK148:AP148"/>
    <mergeCell ref="A161:AJ161"/>
    <mergeCell ref="A165:AJ165"/>
    <mergeCell ref="AK165:AP165"/>
    <mergeCell ref="A155:AJ155"/>
    <mergeCell ref="A160:AJ160"/>
    <mergeCell ref="AK159:AP159"/>
    <mergeCell ref="AK160:AP160"/>
    <mergeCell ref="AK157:AP157"/>
    <mergeCell ref="A156:AH156"/>
    <mergeCell ref="A175:AJ175"/>
    <mergeCell ref="BC169:BT169"/>
    <mergeCell ref="AQ170:BB170"/>
    <mergeCell ref="AQ169:BB169"/>
    <mergeCell ref="BC174:BT174"/>
    <mergeCell ref="BC170:BT170"/>
    <mergeCell ref="A171:CD171"/>
    <mergeCell ref="BU170:CG170"/>
    <mergeCell ref="BU174:CG174"/>
    <mergeCell ref="AK175:AP175"/>
    <mergeCell ref="BC172:BT173"/>
    <mergeCell ref="AQ165:BB165"/>
    <mergeCell ref="BC166:BR166"/>
    <mergeCell ref="AQ167:BB167"/>
    <mergeCell ref="BC165:BT165"/>
    <mergeCell ref="BC167:BT167"/>
    <mergeCell ref="AQ166:BB166"/>
    <mergeCell ref="AQ168:BB168"/>
    <mergeCell ref="BC168:BR168"/>
    <mergeCell ref="AQ172:BB173"/>
    <mergeCell ref="AK174:AP174"/>
    <mergeCell ref="AK172:AP173"/>
    <mergeCell ref="AQ185:BB185"/>
    <mergeCell ref="AQ184:BB184"/>
    <mergeCell ref="AQ183:BB183"/>
    <mergeCell ref="AQ182:BB182"/>
    <mergeCell ref="AQ175:BB175"/>
    <mergeCell ref="AQ174:BB174"/>
    <mergeCell ref="AQ181:BB181"/>
    <mergeCell ref="AK182:AP182"/>
    <mergeCell ref="A176:AJ176"/>
    <mergeCell ref="AK180:AP180"/>
    <mergeCell ref="A181:AJ181"/>
    <mergeCell ref="A180:AJ180"/>
    <mergeCell ref="AK176:AP176"/>
    <mergeCell ref="AK181:AP181"/>
    <mergeCell ref="A179:AJ179"/>
    <mergeCell ref="AK179:AP179"/>
    <mergeCell ref="A178:AJ178"/>
    <mergeCell ref="BC201:BR201"/>
    <mergeCell ref="AQ202:BB202"/>
    <mergeCell ref="BC202:BT202"/>
    <mergeCell ref="AQ193:BB193"/>
    <mergeCell ref="AQ199:BB199"/>
    <mergeCell ref="BC198:BT198"/>
    <mergeCell ref="BC196:BT196"/>
    <mergeCell ref="BC197:BT197"/>
    <mergeCell ref="BC200:BR200"/>
    <mergeCell ref="BC199:BR199"/>
    <mergeCell ref="A182:AJ182"/>
    <mergeCell ref="A183:AJ183"/>
    <mergeCell ref="A202:AJ202"/>
    <mergeCell ref="A185:AJ185"/>
    <mergeCell ref="A184:AJ184"/>
    <mergeCell ref="A188:AJ189"/>
    <mergeCell ref="A190:AJ190"/>
    <mergeCell ref="A192:AJ192"/>
    <mergeCell ref="A191:AJ191"/>
    <mergeCell ref="A193:AJ193"/>
    <mergeCell ref="A195:AJ195"/>
    <mergeCell ref="A194:AJ194"/>
    <mergeCell ref="A196:AJ196"/>
    <mergeCell ref="A197:AJ197"/>
    <mergeCell ref="A208:AJ208"/>
    <mergeCell ref="A209:AJ209"/>
    <mergeCell ref="A207:AJ207"/>
    <mergeCell ref="A198:AJ198"/>
    <mergeCell ref="A199:AJ199"/>
    <mergeCell ref="A200:AJ200"/>
    <mergeCell ref="A201:AJ201"/>
    <mergeCell ref="A203:AJ203"/>
    <mergeCell ref="A205:AJ206"/>
    <mergeCell ref="A216:AJ216"/>
    <mergeCell ref="A217:AJ217"/>
    <mergeCell ref="A218:AJ218"/>
    <mergeCell ref="A215:AJ215"/>
    <mergeCell ref="AK215:AP215"/>
    <mergeCell ref="AK209:AP209"/>
    <mergeCell ref="A213:AJ213"/>
    <mergeCell ref="AK213:AP213"/>
    <mergeCell ref="A214:AJ214"/>
    <mergeCell ref="AK214:AP214"/>
    <mergeCell ref="A212:AJ212"/>
    <mergeCell ref="A211:AJ211"/>
    <mergeCell ref="A210:AJ210"/>
    <mergeCell ref="BC234:BT234"/>
    <mergeCell ref="A236:BH236"/>
    <mergeCell ref="AK240:AP240"/>
    <mergeCell ref="AK238:AP239"/>
    <mergeCell ref="A238:AJ239"/>
    <mergeCell ref="AQ238:BB239"/>
    <mergeCell ref="A240:AJ240"/>
    <mergeCell ref="AQ240:BB240"/>
    <mergeCell ref="AK235:AP235"/>
    <mergeCell ref="AQ234:BB234"/>
    <mergeCell ref="BU209:CG209"/>
    <mergeCell ref="CX218:DJ218"/>
    <mergeCell ref="CH222:EJ222"/>
    <mergeCell ref="BU231:CG231"/>
    <mergeCell ref="CX212:DJ212"/>
    <mergeCell ref="DK218:DW218"/>
    <mergeCell ref="DX210:EJ210"/>
    <mergeCell ref="DX211:EJ211"/>
    <mergeCell ref="DK210:DW210"/>
    <mergeCell ref="CX211:DJ211"/>
    <mergeCell ref="BU208:CG208"/>
    <mergeCell ref="CX203:DJ203"/>
    <mergeCell ref="CH203:CW203"/>
    <mergeCell ref="BU202:CG202"/>
    <mergeCell ref="BU203:CG203"/>
    <mergeCell ref="CX207:DJ207"/>
    <mergeCell ref="AK219:AP219"/>
    <mergeCell ref="AK220:AP220"/>
    <mergeCell ref="AK224:AP224"/>
    <mergeCell ref="AK222:AP223"/>
    <mergeCell ref="A221:BH221"/>
    <mergeCell ref="A222:AJ223"/>
    <mergeCell ref="A220:AJ220"/>
    <mergeCell ref="A219:AJ219"/>
    <mergeCell ref="A224:AJ224"/>
    <mergeCell ref="AQ210:BB210"/>
    <mergeCell ref="AK218:AP218"/>
    <mergeCell ref="AK212:AP212"/>
    <mergeCell ref="AQ213:BB213"/>
    <mergeCell ref="AQ214:BB214"/>
    <mergeCell ref="AQ215:BB215"/>
    <mergeCell ref="AK211:AP211"/>
    <mergeCell ref="AQ212:BB212"/>
    <mergeCell ref="AK210:AP210"/>
    <mergeCell ref="AK216:AP216"/>
    <mergeCell ref="BC227:BR227"/>
    <mergeCell ref="BC229:BR229"/>
    <mergeCell ref="AQ227:BB227"/>
    <mergeCell ref="A228:AJ228"/>
    <mergeCell ref="AK228:AP228"/>
    <mergeCell ref="A229:AJ229"/>
    <mergeCell ref="AK229:AP229"/>
    <mergeCell ref="AK227:AP227"/>
    <mergeCell ref="A227:AJ227"/>
    <mergeCell ref="A233:AJ233"/>
    <mergeCell ref="A232:AJ232"/>
    <mergeCell ref="A230:AJ230"/>
    <mergeCell ref="AQ225:BB225"/>
    <mergeCell ref="AQ230:BB230"/>
    <mergeCell ref="A231:AJ231"/>
    <mergeCell ref="A225:AJ225"/>
    <mergeCell ref="A226:AJ226"/>
    <mergeCell ref="AK234:AP234"/>
    <mergeCell ref="AQ226:BB226"/>
    <mergeCell ref="AK231:AP231"/>
    <mergeCell ref="BC205:BT206"/>
    <mergeCell ref="AQ207:BB207"/>
    <mergeCell ref="AK208:AP208"/>
    <mergeCell ref="AK207:AP207"/>
    <mergeCell ref="BC207:BT207"/>
    <mergeCell ref="BC208:BT208"/>
    <mergeCell ref="BC211:BT211"/>
    <mergeCell ref="BC203:BT203"/>
    <mergeCell ref="BC230:BT230"/>
    <mergeCell ref="AK225:AP225"/>
    <mergeCell ref="AQ224:BB224"/>
    <mergeCell ref="BC224:BT224"/>
    <mergeCell ref="BC225:BT225"/>
    <mergeCell ref="BC226:BT226"/>
    <mergeCell ref="AK230:AP230"/>
    <mergeCell ref="AK226:AP226"/>
    <mergeCell ref="AQ208:BB208"/>
    <mergeCell ref="AK199:AP199"/>
    <mergeCell ref="AQ203:BB203"/>
    <mergeCell ref="AQ205:BB206"/>
    <mergeCell ref="AK202:AP202"/>
    <mergeCell ref="AK205:AP206"/>
    <mergeCell ref="AK203:AP203"/>
    <mergeCell ref="AQ201:BB201"/>
    <mergeCell ref="AK200:AP200"/>
    <mergeCell ref="AK201:AP201"/>
    <mergeCell ref="AQ200:BB200"/>
    <mergeCell ref="AQ197:BB197"/>
    <mergeCell ref="AQ198:BB198"/>
    <mergeCell ref="AK193:AP193"/>
    <mergeCell ref="AQ194:BB194"/>
    <mergeCell ref="AQ195:BB195"/>
    <mergeCell ref="AK194:AP194"/>
    <mergeCell ref="AK195:AP195"/>
    <mergeCell ref="AK198:AP198"/>
    <mergeCell ref="AK197:AP197"/>
    <mergeCell ref="AK196:AP196"/>
    <mergeCell ref="AQ192:BB192"/>
    <mergeCell ref="AK191:AP191"/>
    <mergeCell ref="AK184:AP184"/>
    <mergeCell ref="AK185:AP185"/>
    <mergeCell ref="AK192:AP192"/>
    <mergeCell ref="AQ190:BB190"/>
    <mergeCell ref="A186:FG186"/>
    <mergeCell ref="DX185:EJ185"/>
    <mergeCell ref="EK184:EW184"/>
    <mergeCell ref="EX190:FJ190"/>
    <mergeCell ref="AK188:AP189"/>
    <mergeCell ref="BC175:BR175"/>
    <mergeCell ref="BC181:BT181"/>
    <mergeCell ref="BC183:BR183"/>
    <mergeCell ref="AQ180:BB180"/>
    <mergeCell ref="AQ176:BB176"/>
    <mergeCell ref="AQ178:BB178"/>
    <mergeCell ref="BC178:BR178"/>
    <mergeCell ref="BC179:BR179"/>
    <mergeCell ref="BC188:BT189"/>
    <mergeCell ref="BC176:BT176"/>
    <mergeCell ref="AK178:AP178"/>
    <mergeCell ref="BC185:BR185"/>
    <mergeCell ref="BC180:BT180"/>
    <mergeCell ref="BC184:BR184"/>
    <mergeCell ref="BU192:CG192"/>
    <mergeCell ref="A177:AJ177"/>
    <mergeCell ref="AK177:AP177"/>
    <mergeCell ref="AQ177:BB177"/>
    <mergeCell ref="BC177:BR177"/>
    <mergeCell ref="BU177:CG177"/>
    <mergeCell ref="AQ179:BB179"/>
    <mergeCell ref="AQ191:BB191"/>
    <mergeCell ref="AK183:AP183"/>
    <mergeCell ref="AK190:AP190"/>
    <mergeCell ref="AQ196:BB196"/>
    <mergeCell ref="A234:AJ234"/>
    <mergeCell ref="A235:AJ235"/>
    <mergeCell ref="BC228:BR228"/>
    <mergeCell ref="AQ229:BB229"/>
    <mergeCell ref="AQ228:BB228"/>
    <mergeCell ref="AQ231:BB231"/>
    <mergeCell ref="BC233:BT233"/>
    <mergeCell ref="BC231:BT231"/>
    <mergeCell ref="AQ235:BB235"/>
    <mergeCell ref="BC235:BT235"/>
    <mergeCell ref="AQ209:BB209"/>
    <mergeCell ref="BC222:BT223"/>
    <mergeCell ref="BC209:BT209"/>
    <mergeCell ref="BI221:CL221"/>
    <mergeCell ref="AQ222:BB223"/>
    <mergeCell ref="AQ211:BB211"/>
    <mergeCell ref="AQ220:BB220"/>
    <mergeCell ref="AQ218:BB218"/>
    <mergeCell ref="AQ219:BB219"/>
    <mergeCell ref="CF102:CV102"/>
    <mergeCell ref="CF98:CV98"/>
    <mergeCell ref="CF100:CV100"/>
    <mergeCell ref="BC220:BT220"/>
    <mergeCell ref="CF106:CV106"/>
    <mergeCell ref="CF112:CV112"/>
    <mergeCell ref="CF113:CV113"/>
    <mergeCell ref="BC132:BT132"/>
    <mergeCell ref="BC133:BR133"/>
    <mergeCell ref="BC182:BT182"/>
    <mergeCell ref="DN39:ED39"/>
    <mergeCell ref="CF80:CV80"/>
    <mergeCell ref="CF94:CV94"/>
    <mergeCell ref="CF83:CV83"/>
    <mergeCell ref="CW75:DM75"/>
    <mergeCell ref="CW77:DM77"/>
    <mergeCell ref="DN75:ED75"/>
    <mergeCell ref="DN76:ED76"/>
    <mergeCell ref="DN77:ED77"/>
    <mergeCell ref="CW76:DM76"/>
    <mergeCell ref="DN41:ED41"/>
    <mergeCell ref="DN43:ED43"/>
    <mergeCell ref="CW44:DM44"/>
    <mergeCell ref="DN44:ED44"/>
    <mergeCell ref="CW43:DM43"/>
    <mergeCell ref="DN42:ED42"/>
    <mergeCell ref="CW42:DM42"/>
    <mergeCell ref="A44:AM44"/>
    <mergeCell ref="AT48:BI48"/>
    <mergeCell ref="EE38:ES38"/>
    <mergeCell ref="EE37:ES37"/>
    <mergeCell ref="EE40:ES40"/>
    <mergeCell ref="CF48:CV48"/>
    <mergeCell ref="CF43:CV43"/>
    <mergeCell ref="CF39:CV39"/>
    <mergeCell ref="CW41:DM41"/>
    <mergeCell ref="CW39:DM39"/>
    <mergeCell ref="AN42:AS42"/>
    <mergeCell ref="AN46:AS46"/>
    <mergeCell ref="CF49:CV49"/>
    <mergeCell ref="CF46:CV46"/>
    <mergeCell ref="CF45:CV45"/>
    <mergeCell ref="AN48:AS48"/>
    <mergeCell ref="AN43:AS43"/>
    <mergeCell ref="AN44:AS44"/>
    <mergeCell ref="AT46:BI46"/>
    <mergeCell ref="AT45:BI45"/>
    <mergeCell ref="AT50:BI50"/>
    <mergeCell ref="CF51:CV51"/>
    <mergeCell ref="BJ51:CE51"/>
    <mergeCell ref="CF68:CV68"/>
    <mergeCell ref="AT53:BI53"/>
    <mergeCell ref="AT55:BI55"/>
    <mergeCell ref="AT52:BI52"/>
    <mergeCell ref="BJ52:CE52"/>
    <mergeCell ref="AT54:BI54"/>
    <mergeCell ref="AT51:BI51"/>
    <mergeCell ref="AT29:BI29"/>
    <mergeCell ref="AT38:BI38"/>
    <mergeCell ref="AT37:BI37"/>
    <mergeCell ref="CF30:CV30"/>
    <mergeCell ref="CF33:CV33"/>
    <mergeCell ref="AT36:BI36"/>
    <mergeCell ref="CF34:CV34"/>
    <mergeCell ref="CF35:CV35"/>
    <mergeCell ref="AT34:BI34"/>
    <mergeCell ref="AN38:AS38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23:AM23"/>
    <mergeCell ref="AN23:AS23"/>
    <mergeCell ref="AN22:AS22"/>
    <mergeCell ref="A25:AM25"/>
    <mergeCell ref="AN24:AS24"/>
    <mergeCell ref="A24:AM24"/>
    <mergeCell ref="AN26:AS26"/>
    <mergeCell ref="A27:AM27"/>
    <mergeCell ref="AN25:AS25"/>
    <mergeCell ref="AN27:AS27"/>
    <mergeCell ref="A28:AM28"/>
    <mergeCell ref="A26:AM26"/>
    <mergeCell ref="AN28:AS28"/>
    <mergeCell ref="AT20:BI20"/>
    <mergeCell ref="A21:AM21"/>
    <mergeCell ref="AN21:AS21"/>
    <mergeCell ref="A20:AM20"/>
    <mergeCell ref="AN20:AS20"/>
    <mergeCell ref="AT22:BI22"/>
    <mergeCell ref="AT24:BI24"/>
    <mergeCell ref="A41:AM41"/>
    <mergeCell ref="AT39:BI39"/>
    <mergeCell ref="AN39:AS39"/>
    <mergeCell ref="A39:AM39"/>
    <mergeCell ref="AN40:AS40"/>
    <mergeCell ref="A40:AM40"/>
    <mergeCell ref="AT40:BI40"/>
    <mergeCell ref="AN41:AS41"/>
    <mergeCell ref="A42:AM42"/>
    <mergeCell ref="AN33:AS33"/>
    <mergeCell ref="AT33:BI33"/>
    <mergeCell ref="BJ40:CE40"/>
    <mergeCell ref="BJ38:CE38"/>
    <mergeCell ref="BJ39:CE39"/>
    <mergeCell ref="AT41:BI41"/>
    <mergeCell ref="BJ42:CE42"/>
    <mergeCell ref="AT42:BI42"/>
    <mergeCell ref="BJ41:CE41"/>
    <mergeCell ref="BJ43:CE43"/>
    <mergeCell ref="BJ45:CE45"/>
    <mergeCell ref="AT44:BI44"/>
    <mergeCell ref="BJ44:CE44"/>
    <mergeCell ref="BJ53:CE53"/>
    <mergeCell ref="BJ55:CE55"/>
    <mergeCell ref="BJ54:CE54"/>
    <mergeCell ref="CF41:CV41"/>
    <mergeCell ref="BJ49:CE49"/>
    <mergeCell ref="BJ50:CE50"/>
    <mergeCell ref="BJ48:CE48"/>
    <mergeCell ref="CF52:CV52"/>
    <mergeCell ref="CF50:CV50"/>
    <mergeCell ref="CF53:CV53"/>
    <mergeCell ref="CW45:DM45"/>
    <mergeCell ref="CF47:CV47"/>
    <mergeCell ref="CW47:DM47"/>
    <mergeCell ref="CW50:DM50"/>
    <mergeCell ref="CW46:DM46"/>
    <mergeCell ref="CW49:DM49"/>
    <mergeCell ref="EE306:ES306"/>
    <mergeCell ref="EK201:EW201"/>
    <mergeCell ref="EX123:FJ123"/>
    <mergeCell ref="EX124:FJ124"/>
    <mergeCell ref="EK141:EW141"/>
    <mergeCell ref="EK139:EW139"/>
    <mergeCell ref="EX140:FJ140"/>
    <mergeCell ref="EX202:FJ202"/>
    <mergeCell ref="A204:FJ204"/>
    <mergeCell ref="DX203:EJ203"/>
    <mergeCell ref="ET308:FJ308"/>
    <mergeCell ref="ET307:FJ307"/>
    <mergeCell ref="ET306:FJ306"/>
    <mergeCell ref="EX281:FJ281"/>
    <mergeCell ref="EX282:FG282"/>
    <mergeCell ref="EK285:EW285"/>
    <mergeCell ref="EX285:FJ285"/>
    <mergeCell ref="EK286:EW286"/>
    <mergeCell ref="EX286:FJ286"/>
    <mergeCell ref="EK287:EW287"/>
    <mergeCell ref="DX285:EJ285"/>
    <mergeCell ref="DK278:DW278"/>
    <mergeCell ref="DK279:DW279"/>
    <mergeCell ref="CH280:CW280"/>
    <mergeCell ref="CX280:DJ280"/>
    <mergeCell ref="DX284:EJ284"/>
    <mergeCell ref="EE312:ES312"/>
    <mergeCell ref="EE311:ES311"/>
    <mergeCell ref="ET312:FJ312"/>
    <mergeCell ref="ET311:FJ311"/>
    <mergeCell ref="ET310:FJ310"/>
    <mergeCell ref="ET309:FJ309"/>
    <mergeCell ref="CW65:DM65"/>
    <mergeCell ref="EE308:ES308"/>
    <mergeCell ref="EE307:ES307"/>
    <mergeCell ref="EK224:EW224"/>
    <mergeCell ref="EK228:EW228"/>
    <mergeCell ref="EK227:EW227"/>
    <mergeCell ref="EK194:EW194"/>
    <mergeCell ref="EE86:ES86"/>
    <mergeCell ref="EE60:ES60"/>
    <mergeCell ref="ET60:FJ60"/>
    <mergeCell ref="EE67:ES67"/>
    <mergeCell ref="EE64:ES64"/>
    <mergeCell ref="EE61:ES61"/>
    <mergeCell ref="EE62:ES62"/>
    <mergeCell ref="ET63:FJ63"/>
    <mergeCell ref="EE63:ES63"/>
    <mergeCell ref="ET64:FG64"/>
    <mergeCell ref="ET65:FJ65"/>
    <mergeCell ref="CH243:CW243"/>
    <mergeCell ref="CH246:CW246"/>
    <mergeCell ref="CH224:CW224"/>
    <mergeCell ref="CH228:CW228"/>
    <mergeCell ref="CH230:CW230"/>
    <mergeCell ref="CH245:CW245"/>
    <mergeCell ref="CX223:DJ223"/>
    <mergeCell ref="CH234:CW234"/>
    <mergeCell ref="DX279:EJ279"/>
    <mergeCell ref="CX230:DJ230"/>
    <mergeCell ref="CX232:DJ232"/>
    <mergeCell ref="DX278:EJ278"/>
    <mergeCell ref="CX276:DJ276"/>
    <mergeCell ref="CX253:DJ253"/>
    <mergeCell ref="A254:FJ254"/>
    <mergeCell ref="DX253:EJ253"/>
    <mergeCell ref="EK295:EW295"/>
    <mergeCell ref="EK294:EW294"/>
    <mergeCell ref="EK282:EW282"/>
    <mergeCell ref="DK253:DW253"/>
    <mergeCell ref="EK275:EW275"/>
    <mergeCell ref="CH291:EJ291"/>
    <mergeCell ref="CX281:DJ281"/>
    <mergeCell ref="CH275:CW275"/>
    <mergeCell ref="CH283:CW283"/>
    <mergeCell ref="DX280:EJ280"/>
    <mergeCell ref="CH267:CW267"/>
    <mergeCell ref="CH264:CW264"/>
    <mergeCell ref="BU260:CG260"/>
    <mergeCell ref="BU263:CG263"/>
    <mergeCell ref="CH266:CW266"/>
    <mergeCell ref="CH265:CW265"/>
    <mergeCell ref="EX259:FJ259"/>
    <mergeCell ref="EX278:FJ278"/>
    <mergeCell ref="EX277:FJ277"/>
    <mergeCell ref="EX268:FJ268"/>
    <mergeCell ref="EX276:FJ276"/>
    <mergeCell ref="EX272:FJ272"/>
    <mergeCell ref="EX274:FJ274"/>
    <mergeCell ref="EX267:FG267"/>
    <mergeCell ref="EX266:FJ266"/>
    <mergeCell ref="EX263:FJ263"/>
    <mergeCell ref="DX296:EJ296"/>
    <mergeCell ref="EK276:EW276"/>
    <mergeCell ref="EK272:EW272"/>
    <mergeCell ref="EK278:EW278"/>
    <mergeCell ref="EK280:EW280"/>
    <mergeCell ref="EK277:EW277"/>
    <mergeCell ref="EK279:EW279"/>
    <mergeCell ref="EK274:EW274"/>
    <mergeCell ref="DX275:EJ275"/>
    <mergeCell ref="DX282:EJ282"/>
    <mergeCell ref="EX260:FJ260"/>
    <mergeCell ref="EX265:FJ265"/>
    <mergeCell ref="EX262:FJ262"/>
    <mergeCell ref="DK273:DW273"/>
    <mergeCell ref="EK268:EW268"/>
    <mergeCell ref="EK264:EW264"/>
    <mergeCell ref="EK262:EW262"/>
    <mergeCell ref="EK263:EW263"/>
    <mergeCell ref="EK265:EW265"/>
    <mergeCell ref="DK265:DW265"/>
    <mergeCell ref="DX233:EJ233"/>
    <mergeCell ref="EX261:FJ261"/>
    <mergeCell ref="EX264:FJ264"/>
    <mergeCell ref="DK223:DW223"/>
    <mergeCell ref="EK258:EW258"/>
    <mergeCell ref="DX235:EJ235"/>
    <mergeCell ref="EK235:EW235"/>
    <mergeCell ref="DK262:DW262"/>
    <mergeCell ref="DX263:EJ263"/>
    <mergeCell ref="DX262:EJ262"/>
    <mergeCell ref="DN38:ED38"/>
    <mergeCell ref="DN52:ED52"/>
    <mergeCell ref="DN53:ED53"/>
    <mergeCell ref="EE51:ES51"/>
    <mergeCell ref="EE47:ES47"/>
    <mergeCell ref="EE50:ES50"/>
    <mergeCell ref="DN47:ED47"/>
    <mergeCell ref="DN51:ED51"/>
    <mergeCell ref="EE52:ES52"/>
    <mergeCell ref="EE53:ES53"/>
    <mergeCell ref="BJ22:CE22"/>
    <mergeCell ref="DN37:ED37"/>
    <mergeCell ref="CW37:DM37"/>
    <mergeCell ref="CF37:CV37"/>
    <mergeCell ref="BJ30:CE30"/>
    <mergeCell ref="BJ25:CE25"/>
    <mergeCell ref="BJ37:CE37"/>
    <mergeCell ref="BJ34:CE34"/>
    <mergeCell ref="BJ28:CE28"/>
    <mergeCell ref="CF32:CV32"/>
    <mergeCell ref="AT23:BI23"/>
    <mergeCell ref="AT25:BI25"/>
    <mergeCell ref="BJ31:CE31"/>
    <mergeCell ref="AT31:BI31"/>
    <mergeCell ref="AT27:BI27"/>
    <mergeCell ref="AT26:BI26"/>
    <mergeCell ref="AT28:BI28"/>
    <mergeCell ref="AT30:BI30"/>
    <mergeCell ref="BJ27:CE27"/>
    <mergeCell ref="BJ29:CE29"/>
    <mergeCell ref="AT57:BI57"/>
    <mergeCell ref="AN47:AS47"/>
    <mergeCell ref="AN49:AS49"/>
    <mergeCell ref="AN55:AS55"/>
    <mergeCell ref="AN56:AS56"/>
    <mergeCell ref="AT56:BI56"/>
    <mergeCell ref="AN51:AS51"/>
    <mergeCell ref="AN54:AS54"/>
    <mergeCell ref="AT47:BI47"/>
    <mergeCell ref="AT49:BI49"/>
    <mergeCell ref="CF66:CV66"/>
    <mergeCell ref="CF64:CV64"/>
    <mergeCell ref="CF63:CV63"/>
    <mergeCell ref="CF60:CV60"/>
    <mergeCell ref="CF61:CV61"/>
    <mergeCell ref="CF62:CV62"/>
    <mergeCell ref="CF65:CV65"/>
    <mergeCell ref="CW56:DM56"/>
    <mergeCell ref="CW58:DM58"/>
    <mergeCell ref="CW53:DM53"/>
    <mergeCell ref="DN61:ED61"/>
    <mergeCell ref="DN54:ED54"/>
    <mergeCell ref="DN59:ED59"/>
    <mergeCell ref="CW55:DM55"/>
    <mergeCell ref="DN55:ED55"/>
    <mergeCell ref="DN57:ED57"/>
    <mergeCell ref="CW60:DM60"/>
    <mergeCell ref="CF55:CV55"/>
    <mergeCell ref="CF54:CV54"/>
    <mergeCell ref="AT61:BI61"/>
    <mergeCell ref="AT62:BI62"/>
    <mergeCell ref="BJ58:CE58"/>
    <mergeCell ref="CF57:CV57"/>
    <mergeCell ref="CF59:CV59"/>
    <mergeCell ref="CF58:CV58"/>
    <mergeCell ref="CF56:CV56"/>
    <mergeCell ref="BJ56:CE56"/>
    <mergeCell ref="AT63:BI63"/>
    <mergeCell ref="AT58:BI58"/>
    <mergeCell ref="BJ59:CE59"/>
    <mergeCell ref="AT59:BI59"/>
    <mergeCell ref="AT60:BI60"/>
    <mergeCell ref="BJ60:CE60"/>
    <mergeCell ref="BJ61:CE61"/>
    <mergeCell ref="BJ63:CE63"/>
    <mergeCell ref="BJ62:CE62"/>
    <mergeCell ref="BJ96:CE96"/>
    <mergeCell ref="CF91:CV91"/>
    <mergeCell ref="CF99:CV99"/>
    <mergeCell ref="CF82:CV82"/>
    <mergeCell ref="CF86:CV86"/>
    <mergeCell ref="CF84:CV84"/>
    <mergeCell ref="CF97:CV97"/>
    <mergeCell ref="CF92:CV92"/>
    <mergeCell ref="BJ84:CE84"/>
    <mergeCell ref="BJ85:CE85"/>
    <mergeCell ref="AT96:BI96"/>
    <mergeCell ref="AT77:BI77"/>
    <mergeCell ref="CF101:CV101"/>
    <mergeCell ref="BJ93:CE93"/>
    <mergeCell ref="BJ95:CE95"/>
    <mergeCell ref="BJ94:CE94"/>
    <mergeCell ref="CF93:CV93"/>
    <mergeCell ref="BJ97:CE97"/>
    <mergeCell ref="BJ100:CE100"/>
    <mergeCell ref="BJ98:CE98"/>
    <mergeCell ref="BC210:BR210"/>
    <mergeCell ref="AT64:BI64"/>
    <mergeCell ref="AT84:BI84"/>
    <mergeCell ref="BJ90:CE90"/>
    <mergeCell ref="BJ109:CE109"/>
    <mergeCell ref="AT98:BI98"/>
    <mergeCell ref="AT107:BI107"/>
    <mergeCell ref="AT95:BI95"/>
    <mergeCell ref="AT97:BI97"/>
    <mergeCell ref="BC135:BT135"/>
    <mergeCell ref="BC212:BT212"/>
    <mergeCell ref="BU220:CG220"/>
    <mergeCell ref="BU211:CG211"/>
    <mergeCell ref="BC219:BT219"/>
    <mergeCell ref="BC218:BT218"/>
    <mergeCell ref="BU219:CG219"/>
    <mergeCell ref="BU218:CG218"/>
    <mergeCell ref="BC213:BT213"/>
    <mergeCell ref="BU213:CG213"/>
    <mergeCell ref="BC214:BT214"/>
    <mergeCell ref="BU245:CG245"/>
    <mergeCell ref="BU207:CG207"/>
    <mergeCell ref="CM221:FG221"/>
    <mergeCell ref="CH218:CW218"/>
    <mergeCell ref="DX220:EJ220"/>
    <mergeCell ref="DX219:EJ219"/>
    <mergeCell ref="CX220:DJ220"/>
    <mergeCell ref="CH235:CW235"/>
    <mergeCell ref="CH241:CW241"/>
    <mergeCell ref="BU222:CG223"/>
    <mergeCell ref="CH247:CW247"/>
    <mergeCell ref="CH244:CW244"/>
    <mergeCell ref="CH242:CW242"/>
    <mergeCell ref="BU212:CG212"/>
    <mergeCell ref="BU226:CG226"/>
    <mergeCell ref="BU224:CG224"/>
    <mergeCell ref="BU225:CG225"/>
    <mergeCell ref="BU214:CG214"/>
    <mergeCell ref="BU216:CG216"/>
    <mergeCell ref="BU228:CG228"/>
    <mergeCell ref="BU227:CG227"/>
    <mergeCell ref="EX241:FJ241"/>
    <mergeCell ref="DX240:EJ240"/>
    <mergeCell ref="EX227:FG227"/>
    <mergeCell ref="EX230:FG230"/>
    <mergeCell ref="EX228:FG228"/>
    <mergeCell ref="EX229:FG229"/>
    <mergeCell ref="DX234:EJ234"/>
    <mergeCell ref="CH229:CW229"/>
    <mergeCell ref="CX241:DJ241"/>
    <mergeCell ref="CH220:CW220"/>
    <mergeCell ref="CX233:DJ233"/>
    <mergeCell ref="CX231:DJ231"/>
    <mergeCell ref="CX229:DJ229"/>
    <mergeCell ref="CX224:DJ224"/>
    <mergeCell ref="CH225:CW225"/>
    <mergeCell ref="CX227:DJ227"/>
    <mergeCell ref="CX226:DJ226"/>
    <mergeCell ref="CH227:CW227"/>
    <mergeCell ref="CX228:DJ228"/>
    <mergeCell ref="CW51:DM51"/>
    <mergeCell ref="CW54:DM54"/>
    <mergeCell ref="CW52:DM52"/>
    <mergeCell ref="CH194:CW194"/>
    <mergeCell ref="CH192:CW192"/>
    <mergeCell ref="CH182:CW182"/>
    <mergeCell ref="CW59:DM59"/>
    <mergeCell ref="CF69:CV69"/>
    <mergeCell ref="CW68:DM68"/>
    <mergeCell ref="CW67:DM67"/>
    <mergeCell ref="EK202:EW202"/>
    <mergeCell ref="CF117:CV117"/>
    <mergeCell ref="CW117:DM117"/>
    <mergeCell ref="BU184:CG184"/>
    <mergeCell ref="CH184:CW184"/>
    <mergeCell ref="CX151:DJ151"/>
    <mergeCell ref="BU201:CG201"/>
    <mergeCell ref="BU199:CG199"/>
    <mergeCell ref="DK189:DW189"/>
    <mergeCell ref="CX177:DJ177"/>
    <mergeCell ref="CW72:DM72"/>
    <mergeCell ref="DK177:DW177"/>
    <mergeCell ref="DN63:ED63"/>
    <mergeCell ref="EX155:FG155"/>
    <mergeCell ref="EK155:EW155"/>
    <mergeCell ref="EE117:ES117"/>
    <mergeCell ref="DN97:ED97"/>
    <mergeCell ref="DN72:ED72"/>
    <mergeCell ref="DN70:ED70"/>
    <mergeCell ref="DN64:ED64"/>
    <mergeCell ref="DN69:ED69"/>
    <mergeCell ref="DN71:ED71"/>
    <mergeCell ref="CW63:DM63"/>
    <mergeCell ref="DN62:ED62"/>
    <mergeCell ref="CW66:DM66"/>
    <mergeCell ref="DN67:ED67"/>
    <mergeCell ref="DN68:ED68"/>
    <mergeCell ref="DN65:ED65"/>
    <mergeCell ref="DN66:ED66"/>
    <mergeCell ref="CW69:DM69"/>
    <mergeCell ref="EK203:EW203"/>
    <mergeCell ref="EK205:FJ205"/>
    <mergeCell ref="EX203:FJ203"/>
    <mergeCell ref="EK206:EW206"/>
    <mergeCell ref="EX206:FJ206"/>
    <mergeCell ref="CW57:DM57"/>
    <mergeCell ref="DK225:DW225"/>
    <mergeCell ref="CX225:DJ225"/>
    <mergeCell ref="CX139:DJ139"/>
    <mergeCell ref="CY136:FG136"/>
    <mergeCell ref="DN98:ED98"/>
    <mergeCell ref="EK207:EW207"/>
    <mergeCell ref="CW61:DM61"/>
    <mergeCell ref="DN60:ED60"/>
    <mergeCell ref="CW64:DM64"/>
    <mergeCell ref="CW74:DM74"/>
    <mergeCell ref="BU120:CG121"/>
    <mergeCell ref="BU259:CG259"/>
    <mergeCell ref="DX257:EJ257"/>
    <mergeCell ref="DK257:DW257"/>
    <mergeCell ref="CX258:DJ258"/>
    <mergeCell ref="DX259:EJ259"/>
    <mergeCell ref="CX257:DJ257"/>
    <mergeCell ref="BU210:CG210"/>
    <mergeCell ref="CH177:CW177"/>
    <mergeCell ref="BU247:CG247"/>
    <mergeCell ref="BC246:BT246"/>
    <mergeCell ref="BC248:BT248"/>
    <mergeCell ref="BC249:BT249"/>
    <mergeCell ref="BU246:CG246"/>
    <mergeCell ref="BU248:CG248"/>
    <mergeCell ref="CH212:CW212"/>
    <mergeCell ref="DX260:EJ260"/>
    <mergeCell ref="DX261:EJ261"/>
    <mergeCell ref="DK260:DW260"/>
    <mergeCell ref="DK261:DW261"/>
    <mergeCell ref="CH250:CW250"/>
    <mergeCell ref="CX250:DJ250"/>
    <mergeCell ref="DK250:DW250"/>
    <mergeCell ref="CH219:CW219"/>
    <mergeCell ref="CH223:CW223"/>
    <mergeCell ref="BU267:CG267"/>
    <mergeCell ref="BC268:BT268"/>
    <mergeCell ref="BC267:BR267"/>
    <mergeCell ref="BU264:CG264"/>
    <mergeCell ref="BU268:CG268"/>
    <mergeCell ref="BC263:BT263"/>
    <mergeCell ref="AQ274:BB274"/>
    <mergeCell ref="AQ269:BB269"/>
    <mergeCell ref="BC269:BT269"/>
    <mergeCell ref="AQ268:BB268"/>
    <mergeCell ref="AQ271:BB271"/>
    <mergeCell ref="BC271:BT271"/>
    <mergeCell ref="BC264:BT264"/>
    <mergeCell ref="BC260:BT260"/>
    <mergeCell ref="BC261:BT261"/>
    <mergeCell ref="BC255:BT256"/>
    <mergeCell ref="BU275:CG275"/>
    <mergeCell ref="BU265:CG265"/>
    <mergeCell ref="BU266:CG266"/>
    <mergeCell ref="BC266:BT266"/>
    <mergeCell ref="BC265:BT265"/>
    <mergeCell ref="BC275:BT275"/>
    <mergeCell ref="BC274:BT274"/>
    <mergeCell ref="AQ278:BB278"/>
    <mergeCell ref="BC278:BT278"/>
    <mergeCell ref="BC277:BT277"/>
    <mergeCell ref="AQ277:BB277"/>
    <mergeCell ref="A258:AJ258"/>
    <mergeCell ref="A259:AJ259"/>
    <mergeCell ref="A264:AJ264"/>
    <mergeCell ref="A263:AJ263"/>
    <mergeCell ref="AK246:AP246"/>
    <mergeCell ref="AQ248:BB248"/>
    <mergeCell ref="A247:AJ247"/>
    <mergeCell ref="AQ244:BB244"/>
    <mergeCell ref="A245:AJ245"/>
    <mergeCell ref="AK245:AP245"/>
    <mergeCell ref="AQ245:BB245"/>
    <mergeCell ref="AK244:AP244"/>
    <mergeCell ref="A244:AJ244"/>
    <mergeCell ref="A246:AJ246"/>
    <mergeCell ref="BC241:BT241"/>
    <mergeCell ref="BI236:CQ236"/>
    <mergeCell ref="BU238:CG239"/>
    <mergeCell ref="CH240:CW240"/>
    <mergeCell ref="BC240:BT240"/>
    <mergeCell ref="BC238:BT239"/>
    <mergeCell ref="BC245:BR245"/>
    <mergeCell ref="AQ246:BB246"/>
    <mergeCell ref="BC247:BT247"/>
    <mergeCell ref="BC244:BR244"/>
    <mergeCell ref="AQ247:BB247"/>
    <mergeCell ref="EK273:EW273"/>
    <mergeCell ref="A250:AJ250"/>
    <mergeCell ref="AK250:AP250"/>
    <mergeCell ref="AQ250:BB250"/>
    <mergeCell ref="BC250:BR250"/>
    <mergeCell ref="A257:AJ257"/>
    <mergeCell ref="A265:AJ265"/>
    <mergeCell ref="A261:AJ261"/>
    <mergeCell ref="A260:AJ260"/>
    <mergeCell ref="A262:AJ262"/>
    <mergeCell ref="EK270:EW270"/>
    <mergeCell ref="EX275:FJ275"/>
    <mergeCell ref="A270:AJ270"/>
    <mergeCell ref="A273:AJ273"/>
    <mergeCell ref="AK273:AP273"/>
    <mergeCell ref="AQ273:BB273"/>
    <mergeCell ref="BC273:BT273"/>
    <mergeCell ref="BU273:CG273"/>
    <mergeCell ref="CH273:CW273"/>
    <mergeCell ref="AK274:AP274"/>
    <mergeCell ref="CH270:CW270"/>
    <mergeCell ref="CX270:DJ270"/>
    <mergeCell ref="DK270:DW270"/>
    <mergeCell ref="DX270:EJ270"/>
    <mergeCell ref="AK270:AP270"/>
    <mergeCell ref="AQ270:BB270"/>
    <mergeCell ref="BC270:BT270"/>
    <mergeCell ref="BU270:CG270"/>
    <mergeCell ref="EX270:FJ270"/>
    <mergeCell ref="A282:AJ282"/>
    <mergeCell ref="AK282:AP282"/>
    <mergeCell ref="AQ282:BB282"/>
    <mergeCell ref="BC282:BR282"/>
    <mergeCell ref="BU282:CG282"/>
    <mergeCell ref="CH282:CW282"/>
    <mergeCell ref="CX282:DJ282"/>
    <mergeCell ref="DK282:DW282"/>
    <mergeCell ref="EX273:FJ273"/>
    <mergeCell ref="A286:AJ286"/>
    <mergeCell ref="AK286:AP286"/>
    <mergeCell ref="AQ286:BB286"/>
    <mergeCell ref="BC286:BT286"/>
    <mergeCell ref="BU286:CG286"/>
    <mergeCell ref="CH286:CW286"/>
    <mergeCell ref="CX286:DJ286"/>
    <mergeCell ref="DX286:EJ286"/>
    <mergeCell ref="A287:AJ287"/>
    <mergeCell ref="AK287:AP287"/>
    <mergeCell ref="AQ287:BB287"/>
    <mergeCell ref="BC287:BT287"/>
    <mergeCell ref="EX287:FJ287"/>
    <mergeCell ref="BC288:BT288"/>
    <mergeCell ref="EX288:FJ288"/>
    <mergeCell ref="BU287:CG287"/>
    <mergeCell ref="CH287:CW287"/>
    <mergeCell ref="CX287:DJ287"/>
    <mergeCell ref="DX287:EJ287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8" r:id="rId1"/>
  <rowBreaks count="8" manualBreakCount="8">
    <brk id="41" max="163" man="1"/>
    <brk id="73" max="163" man="1"/>
    <brk id="100" max="163" man="1"/>
    <brk id="117" max="163" man="1"/>
    <brk id="161" max="163" man="1"/>
    <brk id="203" max="163" man="1"/>
    <brk id="253" max="163" man="1"/>
    <brk id="289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2014-01-14T05:08:59Z</cp:lastPrinted>
  <dcterms:created xsi:type="dcterms:W3CDTF">2005-02-01T12:32:18Z</dcterms:created>
  <dcterms:modified xsi:type="dcterms:W3CDTF">2014-02-03T05:41:08Z</dcterms:modified>
  <cp:category/>
  <cp:version/>
  <cp:contentType/>
  <cp:contentStatus/>
</cp:coreProperties>
</file>