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'отчет'!$A$49:$AM$49</definedName>
    <definedName name="_xlnm.Print_Area" localSheetId="0">'отчет'!$A$1:$FH$354</definedName>
  </definedNames>
  <calcPr fullCalcOnLoad="1"/>
</workbook>
</file>

<file path=xl/sharedStrings.xml><?xml version="1.0" encoding="utf-8"?>
<sst xmlns="http://schemas.openxmlformats.org/spreadsheetml/2006/main" count="741" uniqueCount="346">
  <si>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</si>
  <si>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</si>
  <si>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</si>
  <si>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</si>
  <si>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</si>
  <si>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</si>
  <si>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</si>
  <si>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</si>
  <si>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</si>
  <si>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</si>
  <si>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</si>
  <si>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</si>
  <si>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</si>
  <si>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</si>
  <si>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</si>
  <si>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</si>
  <si>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</si>
  <si>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</si>
  <si>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</si>
  <si>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</si>
  <si>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</si>
  <si>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</si>
  <si>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</si>
  <si>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</si>
  <si>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</si>
  <si>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</si>
  <si>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</si>
  <si>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</si>
  <si>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</si>
  <si>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</si>
  <si>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</si>
  <si>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</si>
  <si>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</si>
  <si>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</si>
  <si>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</si>
  <si>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</si>
  <si>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</si>
  <si>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</si>
  <si>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</si>
  <si>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</si>
  <si>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</si>
  <si>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</si>
  <si>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</si>
  <si>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</si>
  <si>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</si>
  <si>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</si>
  <si>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</si>
  <si>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</si>
  <si>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</si>
  <si>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</si>
  <si>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</si>
  <si>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</si>
  <si>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</si>
  <si>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</si>
  <si>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</si>
  <si>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</si>
  <si>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</si>
  <si>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</si>
  <si>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</si>
  <si>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</si>
  <si>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</si>
  <si>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</si>
  <si>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</si>
  <si>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</si>
  <si>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</si>
  <si>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</si>
  <si>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</si>
  <si>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</si>
  <si>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</si>
  <si>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</si>
  <si>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</si>
  <si>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</si>
  <si>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</si>
  <si>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</si>
  <si>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</si>
  <si>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</si>
  <si>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</si>
  <si>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</si>
  <si>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</si>
  <si>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</si>
  <si>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</si>
  <si>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</si>
  <si>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</si>
  <si>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</si>
  <si>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</si>
  <si>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</si>
  <si>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</si>
  <si>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</si>
  <si>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</si>
  <si>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</si>
  <si>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</si>
  <si>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</si>
  <si>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</si>
  <si>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</si>
  <si>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</si>
  <si>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</si>
  <si>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</si>
  <si>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</si>
  <si>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</si>
  <si>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</si>
  <si>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</si>
  <si>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</si>
  <si>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</si>
  <si>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</si>
  <si>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</si>
  <si>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</si>
  <si>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</si>
  <si>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</si>
  <si>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</si>
  <si>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</si>
  <si>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</si>
  <si>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</si>
  <si>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</si>
  <si>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</si>
  <si>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</si>
  <si>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</si>
  <si>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</si>
  <si>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</si>
  <si>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</si>
  <si>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</si>
  <si>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</si>
  <si>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</si>
  <si>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</si>
  <si>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</si>
  <si>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</si>
  <si>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</si>
  <si>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</si>
  <si>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</si>
  <si>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</si>
  <si>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</si>
  <si>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</si>
  <si>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</si>
  <si>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</si>
  <si>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</si>
  <si>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</si>
  <si>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</si>
  <si>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</si>
  <si>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</si>
  <si>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</si>
  <si>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</si>
  <si>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</si>
  <si>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</si>
  <si>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</si>
  <si>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</si>
  <si>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</si>
  <si>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</si>
  <si>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</si>
  <si>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</si>
  <si>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</si>
  <si>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</si>
  <si>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</si>
  <si>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</si>
  <si>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</si>
  <si>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</si>
  <si>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</si>
  <si>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</si>
  <si>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</si>
  <si>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</si>
  <si>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</si>
  <si>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</si>
  <si>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</si>
  <si>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</si>
  <si>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</si>
  <si>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</si>
  <si>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</si>
  <si>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</si>
  <si>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</si>
  <si>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</si>
  <si>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</si>
  <si>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</si>
  <si>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</si>
  <si>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</si>
  <si>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</si>
  <si>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</si>
  <si>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</si>
  <si>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</si>
  <si>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</si>
  <si>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</si>
  <si>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</si>
  <si>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</si>
  <si>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</si>
  <si>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</si>
  <si>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</si>
  <si>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</si>
  <si>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</si>
  <si>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</si>
  <si>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</si>
  <si>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</si>
  <si>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</si>
  <si>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</si>
  <si>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</si>
  <si>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</si>
  <si>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</si>
  <si>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</si>
  <si>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</si>
  <si>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</si>
  <si>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</si>
  <si>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</si>
  <si>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</si>
  <si>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</si>
  <si>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</si>
  <si>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</si>
  <si>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</si>
  <si>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</si>
  <si>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</si>
  <si>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</si>
  <si>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</si>
  <si>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</si>
  <si>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</si>
  <si>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</si>
  <si>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</si>
  <si>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</si>
  <si>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</si>
  <si>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</si>
  <si>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</si>
  <si>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</si>
  <si>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</si>
  <si>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</si>
  <si>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</si>
  <si>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</si>
  <si>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</si>
  <si>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</si>
  <si>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</si>
  <si>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</si>
  <si>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</si>
  <si>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</si>
  <si>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</si>
  <si>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</si>
  <si>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</si>
  <si>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</si>
  <si>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</si>
  <si>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</si>
  <si>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</si>
  <si>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</si>
  <si>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</si>
  <si>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</si>
  <si>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</si>
  <si>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</si>
  <si>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</si>
  <si>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</si>
  <si>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</si>
  <si>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</si>
  <si>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</si>
  <si>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</si>
  <si>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</si>
  <si>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</si>
  <si>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</si>
  <si>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</si>
  <si>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</si>
  <si>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</si>
  <si>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</si>
  <si>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</si>
  <si>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</si>
  <si>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</si>
  <si>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</si>
  <si>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</si>
  <si>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</si>
  <si>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</si>
  <si>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</si>
  <si>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</si>
  <si>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</si>
  <si>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</si>
  <si>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</si>
  <si>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</si>
  <si>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</si>
  <si>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</si>
  <si>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</si>
  <si>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</si>
  <si>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</si>
  <si>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</si>
  <si>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</si>
  <si>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</si>
  <si>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</si>
  <si>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</si>
  <si>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</si>
  <si>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</si>
  <si>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</si>
  <si>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</si>
  <si>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</si>
  <si>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</si>
  <si>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</si>
  <si>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</si>
  <si>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</si>
  <si>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</si>
  <si>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</si>
  <si>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</si>
  <si>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</si>
  <si>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</si>
  <si>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</si>
  <si>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</si>
  <si>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</si>
  <si>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</si>
  <si>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</si>
  <si>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</si>
  <si>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</si>
  <si>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</si>
  <si>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</si>
  <si>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</si>
  <si>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</si>
  <si>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</si>
  <si>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</si>
  <si>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</si>
  <si>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951.0309.0212831.244 ф.00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</si>
  <si>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</si>
  <si>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</si>
  <si>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</si>
  <si>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951.0409.0410351.244 ф.85</t>
  </si>
  <si>
    <t>951.0409.0417351.244 ф.19</t>
  </si>
  <si>
    <t>951.0503.0322830.244 ф.32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</si>
  <si>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</si>
  <si>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</si>
  <si>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</si>
  <si>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</si>
  <si>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Субстдия на обеспечение деятельности культуры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</si>
  <si>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</si>
  <si>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</si>
  <si>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</si>
  <si>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</si>
  <si>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</si>
  <si>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</si>
  <si>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Увеличение стоимости мат.запасов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</si>
  <si>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</si>
  <si>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</si>
  <si>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</si>
  <si>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</si>
  <si>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951.0409.04100347.414 ф.01</t>
  </si>
  <si>
    <t>951.0409.0410347.414 ф.00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</si>
  <si>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</si>
  <si>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</si>
  <si>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</si>
  <si>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</si>
  <si>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</si>
  <si>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 xml:space="preserve">           340</t>
  </si>
  <si>
    <t>262</t>
  </si>
  <si>
    <t>951.0801.1017385. 611  ф.16</t>
  </si>
  <si>
    <t>951.0309.9919010.360ф.25</t>
  </si>
  <si>
    <t>951.0801.1010385. 611  ф.85</t>
  </si>
  <si>
    <t>951.0113.9992899.244  ф.00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</si>
  <si>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</si>
  <si>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</si>
  <si>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</si>
  <si>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Субсидии на приобретение частотно- регулируемых приводов и насосного оборудования</t>
  </si>
  <si>
    <t>951.0502.9995013.244 ф.16</t>
  </si>
  <si>
    <t>января</t>
  </si>
  <si>
    <t>12.01.2015</t>
  </si>
  <si>
    <t>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</si>
</sst>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i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/>
    </xf>
    <xf numFmtId="4" fontId="29" fillId="0" borderId="13" xfId="0" applyNumberFormat="1" applyFont="1" applyBorder="1" applyAlignment="1">
      <alignment/>
    </xf>
    <xf numFmtId="0" fontId="6" fillId="24" borderId="13" xfId="0" applyFont="1" applyFill="1" applyBorder="1" applyAlignment="1">
      <alignment horizontal="left" vertical="center" wrapText="1"/>
    </xf>
    <xf numFmtId="4" fontId="30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34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wrapText="1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49" fontId="9" fillId="24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31" fillId="0" borderId="22" xfId="0" applyNumberFormat="1" applyFont="1" applyFill="1" applyBorder="1" applyAlignment="1">
      <alignment horizontal="center"/>
    </xf>
    <xf numFmtId="4" fontId="31" fillId="0" borderId="20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4" fontId="34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8" fillId="24" borderId="13" xfId="0" applyFont="1" applyFill="1" applyBorder="1" applyAlignment="1">
      <alignment/>
    </xf>
    <xf numFmtId="49" fontId="34" fillId="24" borderId="13" xfId="0" applyNumberFormat="1" applyFont="1" applyFill="1" applyBorder="1" applyAlignment="1">
      <alignment horizontal="center"/>
    </xf>
    <xf numFmtId="4" fontId="31" fillId="24" borderId="13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30" fillId="0" borderId="13" xfId="0" applyNumberFormat="1" applyFont="1" applyFill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4" fontId="29" fillId="24" borderId="22" xfId="0" applyNumberFormat="1" applyFont="1" applyFill="1" applyBorder="1" applyAlignment="1">
      <alignment horizontal="center"/>
    </xf>
    <xf numFmtId="4" fontId="29" fillId="24" borderId="20" xfId="0" applyNumberFormat="1" applyFont="1" applyFill="1" applyBorder="1" applyAlignment="1">
      <alignment horizontal="center"/>
    </xf>
    <xf numFmtId="4" fontId="29" fillId="24" borderId="21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30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7" fillId="0" borderId="13" xfId="0" applyFont="1" applyBorder="1" applyAlignment="1">
      <alignment wrapText="1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31" fillId="0" borderId="1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6" fillId="24" borderId="13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2" fontId="31" fillId="0" borderId="13" xfId="0" applyNumberFormat="1" applyFont="1" applyFill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49" fontId="9" fillId="24" borderId="22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29" fillId="2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vertical="center" wrapText="1"/>
    </xf>
    <xf numFmtId="2" fontId="29" fillId="24" borderId="13" xfId="0" applyNumberFormat="1" applyFont="1" applyFill="1" applyBorder="1" applyAlignment="1">
      <alignment horizontal="center"/>
    </xf>
    <xf numFmtId="49" fontId="29" fillId="0" borderId="22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166" fontId="31" fillId="0" borderId="13" xfId="43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4" fontId="34" fillId="24" borderId="22" xfId="0" applyNumberFormat="1" applyFont="1" applyFill="1" applyBorder="1" applyAlignment="1">
      <alignment horizontal="center"/>
    </xf>
    <xf numFmtId="4" fontId="34" fillId="24" borderId="20" xfId="0" applyNumberFormat="1" applyFont="1" applyFill="1" applyBorder="1" applyAlignment="1">
      <alignment horizontal="center"/>
    </xf>
    <xf numFmtId="4" fontId="34" fillId="24" borderId="21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31" fillId="24" borderId="13" xfId="0" applyNumberFormat="1" applyFont="1" applyFill="1" applyBorder="1" applyAlignment="1">
      <alignment horizontal="center"/>
    </xf>
    <xf numFmtId="2" fontId="31" fillId="24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49" fontId="30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4"/>
  <sheetViews>
    <sheetView tabSelected="1" view="pageBreakPreview" zoomScale="75" zoomScaleSheetLayoutView="75" workbookViewId="0" topLeftCell="A325">
      <selection activeCell="DN96" sqref="DN96:ED96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71" t="s">
        <v>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68" t="s">
        <v>16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5"/>
      <c r="ES2" s="5"/>
      <c r="ET2" s="256" t="s">
        <v>0</v>
      </c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57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58" t="s">
        <v>17</v>
      </c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60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73" t="s">
        <v>343</v>
      </c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5">
        <v>2015</v>
      </c>
      <c r="CF4" s="275"/>
      <c r="CG4" s="275"/>
      <c r="CH4" s="275"/>
      <c r="CI4" s="275"/>
      <c r="CJ4" s="208" t="s">
        <v>4</v>
      </c>
      <c r="CK4" s="208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61" t="s">
        <v>344</v>
      </c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20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4" t="s">
        <v>50</v>
      </c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62" t="s">
        <v>51</v>
      </c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4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74" t="s">
        <v>118</v>
      </c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61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20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61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20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185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65">
        <v>383</v>
      </c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7"/>
    </row>
    <row r="9" spans="1:166" s="4" customFormat="1" ht="15.75" customHeight="1">
      <c r="A9" s="268" t="s">
        <v>20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69"/>
      <c r="ER9" s="269"/>
      <c r="ES9" s="269"/>
      <c r="ET9" s="269"/>
      <c r="EU9" s="269"/>
      <c r="EV9" s="269"/>
      <c r="EW9" s="269"/>
      <c r="EX9" s="269"/>
      <c r="EY9" s="269"/>
      <c r="EZ9" s="269"/>
      <c r="FA9" s="269"/>
      <c r="FB9" s="269"/>
      <c r="FC9" s="269"/>
      <c r="FD9" s="269"/>
      <c r="FE9" s="269"/>
      <c r="FF9" s="269"/>
      <c r="FG9" s="269"/>
      <c r="FH9" s="269"/>
      <c r="FI9" s="269"/>
      <c r="FJ9" s="270"/>
    </row>
    <row r="10" spans="1:167" s="4" customFormat="1" ht="19.5" customHeight="1">
      <c r="A10" s="224" t="s">
        <v>8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6"/>
      <c r="AN10" s="224" t="s">
        <v>23</v>
      </c>
      <c r="AO10" s="225"/>
      <c r="AP10" s="225"/>
      <c r="AQ10" s="225"/>
      <c r="AR10" s="225"/>
      <c r="AS10" s="226"/>
      <c r="AT10" s="224" t="s">
        <v>28</v>
      </c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6"/>
      <c r="BJ10" s="224" t="s">
        <v>135</v>
      </c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6"/>
      <c r="CF10" s="129" t="s">
        <v>24</v>
      </c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1"/>
      <c r="ET10" s="114" t="s">
        <v>29</v>
      </c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5"/>
    </row>
    <row r="11" spans="1:167" s="4" customFormat="1" ht="109.5" customHeight="1">
      <c r="A11" s="227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9"/>
      <c r="AN11" s="227"/>
      <c r="AO11" s="228"/>
      <c r="AP11" s="228"/>
      <c r="AQ11" s="228"/>
      <c r="AR11" s="228"/>
      <c r="AS11" s="229"/>
      <c r="AT11" s="227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9"/>
      <c r="BJ11" s="227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9"/>
      <c r="CF11" s="130" t="s">
        <v>136</v>
      </c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1"/>
      <c r="CW11" s="129" t="s">
        <v>25</v>
      </c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1"/>
      <c r="DN11" s="129" t="s">
        <v>26</v>
      </c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1"/>
      <c r="EE11" s="129" t="s">
        <v>27</v>
      </c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1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5"/>
    </row>
    <row r="12" spans="1:167" s="4" customFormat="1" ht="11.25" customHeight="1">
      <c r="A12" s="248">
        <v>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50"/>
      <c r="AN12" s="248">
        <v>2</v>
      </c>
      <c r="AO12" s="249"/>
      <c r="AP12" s="249"/>
      <c r="AQ12" s="249"/>
      <c r="AR12" s="249"/>
      <c r="AS12" s="250"/>
      <c r="AT12" s="248">
        <v>3</v>
      </c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50"/>
      <c r="BJ12" s="248">
        <v>4</v>
      </c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/>
      <c r="CF12" s="248">
        <v>5</v>
      </c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50"/>
      <c r="CW12" s="248">
        <v>6</v>
      </c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50"/>
      <c r="DN12" s="248">
        <v>7</v>
      </c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50"/>
      <c r="EE12" s="248">
        <v>8</v>
      </c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50"/>
      <c r="ET12" s="247">
        <v>9</v>
      </c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5"/>
    </row>
    <row r="13" spans="1:167" s="11" customFormat="1" ht="20.25" customHeight="1">
      <c r="A13" s="252" t="s">
        <v>21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4"/>
      <c r="AN13" s="120" t="s">
        <v>30</v>
      </c>
      <c r="AO13" s="120"/>
      <c r="AP13" s="120"/>
      <c r="AQ13" s="120"/>
      <c r="AR13" s="120"/>
      <c r="AS13" s="120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103">
        <f>BJ15+BJ105</f>
        <v>9357100</v>
      </c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>
        <f>CF15+CF106</f>
        <v>9343920.83</v>
      </c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03">
        <f>CF13</f>
        <v>9343920.83</v>
      </c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0"/>
    </row>
    <row r="14" spans="1:167" s="4" customFormat="1" ht="15" customHeight="1">
      <c r="A14" s="107" t="s">
        <v>22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1" t="s">
        <v>31</v>
      </c>
      <c r="AO14" s="101"/>
      <c r="AP14" s="101"/>
      <c r="AQ14" s="101"/>
      <c r="AR14" s="101"/>
      <c r="AS14" s="10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5"/>
    </row>
    <row r="15" spans="1:167" s="11" customFormat="1" ht="20.25" customHeight="1">
      <c r="A15" s="198" t="s">
        <v>144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05"/>
      <c r="AO15" s="105"/>
      <c r="AP15" s="105"/>
      <c r="AQ15" s="105"/>
      <c r="AR15" s="105"/>
      <c r="AS15" s="105"/>
      <c r="AT15" s="255" t="s">
        <v>86</v>
      </c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103">
        <f>BJ16+BJ54+BJ70+BJ81+BJ87+BJ29+BJ95</f>
        <v>3187500</v>
      </c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>
        <f>CF16+CF54+CF70+CF87+CF74+CF81+CF102+CF29+CF95</f>
        <v>3183607.08</v>
      </c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03">
        <f>CF15</f>
        <v>3183607.08</v>
      </c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0"/>
    </row>
    <row r="16" spans="1:167" s="11" customFormat="1" ht="20.25" customHeight="1">
      <c r="A16" s="197" t="s">
        <v>163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05"/>
      <c r="AO16" s="105"/>
      <c r="AP16" s="105"/>
      <c r="AQ16" s="105"/>
      <c r="AR16" s="105"/>
      <c r="AS16" s="105"/>
      <c r="AT16" s="255" t="s">
        <v>145</v>
      </c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103">
        <f>BJ17</f>
        <v>505500</v>
      </c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>
        <f>CF17</f>
        <v>511114.8</v>
      </c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03">
        <f>CF16</f>
        <v>511114.8</v>
      </c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36"/>
      <c r="FJ16" s="36"/>
      <c r="FK16" s="10"/>
    </row>
    <row r="17" spans="1:167" s="11" customFormat="1" ht="22.5" customHeight="1">
      <c r="A17" s="197" t="s">
        <v>49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05"/>
      <c r="AO17" s="105"/>
      <c r="AP17" s="105"/>
      <c r="AQ17" s="105"/>
      <c r="AR17" s="105"/>
      <c r="AS17" s="105"/>
      <c r="AT17" s="255" t="s">
        <v>104</v>
      </c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103">
        <f>BJ18</f>
        <v>505500</v>
      </c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>
        <f>CF18+CF25+CF22</f>
        <v>511114.8</v>
      </c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03">
        <f>CF17</f>
        <v>511114.8</v>
      </c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36"/>
      <c r="FI17" s="36"/>
      <c r="FJ17" s="36"/>
      <c r="FK17" s="10"/>
    </row>
    <row r="18" spans="1:167" s="11" customFormat="1" ht="22.5" customHeight="1">
      <c r="A18" s="198" t="s">
        <v>49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05"/>
      <c r="AO18" s="105"/>
      <c r="AP18" s="105"/>
      <c r="AQ18" s="105"/>
      <c r="AR18" s="105"/>
      <c r="AS18" s="105"/>
      <c r="AT18" s="255" t="s">
        <v>187</v>
      </c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103">
        <v>505500</v>
      </c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>
        <f>CF19+CF20+CF21</f>
        <v>503449.1</v>
      </c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03">
        <f>CF18</f>
        <v>503449.1</v>
      </c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0"/>
    </row>
    <row r="19" spans="1:170" s="4" customFormat="1" ht="24" customHeight="1">
      <c r="A19" s="96" t="s">
        <v>49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7"/>
      <c r="AO19" s="97"/>
      <c r="AP19" s="97"/>
      <c r="AQ19" s="97"/>
      <c r="AR19" s="97"/>
      <c r="AS19" s="97"/>
      <c r="AT19" s="251" t="s">
        <v>186</v>
      </c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102">
        <v>0</v>
      </c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>
        <v>503449.1</v>
      </c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02">
        <f>CF19</f>
        <v>503449.1</v>
      </c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5"/>
      <c r="FN19" s="5"/>
    </row>
    <row r="20" spans="1:170" s="4" customFormat="1" ht="21" customHeight="1">
      <c r="A20" s="96" t="s">
        <v>49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  <c r="AO20" s="97"/>
      <c r="AP20" s="97"/>
      <c r="AQ20" s="97"/>
      <c r="AR20" s="97"/>
      <c r="AS20" s="97"/>
      <c r="AT20" s="251" t="s">
        <v>205</v>
      </c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102">
        <v>0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>
        <v>0</v>
      </c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02">
        <f aca="true" t="shared" si="0" ref="EE20:EE27">CF20</f>
        <v>0</v>
      </c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5"/>
      <c r="FN20" s="5"/>
    </row>
    <row r="21" spans="1:170" s="4" customFormat="1" ht="23.25" customHeight="1">
      <c r="A21" s="96" t="s">
        <v>49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7"/>
      <c r="AO21" s="97"/>
      <c r="AP21" s="97"/>
      <c r="AQ21" s="97"/>
      <c r="AR21" s="97"/>
      <c r="AS21" s="97"/>
      <c r="AT21" s="251" t="s">
        <v>256</v>
      </c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102">
        <v>0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>
        <v>0</v>
      </c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02">
        <f>CF21</f>
        <v>0</v>
      </c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5"/>
      <c r="FN21" s="5"/>
    </row>
    <row r="22" spans="1:170" s="11" customFormat="1" ht="24" customHeight="1">
      <c r="A22" s="198" t="s">
        <v>49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05"/>
      <c r="AO22" s="105"/>
      <c r="AP22" s="105"/>
      <c r="AQ22" s="105"/>
      <c r="AR22" s="105"/>
      <c r="AS22" s="105"/>
      <c r="AT22" s="255" t="s">
        <v>245</v>
      </c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103">
        <v>0</v>
      </c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>
        <f>CF23+CF24</f>
        <v>1217.5</v>
      </c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03">
        <f t="shared" si="0"/>
        <v>1217.5</v>
      </c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0"/>
      <c r="FN22" s="10"/>
    </row>
    <row r="23" spans="1:170" s="4" customFormat="1" ht="24" customHeight="1">
      <c r="A23" s="96" t="s">
        <v>49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7"/>
      <c r="AO23" s="97"/>
      <c r="AP23" s="97"/>
      <c r="AQ23" s="97"/>
      <c r="AR23" s="97"/>
      <c r="AS23" s="97"/>
      <c r="AT23" s="251" t="s">
        <v>244</v>
      </c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102">
        <v>0</v>
      </c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>
        <v>1217.5</v>
      </c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02">
        <f t="shared" si="0"/>
        <v>1217.5</v>
      </c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5"/>
      <c r="FN23" s="5"/>
    </row>
    <row r="24" spans="1:170" s="4" customFormat="1" ht="20.25" customHeight="1">
      <c r="A24" s="96" t="s">
        <v>49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7"/>
      <c r="AO24" s="97"/>
      <c r="AP24" s="97"/>
      <c r="AQ24" s="97"/>
      <c r="AR24" s="97"/>
      <c r="AS24" s="97"/>
      <c r="AT24" s="251" t="s">
        <v>272</v>
      </c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102">
        <v>0</v>
      </c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>
        <v>0</v>
      </c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02">
        <f>CF24</f>
        <v>0</v>
      </c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5"/>
      <c r="FN24" s="5"/>
    </row>
    <row r="25" spans="1:170" s="11" customFormat="1" ht="21" customHeight="1">
      <c r="A25" s="198" t="s">
        <v>49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05"/>
      <c r="AO25" s="105"/>
      <c r="AP25" s="105"/>
      <c r="AQ25" s="105"/>
      <c r="AR25" s="105"/>
      <c r="AS25" s="105"/>
      <c r="AT25" s="255" t="s">
        <v>232</v>
      </c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103">
        <v>0</v>
      </c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>
        <f>CF26+CF27+CF28</f>
        <v>6448.200000000001</v>
      </c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03">
        <f t="shared" si="0"/>
        <v>6448.200000000001</v>
      </c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0"/>
      <c r="FN25" s="10"/>
    </row>
    <row r="26" spans="1:170" s="4" customFormat="1" ht="22.5" customHeight="1">
      <c r="A26" s="96" t="s">
        <v>49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7"/>
      <c r="AO26" s="97"/>
      <c r="AP26" s="97"/>
      <c r="AQ26" s="97"/>
      <c r="AR26" s="97"/>
      <c r="AS26" s="97"/>
      <c r="AT26" s="251" t="s">
        <v>206</v>
      </c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102">
        <v>0</v>
      </c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>
        <v>4363.22</v>
      </c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02">
        <f t="shared" si="0"/>
        <v>4363.22</v>
      </c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5"/>
      <c r="FN26" s="5"/>
    </row>
    <row r="27" spans="1:170" s="4" customFormat="1" ht="21" customHeight="1">
      <c r="A27" s="96" t="s">
        <v>49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7"/>
      <c r="AO27" s="97"/>
      <c r="AP27" s="97"/>
      <c r="AQ27" s="97"/>
      <c r="AR27" s="97"/>
      <c r="AS27" s="97"/>
      <c r="AT27" s="251" t="s">
        <v>207</v>
      </c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102">
        <v>0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>
        <v>129.96</v>
      </c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02">
        <f t="shared" si="0"/>
        <v>129.96</v>
      </c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5"/>
      <c r="FN27" s="5"/>
    </row>
    <row r="28" spans="1:170" s="4" customFormat="1" ht="21" customHeight="1">
      <c r="A28" s="96" t="s">
        <v>49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7"/>
      <c r="AO28" s="97"/>
      <c r="AP28" s="97"/>
      <c r="AQ28" s="97"/>
      <c r="AR28" s="97"/>
      <c r="AS28" s="97"/>
      <c r="AT28" s="251" t="s">
        <v>259</v>
      </c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102">
        <v>0</v>
      </c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>
        <v>1955.02</v>
      </c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02">
        <f>CF28</f>
        <v>1955.02</v>
      </c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5"/>
      <c r="FN28" s="5"/>
    </row>
    <row r="29" spans="1:167" s="4" customFormat="1" ht="23.25" customHeight="1">
      <c r="A29" s="104" t="s">
        <v>146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5"/>
      <c r="AO29" s="105"/>
      <c r="AP29" s="105"/>
      <c r="AQ29" s="105"/>
      <c r="AR29" s="105"/>
      <c r="AS29" s="105"/>
      <c r="AT29" s="255" t="s">
        <v>105</v>
      </c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103">
        <f>BJ30+BJ49</f>
        <v>559800</v>
      </c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>
        <f>CF30+CF49</f>
        <v>300237.98000000004</v>
      </c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03">
        <f aca="true" t="shared" si="1" ref="EE29:EE39">CF29</f>
        <v>300237.98000000004</v>
      </c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37"/>
      <c r="FJ29" s="37"/>
      <c r="FK29" s="5"/>
    </row>
    <row r="30" spans="1:175" s="4" customFormat="1" ht="34.5" customHeight="1">
      <c r="A30" s="198" t="s">
        <v>154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05"/>
      <c r="AO30" s="105"/>
      <c r="AP30" s="105"/>
      <c r="AQ30" s="105"/>
      <c r="AR30" s="105"/>
      <c r="AS30" s="105"/>
      <c r="AT30" s="255" t="s">
        <v>152</v>
      </c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103">
        <f>BJ31+BJ38</f>
        <v>248700</v>
      </c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>
        <f>CF31+CF38+CF46</f>
        <v>243521.03000000003</v>
      </c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03">
        <f t="shared" si="1"/>
        <v>243521.03000000003</v>
      </c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37"/>
      <c r="FJ30" s="37"/>
      <c r="FK30" s="5"/>
      <c r="FS30" s="5"/>
    </row>
    <row r="31" spans="1:167" s="11" customFormat="1" ht="39.75" customHeight="1">
      <c r="A31" s="198" t="s">
        <v>155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05"/>
      <c r="AO31" s="105"/>
      <c r="AP31" s="105"/>
      <c r="AQ31" s="105"/>
      <c r="AR31" s="105"/>
      <c r="AS31" s="105"/>
      <c r="AT31" s="255" t="s">
        <v>188</v>
      </c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103">
        <f>BJ32+BJ33+BJ34+BJ37</f>
        <v>199900</v>
      </c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>
        <f>CF32+CF36</f>
        <v>186656.26</v>
      </c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03">
        <f t="shared" si="1"/>
        <v>186656.26</v>
      </c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0"/>
    </row>
    <row r="32" spans="1:167" s="4" customFormat="1" ht="33" customHeight="1">
      <c r="A32" s="96" t="s">
        <v>155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7"/>
      <c r="AO32" s="97"/>
      <c r="AP32" s="97"/>
      <c r="AQ32" s="97"/>
      <c r="AR32" s="97"/>
      <c r="AS32" s="97"/>
      <c r="AT32" s="251" t="s">
        <v>189</v>
      </c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102">
        <v>199900</v>
      </c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>
        <f>CF33+CF34+CF35</f>
        <v>189984.01</v>
      </c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02">
        <f t="shared" si="1"/>
        <v>189984.01</v>
      </c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5"/>
    </row>
    <row r="33" spans="1:167" s="11" customFormat="1" ht="34.5" customHeight="1">
      <c r="A33" s="96" t="s">
        <v>155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105"/>
      <c r="AO33" s="319"/>
      <c r="AP33" s="319"/>
      <c r="AQ33" s="319"/>
      <c r="AR33" s="319"/>
      <c r="AS33" s="319"/>
      <c r="AT33" s="251" t="s">
        <v>183</v>
      </c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102">
        <v>0</v>
      </c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>
        <v>188250.45</v>
      </c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02">
        <f t="shared" si="1"/>
        <v>188250.45</v>
      </c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36"/>
      <c r="FI33" s="36"/>
      <c r="FJ33" s="36"/>
      <c r="FK33" s="10"/>
    </row>
    <row r="34" spans="1:167" s="4" customFormat="1" ht="36.75" customHeight="1">
      <c r="A34" s="96" t="s">
        <v>229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105"/>
      <c r="AO34" s="105"/>
      <c r="AP34" s="105"/>
      <c r="AQ34" s="105"/>
      <c r="AR34" s="105"/>
      <c r="AS34" s="105"/>
      <c r="AT34" s="251" t="s">
        <v>220</v>
      </c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102">
        <v>0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>
        <v>1090.73</v>
      </c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73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173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102">
        <f t="shared" si="1"/>
        <v>1090.73</v>
      </c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173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37"/>
      <c r="FI34" s="37"/>
      <c r="FJ34" s="37"/>
      <c r="FK34" s="5"/>
    </row>
    <row r="35" spans="1:167" s="4" customFormat="1" ht="36.75" customHeight="1">
      <c r="A35" s="96" t="s">
        <v>229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105"/>
      <c r="AO35" s="105"/>
      <c r="AP35" s="105"/>
      <c r="AQ35" s="105"/>
      <c r="AR35" s="105"/>
      <c r="AS35" s="105"/>
      <c r="AT35" s="251" t="s">
        <v>287</v>
      </c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102">
        <v>0</v>
      </c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>
        <v>642.83</v>
      </c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73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173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102">
        <f>CF35</f>
        <v>642.83</v>
      </c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173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37"/>
      <c r="FI35" s="37"/>
      <c r="FJ35" s="37"/>
      <c r="FK35" s="5"/>
    </row>
    <row r="36" spans="1:167" s="4" customFormat="1" ht="53.25" customHeight="1">
      <c r="A36" s="96" t="s">
        <v>228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105"/>
      <c r="AO36" s="105"/>
      <c r="AP36" s="105"/>
      <c r="AQ36" s="105"/>
      <c r="AR36" s="105"/>
      <c r="AS36" s="105"/>
      <c r="AT36" s="251" t="s">
        <v>246</v>
      </c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102">
        <v>0</v>
      </c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>
        <v>-3327.75</v>
      </c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73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173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102">
        <f t="shared" si="1"/>
        <v>-3327.75</v>
      </c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173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37"/>
      <c r="FI36" s="37"/>
      <c r="FJ36" s="37"/>
      <c r="FK36" s="5"/>
    </row>
    <row r="37" spans="1:167" s="4" customFormat="1" ht="53.25" customHeight="1">
      <c r="A37" s="96" t="s">
        <v>228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105"/>
      <c r="AO37" s="105"/>
      <c r="AP37" s="105"/>
      <c r="AQ37" s="105"/>
      <c r="AR37" s="105"/>
      <c r="AS37" s="105"/>
      <c r="AT37" s="251" t="s">
        <v>221</v>
      </c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102">
        <v>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>
        <v>0</v>
      </c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73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173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102">
        <f t="shared" si="1"/>
        <v>0</v>
      </c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173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37"/>
      <c r="FI37" s="37"/>
      <c r="FJ37" s="37"/>
      <c r="FK37" s="5"/>
    </row>
    <row r="38" spans="1:167" s="4" customFormat="1" ht="55.5" customHeight="1">
      <c r="A38" s="198" t="s">
        <v>156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05"/>
      <c r="AO38" s="105"/>
      <c r="AP38" s="105"/>
      <c r="AQ38" s="105"/>
      <c r="AR38" s="105"/>
      <c r="AS38" s="105"/>
      <c r="AT38" s="255" t="s">
        <v>191</v>
      </c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103">
        <f>BJ39</f>
        <v>48800</v>
      </c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>
        <f>CF39+CF42+CF45</f>
        <v>46857.41</v>
      </c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73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173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102">
        <f t="shared" si="1"/>
        <v>46857.41</v>
      </c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173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37"/>
      <c r="FI38" s="37"/>
      <c r="FJ38" s="37"/>
      <c r="FK38" s="5"/>
    </row>
    <row r="39" spans="1:167" s="11" customFormat="1" ht="35.25" customHeight="1">
      <c r="A39" s="96" t="s">
        <v>177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105"/>
      <c r="AO39" s="105"/>
      <c r="AP39" s="105"/>
      <c r="AQ39" s="105"/>
      <c r="AR39" s="105"/>
      <c r="AS39" s="105"/>
      <c r="AT39" s="251" t="s">
        <v>190</v>
      </c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102">
        <v>48800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>
        <f>CF40+CF41</f>
        <v>48562.22</v>
      </c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02">
        <f t="shared" si="1"/>
        <v>48562.22</v>
      </c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240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2"/>
      <c r="FK39" s="10"/>
    </row>
    <row r="40" spans="1:167" s="11" customFormat="1" ht="37.5" customHeight="1">
      <c r="A40" s="96" t="s">
        <v>177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105"/>
      <c r="AO40" s="105"/>
      <c r="AP40" s="105"/>
      <c r="AQ40" s="105"/>
      <c r="AR40" s="105"/>
      <c r="AS40" s="105"/>
      <c r="AT40" s="251" t="s">
        <v>208</v>
      </c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102">
        <v>0</v>
      </c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>
        <v>48558.29</v>
      </c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02">
        <f aca="true" t="shared" si="2" ref="EE40:EE46">CF40</f>
        <v>48558.29</v>
      </c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240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2"/>
      <c r="FK40" s="10"/>
    </row>
    <row r="41" spans="1:167" s="11" customFormat="1" ht="37.5" customHeight="1">
      <c r="A41" s="96" t="s">
        <v>177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105"/>
      <c r="AO41" s="105"/>
      <c r="AP41" s="105"/>
      <c r="AQ41" s="105"/>
      <c r="AR41" s="105"/>
      <c r="AS41" s="105"/>
      <c r="AT41" s="251" t="s">
        <v>242</v>
      </c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102">
        <v>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>
        <v>3.93</v>
      </c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02">
        <f t="shared" si="2"/>
        <v>3.93</v>
      </c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240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2"/>
      <c r="FK41" s="10"/>
    </row>
    <row r="42" spans="1:167" s="11" customFormat="1" ht="54" customHeight="1">
      <c r="A42" s="96" t="s">
        <v>227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105"/>
      <c r="AO42" s="105"/>
      <c r="AP42" s="105"/>
      <c r="AQ42" s="105"/>
      <c r="AR42" s="105"/>
      <c r="AS42" s="105"/>
      <c r="AT42" s="251" t="s">
        <v>223</v>
      </c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102">
        <v>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>
        <f>CF43+CF44</f>
        <v>-1704.81</v>
      </c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02">
        <f t="shared" si="2"/>
        <v>-1704.81</v>
      </c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240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2"/>
      <c r="FK42" s="10"/>
    </row>
    <row r="43" spans="1:167" s="11" customFormat="1" ht="56.25" customHeight="1">
      <c r="A43" s="199" t="s">
        <v>227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105"/>
      <c r="AO43" s="105"/>
      <c r="AP43" s="105"/>
      <c r="AQ43" s="105"/>
      <c r="AR43" s="105"/>
      <c r="AS43" s="105"/>
      <c r="AT43" s="251" t="s">
        <v>222</v>
      </c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102">
        <v>0</v>
      </c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>
        <v>-113.03</v>
      </c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02">
        <f t="shared" si="2"/>
        <v>-113.03</v>
      </c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240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2"/>
      <c r="FK43" s="10"/>
    </row>
    <row r="44" spans="1:167" s="11" customFormat="1" ht="75" customHeight="1">
      <c r="A44" s="96" t="s">
        <v>231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05"/>
      <c r="AO44" s="105"/>
      <c r="AP44" s="105"/>
      <c r="AQ44" s="105"/>
      <c r="AR44" s="105"/>
      <c r="AS44" s="105"/>
      <c r="AT44" s="251" t="s">
        <v>224</v>
      </c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102">
        <v>0</v>
      </c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>
        <v>-1591.78</v>
      </c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02">
        <f t="shared" si="2"/>
        <v>-1591.78</v>
      </c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240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42"/>
      <c r="FK44" s="10"/>
    </row>
    <row r="45" spans="1:167" s="11" customFormat="1" ht="72" customHeight="1">
      <c r="A45" s="96" t="s">
        <v>230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105"/>
      <c r="AO45" s="105"/>
      <c r="AP45" s="105"/>
      <c r="AQ45" s="105"/>
      <c r="AR45" s="105"/>
      <c r="AS45" s="105"/>
      <c r="AT45" s="251" t="s">
        <v>225</v>
      </c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102">
        <v>0</v>
      </c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>
        <v>0</v>
      </c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02">
        <f t="shared" si="2"/>
        <v>0</v>
      </c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240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2"/>
      <c r="FK45" s="10"/>
    </row>
    <row r="46" spans="1:167" s="11" customFormat="1" ht="38.25" customHeight="1">
      <c r="A46" s="198" t="s">
        <v>247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05"/>
      <c r="AO46" s="105"/>
      <c r="AP46" s="105"/>
      <c r="AQ46" s="105"/>
      <c r="AR46" s="105"/>
      <c r="AS46" s="105"/>
      <c r="AT46" s="255" t="s">
        <v>249</v>
      </c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103">
        <f>BJ47</f>
        <v>0</v>
      </c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>
        <f>CF47+CF48</f>
        <v>10007.36</v>
      </c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03">
        <f t="shared" si="2"/>
        <v>10007.36</v>
      </c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240"/>
      <c r="EU46" s="241"/>
      <c r="EV46" s="241"/>
      <c r="EW46" s="241"/>
      <c r="EX46" s="241"/>
      <c r="EY46" s="241"/>
      <c r="EZ46" s="241"/>
      <c r="FA46" s="241"/>
      <c r="FB46" s="241"/>
      <c r="FC46" s="241"/>
      <c r="FD46" s="241"/>
      <c r="FE46" s="241"/>
      <c r="FF46" s="241"/>
      <c r="FG46" s="241"/>
      <c r="FH46" s="241"/>
      <c r="FI46" s="241"/>
      <c r="FJ46" s="242"/>
      <c r="FK46" s="10"/>
    </row>
    <row r="47" spans="1:167" s="11" customFormat="1" ht="38.25" customHeight="1">
      <c r="A47" s="96" t="s">
        <v>247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105"/>
      <c r="AO47" s="105"/>
      <c r="AP47" s="105"/>
      <c r="AQ47" s="105"/>
      <c r="AR47" s="105"/>
      <c r="AS47" s="105"/>
      <c r="AT47" s="251" t="s">
        <v>248</v>
      </c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102">
        <v>0</v>
      </c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>
        <v>9973.45</v>
      </c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02">
        <f aca="true" t="shared" si="3" ref="EE47:EE60">CF47</f>
        <v>9973.45</v>
      </c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240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  <c r="FF47" s="241"/>
      <c r="FG47" s="241"/>
      <c r="FH47" s="241"/>
      <c r="FI47" s="241"/>
      <c r="FJ47" s="242"/>
      <c r="FK47" s="10"/>
    </row>
    <row r="48" spans="1:167" s="11" customFormat="1" ht="38.25" customHeight="1">
      <c r="A48" s="96" t="s">
        <v>247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105"/>
      <c r="AO48" s="105"/>
      <c r="AP48" s="105"/>
      <c r="AQ48" s="105"/>
      <c r="AR48" s="105"/>
      <c r="AS48" s="105"/>
      <c r="AT48" s="251" t="s">
        <v>248</v>
      </c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102">
        <v>0</v>
      </c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>
        <v>33.91</v>
      </c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02">
        <f>CF48</f>
        <v>33.91</v>
      </c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240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  <c r="FH48" s="241"/>
      <c r="FI48" s="241"/>
      <c r="FJ48" s="242"/>
      <c r="FK48" s="10"/>
    </row>
    <row r="49" spans="1:167" s="11" customFormat="1" ht="21" customHeight="1">
      <c r="A49" s="298" t="s">
        <v>162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105"/>
      <c r="AO49" s="105"/>
      <c r="AP49" s="105"/>
      <c r="AQ49" s="105"/>
      <c r="AR49" s="105"/>
      <c r="AS49" s="105"/>
      <c r="AT49" s="255" t="s">
        <v>192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103">
        <f>BJ50</f>
        <v>311100</v>
      </c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>
        <f>CF50</f>
        <v>56716.95</v>
      </c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03">
        <f t="shared" si="3"/>
        <v>56716.95</v>
      </c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240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  <c r="FH49" s="241"/>
      <c r="FI49" s="241"/>
      <c r="FJ49" s="242"/>
      <c r="FK49" s="10"/>
    </row>
    <row r="50" spans="1:167" s="11" customFormat="1" ht="24.75" customHeight="1">
      <c r="A50" s="290" t="s">
        <v>162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105"/>
      <c r="AO50" s="105"/>
      <c r="AP50" s="105"/>
      <c r="AQ50" s="105"/>
      <c r="AR50" s="105"/>
      <c r="AS50" s="105"/>
      <c r="AT50" s="251" t="s">
        <v>193</v>
      </c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102">
        <f>BJ51</f>
        <v>311100</v>
      </c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>
        <f>CF51+CF52</f>
        <v>56716.95</v>
      </c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03">
        <f t="shared" si="3"/>
        <v>56716.95</v>
      </c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36"/>
      <c r="FI50" s="36"/>
      <c r="FJ50" s="36"/>
      <c r="FK50" s="10"/>
    </row>
    <row r="51" spans="1:167" s="11" customFormat="1" ht="23.25" customHeight="1">
      <c r="A51" s="290" t="s">
        <v>162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105"/>
      <c r="AO51" s="105"/>
      <c r="AP51" s="105"/>
      <c r="AQ51" s="105"/>
      <c r="AR51" s="105"/>
      <c r="AS51" s="105"/>
      <c r="AT51" s="251" t="s">
        <v>233</v>
      </c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102">
        <v>311100</v>
      </c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>
        <v>52038.97</v>
      </c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03">
        <f t="shared" si="3"/>
        <v>52038.97</v>
      </c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36"/>
      <c r="FI51" s="36"/>
      <c r="FJ51" s="36"/>
      <c r="FK51" s="10"/>
    </row>
    <row r="52" spans="1:167" s="11" customFormat="1" ht="21" customHeight="1">
      <c r="A52" s="290" t="s">
        <v>162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105"/>
      <c r="AO52" s="105"/>
      <c r="AP52" s="105"/>
      <c r="AQ52" s="105"/>
      <c r="AR52" s="105"/>
      <c r="AS52" s="105"/>
      <c r="AT52" s="251" t="s">
        <v>288</v>
      </c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102">
        <v>0</v>
      </c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>
        <v>4677.98</v>
      </c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03">
        <f>CF52</f>
        <v>4677.98</v>
      </c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36"/>
      <c r="FI52" s="36"/>
      <c r="FJ52" s="36"/>
      <c r="FK52" s="10"/>
    </row>
    <row r="53" spans="1:167" s="11" customFormat="1" ht="21.75" customHeight="1">
      <c r="A53" s="290" t="s">
        <v>162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105"/>
      <c r="AO53" s="105"/>
      <c r="AP53" s="105"/>
      <c r="AQ53" s="105"/>
      <c r="AR53" s="105"/>
      <c r="AS53" s="105"/>
      <c r="AT53" s="251" t="s">
        <v>209</v>
      </c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102">
        <v>0</v>
      </c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>
        <v>0</v>
      </c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03">
        <f t="shared" si="3"/>
        <v>0</v>
      </c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36"/>
      <c r="FI53" s="36"/>
      <c r="FJ53" s="36"/>
      <c r="FK53" s="10"/>
    </row>
    <row r="54" spans="1:167" s="4" customFormat="1" ht="21" customHeight="1">
      <c r="A54" s="104" t="s">
        <v>147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97"/>
      <c r="AO54" s="97"/>
      <c r="AP54" s="97"/>
      <c r="AQ54" s="97"/>
      <c r="AR54" s="97"/>
      <c r="AS54" s="97"/>
      <c r="AT54" s="255" t="s">
        <v>107</v>
      </c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314">
        <f>BJ55+BJ59</f>
        <v>1460500</v>
      </c>
      <c r="BK54" s="314"/>
      <c r="BL54" s="314"/>
      <c r="BM54" s="314"/>
      <c r="BN54" s="314"/>
      <c r="BO54" s="314"/>
      <c r="BP54" s="314"/>
      <c r="BQ54" s="314"/>
      <c r="BR54" s="314"/>
      <c r="BS54" s="314"/>
      <c r="BT54" s="314"/>
      <c r="BU54" s="314"/>
      <c r="BV54" s="314"/>
      <c r="BW54" s="314"/>
      <c r="BX54" s="314"/>
      <c r="BY54" s="314"/>
      <c r="BZ54" s="314"/>
      <c r="CA54" s="314"/>
      <c r="CB54" s="314"/>
      <c r="CC54" s="314"/>
      <c r="CD54" s="314"/>
      <c r="CE54" s="314"/>
      <c r="CF54" s="103">
        <f>CF55+CF59</f>
        <v>1356786.79</v>
      </c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03">
        <f t="shared" si="3"/>
        <v>1356786.79</v>
      </c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37"/>
      <c r="FI54" s="37"/>
      <c r="FJ54" s="37"/>
      <c r="FK54" s="5"/>
    </row>
    <row r="55" spans="1:167" s="4" customFormat="1" ht="23.25" customHeight="1">
      <c r="A55" s="104" t="s">
        <v>106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5"/>
      <c r="AO55" s="105"/>
      <c r="AP55" s="105"/>
      <c r="AQ55" s="105"/>
      <c r="AR55" s="105"/>
      <c r="AS55" s="105"/>
      <c r="AT55" s="255" t="s">
        <v>108</v>
      </c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103">
        <f>BJ56</f>
        <v>336200</v>
      </c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>
        <f>CF56</f>
        <v>274299.04</v>
      </c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03">
        <f t="shared" si="3"/>
        <v>274299.04</v>
      </c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37"/>
      <c r="FI55" s="37"/>
      <c r="FJ55" s="37"/>
      <c r="FK55" s="5"/>
    </row>
    <row r="56" spans="1:167" s="11" customFormat="1" ht="37.5" customHeight="1">
      <c r="A56" s="198" t="s">
        <v>173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05"/>
      <c r="AO56" s="105"/>
      <c r="AP56" s="105"/>
      <c r="AQ56" s="105"/>
      <c r="AR56" s="105"/>
      <c r="AS56" s="105"/>
      <c r="AT56" s="255" t="s">
        <v>87</v>
      </c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103">
        <v>336200</v>
      </c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>
        <f>CF57+CF58</f>
        <v>274299.04</v>
      </c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03">
        <f t="shared" si="3"/>
        <v>274299.04</v>
      </c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240"/>
      <c r="EU56" s="241"/>
      <c r="EV56" s="241"/>
      <c r="EW56" s="241"/>
      <c r="EX56" s="241"/>
      <c r="EY56" s="241"/>
      <c r="EZ56" s="241"/>
      <c r="FA56" s="241"/>
      <c r="FB56" s="241"/>
      <c r="FC56" s="241"/>
      <c r="FD56" s="241"/>
      <c r="FE56" s="241"/>
      <c r="FF56" s="241"/>
      <c r="FG56" s="241"/>
      <c r="FH56" s="241"/>
      <c r="FI56" s="241"/>
      <c r="FJ56" s="242"/>
      <c r="FK56" s="10"/>
    </row>
    <row r="57" spans="1:167" s="4" customFormat="1" ht="18.75" customHeight="1">
      <c r="A57" s="62" t="s">
        <v>106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97"/>
      <c r="AO57" s="97"/>
      <c r="AP57" s="97"/>
      <c r="AQ57" s="97"/>
      <c r="AR57" s="97"/>
      <c r="AS57" s="97"/>
      <c r="AT57" s="251" t="s">
        <v>88</v>
      </c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102">
        <v>0</v>
      </c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>
        <v>272666.85</v>
      </c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02">
        <f t="shared" si="3"/>
        <v>272666.85</v>
      </c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243"/>
      <c r="EU57" s="244"/>
      <c r="EV57" s="244"/>
      <c r="EW57" s="244"/>
      <c r="EX57" s="244"/>
      <c r="EY57" s="244"/>
      <c r="EZ57" s="244"/>
      <c r="FA57" s="244"/>
      <c r="FB57" s="244"/>
      <c r="FC57" s="244"/>
      <c r="FD57" s="244"/>
      <c r="FE57" s="244"/>
      <c r="FF57" s="244"/>
      <c r="FG57" s="244"/>
      <c r="FH57" s="244"/>
      <c r="FI57" s="244"/>
      <c r="FJ57" s="245"/>
      <c r="FK57" s="5"/>
    </row>
    <row r="58" spans="1:167" s="4" customFormat="1" ht="18" customHeight="1">
      <c r="A58" s="62" t="s">
        <v>106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97"/>
      <c r="AO58" s="97"/>
      <c r="AP58" s="97"/>
      <c r="AQ58" s="97"/>
      <c r="AR58" s="97"/>
      <c r="AS58" s="97"/>
      <c r="AT58" s="251" t="s">
        <v>202</v>
      </c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102">
        <v>0</v>
      </c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>
        <v>1632.19</v>
      </c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02">
        <f t="shared" si="3"/>
        <v>1632.19</v>
      </c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243"/>
      <c r="EU58" s="244"/>
      <c r="EV58" s="244"/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  <c r="FG58" s="244"/>
      <c r="FH58" s="244"/>
      <c r="FI58" s="244"/>
      <c r="FJ58" s="245"/>
      <c r="FK58" s="5"/>
    </row>
    <row r="59" spans="1:167" s="11" customFormat="1" ht="21.75" customHeight="1">
      <c r="A59" s="104" t="s">
        <v>89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5"/>
      <c r="AO59" s="105"/>
      <c r="AP59" s="105"/>
      <c r="AQ59" s="105"/>
      <c r="AR59" s="105"/>
      <c r="AS59" s="105"/>
      <c r="AT59" s="255" t="s">
        <v>138</v>
      </c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103">
        <f>BJ61+BJ66</f>
        <v>1124300</v>
      </c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>
        <f>CF61+CF65</f>
        <v>1082487.75</v>
      </c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03">
        <f t="shared" si="3"/>
        <v>1082487.75</v>
      </c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240"/>
      <c r="EU59" s="241"/>
      <c r="EV59" s="241"/>
      <c r="EW59" s="241"/>
      <c r="EX59" s="241"/>
      <c r="EY59" s="241"/>
      <c r="EZ59" s="241"/>
      <c r="FA59" s="241"/>
      <c r="FB59" s="241"/>
      <c r="FC59" s="241"/>
      <c r="FD59" s="241"/>
      <c r="FE59" s="241"/>
      <c r="FF59" s="241"/>
      <c r="FG59" s="241"/>
      <c r="FH59" s="241"/>
      <c r="FI59" s="241"/>
      <c r="FJ59" s="242"/>
      <c r="FK59" s="10"/>
    </row>
    <row r="60" spans="1:167" s="11" customFormat="1" ht="18" customHeight="1">
      <c r="A60" s="104" t="s">
        <v>164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5"/>
      <c r="AO60" s="105"/>
      <c r="AP60" s="105"/>
      <c r="AQ60" s="105"/>
      <c r="AR60" s="105"/>
      <c r="AS60" s="105"/>
      <c r="AT60" s="255" t="s">
        <v>109</v>
      </c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103">
        <f>BJ61</f>
        <v>846300</v>
      </c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>
        <f>CF61</f>
        <v>675167.51</v>
      </c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03">
        <f t="shared" si="3"/>
        <v>675167.51</v>
      </c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36"/>
      <c r="FI60" s="36"/>
      <c r="FJ60" s="36"/>
      <c r="FK60" s="10"/>
    </row>
    <row r="61" spans="1:167" s="11" customFormat="1" ht="19.5" customHeight="1">
      <c r="A61" s="104" t="s">
        <v>165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5"/>
      <c r="AO61" s="105"/>
      <c r="AP61" s="105"/>
      <c r="AQ61" s="105"/>
      <c r="AR61" s="105"/>
      <c r="AS61" s="105"/>
      <c r="AT61" s="255" t="s">
        <v>90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103">
        <v>846300</v>
      </c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>
        <f>CF62+CF63+CF64</f>
        <v>675167.51</v>
      </c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03">
        <f aca="true" t="shared" si="4" ref="EE61:EE70">CF61</f>
        <v>675167.51</v>
      </c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240"/>
      <c r="EU61" s="241"/>
      <c r="EV61" s="241"/>
      <c r="EW61" s="241"/>
      <c r="EX61" s="241"/>
      <c r="EY61" s="241"/>
      <c r="EZ61" s="241"/>
      <c r="FA61" s="241"/>
      <c r="FB61" s="241"/>
      <c r="FC61" s="241"/>
      <c r="FD61" s="241"/>
      <c r="FE61" s="241"/>
      <c r="FF61" s="241"/>
      <c r="FG61" s="241"/>
      <c r="FH61" s="241"/>
      <c r="FI61" s="241"/>
      <c r="FJ61" s="242"/>
      <c r="FK61" s="10"/>
    </row>
    <row r="62" spans="1:167" s="4" customFormat="1" ht="20.25" customHeight="1">
      <c r="A62" s="62" t="s">
        <v>165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97"/>
      <c r="AO62" s="97"/>
      <c r="AP62" s="97"/>
      <c r="AQ62" s="97"/>
      <c r="AR62" s="97"/>
      <c r="AS62" s="97"/>
      <c r="AT62" s="251" t="s">
        <v>91</v>
      </c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102">
        <v>0</v>
      </c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>
        <v>672619.71</v>
      </c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02">
        <f t="shared" si="4"/>
        <v>672619.71</v>
      </c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243"/>
      <c r="EU62" s="244"/>
      <c r="EV62" s="244"/>
      <c r="EW62" s="244"/>
      <c r="EX62" s="244"/>
      <c r="EY62" s="244"/>
      <c r="EZ62" s="244"/>
      <c r="FA62" s="244"/>
      <c r="FB62" s="244"/>
      <c r="FC62" s="244"/>
      <c r="FD62" s="244"/>
      <c r="FE62" s="244"/>
      <c r="FF62" s="244"/>
      <c r="FG62" s="244"/>
      <c r="FH62" s="244"/>
      <c r="FI62" s="244"/>
      <c r="FJ62" s="245"/>
      <c r="FK62" s="5"/>
    </row>
    <row r="63" spans="1:167" s="4" customFormat="1" ht="18" customHeight="1">
      <c r="A63" s="215" t="s">
        <v>165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7"/>
      <c r="AN63" s="218"/>
      <c r="AO63" s="219"/>
      <c r="AP63" s="219"/>
      <c r="AQ63" s="219"/>
      <c r="AR63" s="219"/>
      <c r="AS63" s="220"/>
      <c r="AT63" s="311" t="s">
        <v>92</v>
      </c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3"/>
      <c r="BJ63" s="78">
        <v>0</v>
      </c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0"/>
      <c r="CF63" s="78">
        <v>2126.8</v>
      </c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0"/>
      <c r="CW63" s="243"/>
      <c r="CX63" s="244"/>
      <c r="CY63" s="244"/>
      <c r="CZ63" s="244"/>
      <c r="DA63" s="244"/>
      <c r="DB63" s="244"/>
      <c r="DC63" s="244"/>
      <c r="DD63" s="244"/>
      <c r="DE63" s="244"/>
      <c r="DF63" s="244"/>
      <c r="DG63" s="244"/>
      <c r="DH63" s="244"/>
      <c r="DI63" s="244"/>
      <c r="DJ63" s="244"/>
      <c r="DK63" s="244"/>
      <c r="DL63" s="244"/>
      <c r="DM63" s="245"/>
      <c r="DN63" s="243"/>
      <c r="DO63" s="244"/>
      <c r="DP63" s="244"/>
      <c r="DQ63" s="244"/>
      <c r="DR63" s="244"/>
      <c r="DS63" s="244"/>
      <c r="DT63" s="244"/>
      <c r="DU63" s="244"/>
      <c r="DV63" s="244"/>
      <c r="DW63" s="244"/>
      <c r="DX63" s="244"/>
      <c r="DY63" s="244"/>
      <c r="DZ63" s="244"/>
      <c r="EA63" s="244"/>
      <c r="EB63" s="244"/>
      <c r="EC63" s="244"/>
      <c r="ED63" s="245"/>
      <c r="EE63" s="78">
        <f t="shared" si="4"/>
        <v>2126.8</v>
      </c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0"/>
      <c r="ET63" s="243"/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  <c r="FG63" s="244"/>
      <c r="FH63" s="244"/>
      <c r="FI63" s="244"/>
      <c r="FJ63" s="245"/>
      <c r="FK63" s="5"/>
    </row>
    <row r="64" spans="1:167" s="4" customFormat="1" ht="18.75" customHeight="1">
      <c r="A64" s="215" t="s">
        <v>165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7"/>
      <c r="AN64" s="218"/>
      <c r="AO64" s="219"/>
      <c r="AP64" s="219"/>
      <c r="AQ64" s="219"/>
      <c r="AR64" s="219"/>
      <c r="AS64" s="220"/>
      <c r="AT64" s="311" t="s">
        <v>250</v>
      </c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3"/>
      <c r="BJ64" s="78">
        <v>0</v>
      </c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0"/>
      <c r="CF64" s="78">
        <v>421</v>
      </c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0"/>
      <c r="CW64" s="243"/>
      <c r="CX64" s="244"/>
      <c r="CY64" s="244"/>
      <c r="CZ64" s="244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  <c r="DM64" s="245"/>
      <c r="DN64" s="243"/>
      <c r="DO64" s="244"/>
      <c r="DP64" s="244"/>
      <c r="DQ64" s="244"/>
      <c r="DR64" s="244"/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5"/>
      <c r="EE64" s="78">
        <f>CF64</f>
        <v>421</v>
      </c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0"/>
      <c r="ET64" s="243"/>
      <c r="EU64" s="244"/>
      <c r="EV64" s="244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  <c r="FG64" s="244"/>
      <c r="FH64" s="244"/>
      <c r="FI64" s="244"/>
      <c r="FJ64" s="245"/>
      <c r="FK64" s="5"/>
    </row>
    <row r="65" spans="1:167" s="4" customFormat="1" ht="18" customHeight="1">
      <c r="A65" s="104" t="s">
        <v>166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97"/>
      <c r="AO65" s="97"/>
      <c r="AP65" s="97"/>
      <c r="AQ65" s="97"/>
      <c r="AR65" s="97"/>
      <c r="AS65" s="97"/>
      <c r="AT65" s="255" t="s">
        <v>110</v>
      </c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103">
        <f>BJ66</f>
        <v>278000</v>
      </c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>
        <f>CF66</f>
        <v>407320.24</v>
      </c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03">
        <f t="shared" si="4"/>
        <v>407320.24</v>
      </c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37"/>
      <c r="FI65" s="37"/>
      <c r="FJ65" s="37"/>
      <c r="FK65" s="5"/>
    </row>
    <row r="66" spans="1:167" s="11" customFormat="1" ht="19.5" customHeight="1">
      <c r="A66" s="104" t="s">
        <v>166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105"/>
      <c r="AP66" s="105"/>
      <c r="AQ66" s="105"/>
      <c r="AR66" s="105"/>
      <c r="AS66" s="105"/>
      <c r="AT66" s="255" t="s">
        <v>93</v>
      </c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103">
        <v>278000</v>
      </c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>
        <f>CF67+CF68+CF69</f>
        <v>407320.24</v>
      </c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03">
        <f t="shared" si="4"/>
        <v>407320.24</v>
      </c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240"/>
      <c r="EU66" s="241"/>
      <c r="EV66" s="241"/>
      <c r="EW66" s="241"/>
      <c r="EX66" s="241"/>
      <c r="EY66" s="241"/>
      <c r="EZ66" s="241"/>
      <c r="FA66" s="241"/>
      <c r="FB66" s="241"/>
      <c r="FC66" s="241"/>
      <c r="FD66" s="241"/>
      <c r="FE66" s="241"/>
      <c r="FF66" s="241"/>
      <c r="FG66" s="241"/>
      <c r="FH66" s="241"/>
      <c r="FI66" s="241"/>
      <c r="FJ66" s="242"/>
      <c r="FK66" s="10"/>
    </row>
    <row r="67" spans="1:167" s="4" customFormat="1" ht="20.25" customHeight="1">
      <c r="A67" s="62" t="s">
        <v>166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97"/>
      <c r="AO67" s="97"/>
      <c r="AP67" s="97"/>
      <c r="AQ67" s="97"/>
      <c r="AR67" s="97"/>
      <c r="AS67" s="97"/>
      <c r="AT67" s="251" t="s">
        <v>94</v>
      </c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102">
        <v>0</v>
      </c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>
        <v>397538</v>
      </c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02">
        <f t="shared" si="4"/>
        <v>397538</v>
      </c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243"/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  <c r="FG67" s="244"/>
      <c r="FH67" s="244"/>
      <c r="FI67" s="244"/>
      <c r="FJ67" s="245"/>
      <c r="FK67" s="5"/>
    </row>
    <row r="68" spans="1:167" s="4" customFormat="1" ht="18" customHeight="1">
      <c r="A68" s="62" t="s">
        <v>166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97"/>
      <c r="AO68" s="97"/>
      <c r="AP68" s="97"/>
      <c r="AQ68" s="97"/>
      <c r="AR68" s="97"/>
      <c r="AS68" s="97"/>
      <c r="AT68" s="251" t="s">
        <v>234</v>
      </c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102">
        <v>0</v>
      </c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>
        <v>9782.24</v>
      </c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02">
        <f>CF68</f>
        <v>9782.24</v>
      </c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243"/>
      <c r="EU68" s="244"/>
      <c r="EV68" s="244"/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  <c r="FG68" s="244"/>
      <c r="FH68" s="244"/>
      <c r="FI68" s="244"/>
      <c r="FJ68" s="245"/>
      <c r="FK68" s="5"/>
    </row>
    <row r="69" spans="1:167" s="4" customFormat="1" ht="18" customHeight="1">
      <c r="A69" s="62" t="s">
        <v>166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97"/>
      <c r="AO69" s="97"/>
      <c r="AP69" s="97"/>
      <c r="AQ69" s="97"/>
      <c r="AR69" s="97"/>
      <c r="AS69" s="97"/>
      <c r="AT69" s="251" t="s">
        <v>255</v>
      </c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102">
        <v>0</v>
      </c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>
        <v>0</v>
      </c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02">
        <f>CF69</f>
        <v>0</v>
      </c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243"/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4"/>
      <c r="FF69" s="244"/>
      <c r="FG69" s="244"/>
      <c r="FH69" s="244"/>
      <c r="FI69" s="244"/>
      <c r="FJ69" s="245"/>
      <c r="FK69" s="5"/>
    </row>
    <row r="70" spans="1:167" s="11" customFormat="1" ht="19.5" customHeight="1">
      <c r="A70" s="104" t="s">
        <v>148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5"/>
      <c r="AO70" s="105"/>
      <c r="AP70" s="105"/>
      <c r="AQ70" s="105"/>
      <c r="AR70" s="105"/>
      <c r="AS70" s="105"/>
      <c r="AT70" s="255" t="s">
        <v>95</v>
      </c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103">
        <f>BJ71</f>
        <v>37200</v>
      </c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>
        <f>CF71</f>
        <v>25551</v>
      </c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03">
        <f t="shared" si="4"/>
        <v>25551</v>
      </c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240"/>
      <c r="EU70" s="241"/>
      <c r="EV70" s="241"/>
      <c r="EW70" s="241"/>
      <c r="EX70" s="241"/>
      <c r="EY70" s="241"/>
      <c r="EZ70" s="241"/>
      <c r="FA70" s="241"/>
      <c r="FB70" s="241"/>
      <c r="FC70" s="241"/>
      <c r="FD70" s="241"/>
      <c r="FE70" s="241"/>
      <c r="FF70" s="241"/>
      <c r="FG70" s="241"/>
      <c r="FH70" s="241"/>
      <c r="FI70" s="241"/>
      <c r="FJ70" s="242"/>
      <c r="FK70" s="10"/>
    </row>
    <row r="71" spans="1:167" s="11" customFormat="1" ht="57.75" customHeight="1">
      <c r="A71" s="96" t="s">
        <v>167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97"/>
      <c r="AP71" s="97"/>
      <c r="AQ71" s="97"/>
      <c r="AR71" s="97"/>
      <c r="AS71" s="97"/>
      <c r="AT71" s="251" t="s">
        <v>111</v>
      </c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102">
        <f>BJ72</f>
        <v>37200</v>
      </c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>
        <f>CF72</f>
        <v>25551</v>
      </c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02">
        <f>CF71</f>
        <v>25551</v>
      </c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240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2"/>
      <c r="FI71" s="36"/>
      <c r="FJ71" s="36"/>
      <c r="FK71" s="10"/>
    </row>
    <row r="72" spans="1:167" s="11" customFormat="1" ht="80.25" customHeight="1">
      <c r="A72" s="290" t="s">
        <v>168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97"/>
      <c r="AO72" s="97"/>
      <c r="AP72" s="97"/>
      <c r="AQ72" s="97"/>
      <c r="AR72" s="97"/>
      <c r="AS72" s="97"/>
      <c r="AT72" s="251" t="s">
        <v>184</v>
      </c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102">
        <v>37200</v>
      </c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>
        <f>CF73</f>
        <v>25551</v>
      </c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02">
        <f>CF72</f>
        <v>25551</v>
      </c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240"/>
      <c r="EU72" s="241"/>
      <c r="EV72" s="241"/>
      <c r="EW72" s="241"/>
      <c r="EX72" s="241"/>
      <c r="EY72" s="241"/>
      <c r="EZ72" s="241"/>
      <c r="FA72" s="241"/>
      <c r="FB72" s="241"/>
      <c r="FC72" s="241"/>
      <c r="FD72" s="241"/>
      <c r="FE72" s="241"/>
      <c r="FF72" s="241"/>
      <c r="FG72" s="241"/>
      <c r="FH72" s="242"/>
      <c r="FI72" s="36"/>
      <c r="FJ72" s="36"/>
      <c r="FK72" s="10"/>
    </row>
    <row r="73" spans="1:167" s="11" customFormat="1" ht="75" customHeight="1">
      <c r="A73" s="290" t="s">
        <v>168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97"/>
      <c r="AO73" s="97"/>
      <c r="AP73" s="97"/>
      <c r="AQ73" s="97"/>
      <c r="AR73" s="97"/>
      <c r="AS73" s="97"/>
      <c r="AT73" s="251" t="s">
        <v>100</v>
      </c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102">
        <v>0</v>
      </c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>
        <v>25551</v>
      </c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02">
        <f>CF73</f>
        <v>25551</v>
      </c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240"/>
      <c r="EU73" s="241"/>
      <c r="EV73" s="241"/>
      <c r="EW73" s="241"/>
      <c r="EX73" s="241"/>
      <c r="EY73" s="241"/>
      <c r="EZ73" s="241"/>
      <c r="FA73" s="241"/>
      <c r="FB73" s="241"/>
      <c r="FC73" s="241"/>
      <c r="FD73" s="241"/>
      <c r="FE73" s="241"/>
      <c r="FF73" s="241"/>
      <c r="FG73" s="241"/>
      <c r="FH73" s="242"/>
      <c r="FI73" s="36"/>
      <c r="FJ73" s="36"/>
      <c r="FK73" s="10"/>
    </row>
    <row r="74" spans="1:167" s="4" customFormat="1" ht="42.75" customHeight="1">
      <c r="A74" s="298" t="s">
        <v>210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97"/>
      <c r="AO74" s="97"/>
      <c r="AP74" s="97"/>
      <c r="AQ74" s="97"/>
      <c r="AR74" s="97"/>
      <c r="AS74" s="97"/>
      <c r="AT74" s="255" t="s">
        <v>211</v>
      </c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103">
        <v>0</v>
      </c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>
        <f>CF75</f>
        <v>0</v>
      </c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03">
        <f aca="true" t="shared" si="5" ref="EE74:EE79">CF74</f>
        <v>0</v>
      </c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37"/>
      <c r="FI74" s="37"/>
      <c r="FJ74" s="37"/>
      <c r="FK74" s="5"/>
    </row>
    <row r="75" spans="1:167" s="11" customFormat="1" ht="20.25" customHeight="1">
      <c r="A75" s="104" t="s">
        <v>212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5"/>
      <c r="AO75" s="105"/>
      <c r="AP75" s="105"/>
      <c r="AQ75" s="105"/>
      <c r="AR75" s="105"/>
      <c r="AS75" s="105"/>
      <c r="AT75" s="255" t="s">
        <v>213</v>
      </c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103">
        <v>0</v>
      </c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>
        <f>CF77</f>
        <v>0</v>
      </c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03">
        <f t="shared" si="5"/>
        <v>0</v>
      </c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240"/>
      <c r="EU75" s="241"/>
      <c r="EV75" s="241"/>
      <c r="EW75" s="241"/>
      <c r="EX75" s="241"/>
      <c r="EY75" s="241"/>
      <c r="EZ75" s="241"/>
      <c r="FA75" s="241"/>
      <c r="FB75" s="241"/>
      <c r="FC75" s="241"/>
      <c r="FD75" s="241"/>
      <c r="FE75" s="241"/>
      <c r="FF75" s="241"/>
      <c r="FG75" s="241"/>
      <c r="FH75" s="241"/>
      <c r="FI75" s="241"/>
      <c r="FJ75" s="242"/>
      <c r="FK75" s="10"/>
    </row>
    <row r="76" spans="1:167" s="11" customFormat="1" ht="36" customHeight="1">
      <c r="A76" s="198" t="s">
        <v>214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05"/>
      <c r="AO76" s="105"/>
      <c r="AP76" s="105"/>
      <c r="AQ76" s="105"/>
      <c r="AR76" s="105"/>
      <c r="AS76" s="105"/>
      <c r="AT76" s="255" t="s">
        <v>215</v>
      </c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103">
        <v>0</v>
      </c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>
        <f>CF77</f>
        <v>0</v>
      </c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03">
        <f>CF76</f>
        <v>0</v>
      </c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36"/>
      <c r="FI76" s="36"/>
      <c r="FJ76" s="36"/>
      <c r="FK76" s="10"/>
    </row>
    <row r="77" spans="1:167" s="11" customFormat="1" ht="18.75" customHeight="1">
      <c r="A77" s="104" t="s">
        <v>216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5"/>
      <c r="AO77" s="105"/>
      <c r="AP77" s="105"/>
      <c r="AQ77" s="105"/>
      <c r="AR77" s="105"/>
      <c r="AS77" s="105"/>
      <c r="AT77" s="255" t="s">
        <v>217</v>
      </c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103">
        <v>0</v>
      </c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>
        <f>CF78+CF79+CF80</f>
        <v>0</v>
      </c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6"/>
      <c r="EC77" s="166"/>
      <c r="ED77" s="166"/>
      <c r="EE77" s="103">
        <f t="shared" si="5"/>
        <v>0</v>
      </c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66"/>
      <c r="EU77" s="166"/>
      <c r="EV77" s="166"/>
      <c r="EW77" s="166"/>
      <c r="EX77" s="166"/>
      <c r="EY77" s="166"/>
      <c r="EZ77" s="166"/>
      <c r="FA77" s="166"/>
      <c r="FB77" s="166"/>
      <c r="FC77" s="166"/>
      <c r="FD77" s="166"/>
      <c r="FE77" s="166"/>
      <c r="FF77" s="166"/>
      <c r="FG77" s="166"/>
      <c r="FH77" s="36"/>
      <c r="FI77" s="36"/>
      <c r="FJ77" s="36"/>
      <c r="FK77" s="10"/>
    </row>
    <row r="78" spans="1:167" s="4" customFormat="1" ht="19.5" customHeight="1">
      <c r="A78" s="62" t="s">
        <v>216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97"/>
      <c r="AO78" s="97"/>
      <c r="AP78" s="97"/>
      <c r="AQ78" s="97"/>
      <c r="AR78" s="97"/>
      <c r="AS78" s="97"/>
      <c r="AT78" s="251" t="s">
        <v>218</v>
      </c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102">
        <v>0</v>
      </c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>
        <v>0</v>
      </c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02">
        <f t="shared" si="5"/>
        <v>0</v>
      </c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243"/>
      <c r="EU78" s="244"/>
      <c r="EV78" s="244"/>
      <c r="EW78" s="244"/>
      <c r="EX78" s="244"/>
      <c r="EY78" s="244"/>
      <c r="EZ78" s="244"/>
      <c r="FA78" s="244"/>
      <c r="FB78" s="244"/>
      <c r="FC78" s="244"/>
      <c r="FD78" s="244"/>
      <c r="FE78" s="244"/>
      <c r="FF78" s="244"/>
      <c r="FG78" s="244"/>
      <c r="FH78" s="244"/>
      <c r="FI78" s="244"/>
      <c r="FJ78" s="245"/>
      <c r="FK78" s="5"/>
    </row>
    <row r="79" spans="1:167" s="4" customFormat="1" ht="21" customHeight="1">
      <c r="A79" s="62" t="s">
        <v>216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97"/>
      <c r="AO79" s="97"/>
      <c r="AP79" s="97"/>
      <c r="AQ79" s="97"/>
      <c r="AR79" s="97"/>
      <c r="AS79" s="97"/>
      <c r="AT79" s="251" t="s">
        <v>219</v>
      </c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102">
        <v>0</v>
      </c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>
        <v>0</v>
      </c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02">
        <f t="shared" si="5"/>
        <v>0</v>
      </c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243"/>
      <c r="EU79" s="244"/>
      <c r="EV79" s="244"/>
      <c r="EW79" s="244"/>
      <c r="EX79" s="244"/>
      <c r="EY79" s="244"/>
      <c r="EZ79" s="244"/>
      <c r="FA79" s="244"/>
      <c r="FB79" s="244"/>
      <c r="FC79" s="244"/>
      <c r="FD79" s="244"/>
      <c r="FE79" s="244"/>
      <c r="FF79" s="244"/>
      <c r="FG79" s="244"/>
      <c r="FH79" s="244"/>
      <c r="FI79" s="244"/>
      <c r="FJ79" s="245"/>
      <c r="FK79" s="5"/>
    </row>
    <row r="80" spans="1:167" s="4" customFormat="1" ht="21" customHeight="1">
      <c r="A80" s="62" t="s">
        <v>216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97"/>
      <c r="AO80" s="97"/>
      <c r="AP80" s="97"/>
      <c r="AQ80" s="97"/>
      <c r="AR80" s="97"/>
      <c r="AS80" s="97"/>
      <c r="AT80" s="251" t="s">
        <v>268</v>
      </c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102">
        <v>0</v>
      </c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>
        <v>0</v>
      </c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02">
        <f aca="true" t="shared" si="6" ref="EE80:EE101">CF80</f>
        <v>0</v>
      </c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243"/>
      <c r="EU80" s="244"/>
      <c r="EV80" s="244"/>
      <c r="EW80" s="244"/>
      <c r="EX80" s="244"/>
      <c r="EY80" s="244"/>
      <c r="EZ80" s="244"/>
      <c r="FA80" s="244"/>
      <c r="FB80" s="244"/>
      <c r="FC80" s="244"/>
      <c r="FD80" s="244"/>
      <c r="FE80" s="244"/>
      <c r="FF80" s="244"/>
      <c r="FG80" s="244"/>
      <c r="FH80" s="244"/>
      <c r="FI80" s="244"/>
      <c r="FJ80" s="245"/>
      <c r="FK80" s="5"/>
    </row>
    <row r="81" spans="1:167" s="4" customFormat="1" ht="57.75" customHeight="1">
      <c r="A81" s="298" t="s">
        <v>149</v>
      </c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97"/>
      <c r="AO81" s="97"/>
      <c r="AP81" s="97"/>
      <c r="AQ81" s="97"/>
      <c r="AR81" s="97"/>
      <c r="AS81" s="97"/>
      <c r="AT81" s="255" t="s">
        <v>112</v>
      </c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103">
        <f>BJ82</f>
        <v>180000</v>
      </c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>
        <f>CF82</f>
        <v>372844.14</v>
      </c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6"/>
      <c r="DM81" s="246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03">
        <f t="shared" si="6"/>
        <v>372844.14</v>
      </c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243"/>
      <c r="EU81" s="244"/>
      <c r="EV81" s="244"/>
      <c r="EW81" s="244"/>
      <c r="EX81" s="244"/>
      <c r="EY81" s="244"/>
      <c r="EZ81" s="244"/>
      <c r="FA81" s="244"/>
      <c r="FB81" s="244"/>
      <c r="FC81" s="244"/>
      <c r="FD81" s="244"/>
      <c r="FE81" s="244"/>
      <c r="FF81" s="244"/>
      <c r="FG81" s="244"/>
      <c r="FH81" s="245"/>
      <c r="FI81" s="37"/>
      <c r="FJ81" s="37"/>
      <c r="FK81" s="5"/>
    </row>
    <row r="82" spans="1:167" s="11" customFormat="1" ht="23.25" customHeight="1">
      <c r="A82" s="298" t="s">
        <v>169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105"/>
      <c r="AO82" s="105"/>
      <c r="AP82" s="105"/>
      <c r="AQ82" s="105"/>
      <c r="AR82" s="105"/>
      <c r="AS82" s="105"/>
      <c r="AT82" s="255" t="s">
        <v>113</v>
      </c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103">
        <f>BJ83+BJ85</f>
        <v>180000</v>
      </c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>
        <f>+CF85+CF83</f>
        <v>372844.14</v>
      </c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03">
        <f t="shared" si="6"/>
        <v>372844.14</v>
      </c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240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2"/>
      <c r="FK82" s="10"/>
    </row>
    <row r="83" spans="1:167" s="11" customFormat="1" ht="18.75" customHeight="1">
      <c r="A83" s="298" t="s">
        <v>114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105"/>
      <c r="AO83" s="105"/>
      <c r="AP83" s="105"/>
      <c r="AQ83" s="105"/>
      <c r="AR83" s="105"/>
      <c r="AS83" s="105"/>
      <c r="AT83" s="255" t="s">
        <v>115</v>
      </c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103">
        <f>BJ84</f>
        <v>180000</v>
      </c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>
        <f>CF84</f>
        <v>312844.14</v>
      </c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03">
        <f t="shared" si="6"/>
        <v>312844.14</v>
      </c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240"/>
      <c r="EU83" s="241"/>
      <c r="EV83" s="241"/>
      <c r="EW83" s="241"/>
      <c r="EX83" s="241"/>
      <c r="EY83" s="241"/>
      <c r="EZ83" s="241"/>
      <c r="FA83" s="241"/>
      <c r="FB83" s="241"/>
      <c r="FC83" s="241"/>
      <c r="FD83" s="241"/>
      <c r="FE83" s="241"/>
      <c r="FF83" s="241"/>
      <c r="FG83" s="241"/>
      <c r="FH83" s="241"/>
      <c r="FI83" s="241"/>
      <c r="FJ83" s="242"/>
      <c r="FK83" s="10"/>
    </row>
    <row r="84" spans="1:167" s="4" customFormat="1" ht="21" customHeight="1">
      <c r="A84" s="62" t="s">
        <v>114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97"/>
      <c r="AO84" s="97"/>
      <c r="AP84" s="97"/>
      <c r="AQ84" s="97"/>
      <c r="AR84" s="97"/>
      <c r="AS84" s="97"/>
      <c r="AT84" s="251" t="s">
        <v>226</v>
      </c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102">
        <v>180000</v>
      </c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>
        <v>312844.14</v>
      </c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02">
        <f t="shared" si="6"/>
        <v>312844.14</v>
      </c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243"/>
      <c r="EU84" s="244"/>
      <c r="EV84" s="244"/>
      <c r="EW84" s="244"/>
      <c r="EX84" s="244"/>
      <c r="EY84" s="244"/>
      <c r="EZ84" s="244"/>
      <c r="FA84" s="244"/>
      <c r="FB84" s="244"/>
      <c r="FC84" s="244"/>
      <c r="FD84" s="244"/>
      <c r="FE84" s="244"/>
      <c r="FF84" s="244"/>
      <c r="FG84" s="244"/>
      <c r="FH84" s="244"/>
      <c r="FI84" s="244"/>
      <c r="FJ84" s="245"/>
      <c r="FK84" s="5"/>
    </row>
    <row r="85" spans="1:167" s="31" customFormat="1" ht="18.75" customHeight="1">
      <c r="A85" s="304" t="s">
        <v>114</v>
      </c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3"/>
      <c r="AO85" s="303"/>
      <c r="AP85" s="303"/>
      <c r="AQ85" s="303"/>
      <c r="AR85" s="303"/>
      <c r="AS85" s="303"/>
      <c r="AT85" s="320" t="s">
        <v>277</v>
      </c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123">
        <f>BJ86</f>
        <v>0</v>
      </c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>
        <f>CF86</f>
        <v>60000</v>
      </c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23">
        <f>CF85</f>
        <v>60000</v>
      </c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285"/>
      <c r="EU85" s="286"/>
      <c r="EV85" s="286"/>
      <c r="EW85" s="286"/>
      <c r="EX85" s="286"/>
      <c r="EY85" s="286"/>
      <c r="EZ85" s="286"/>
      <c r="FA85" s="286"/>
      <c r="FB85" s="286"/>
      <c r="FC85" s="286"/>
      <c r="FD85" s="286"/>
      <c r="FE85" s="286"/>
      <c r="FF85" s="286"/>
      <c r="FG85" s="286"/>
      <c r="FH85" s="286"/>
      <c r="FI85" s="286"/>
      <c r="FJ85" s="287"/>
      <c r="FK85" s="30"/>
    </row>
    <row r="86" spans="1:167" s="32" customFormat="1" ht="21" customHeight="1">
      <c r="A86" s="279" t="s">
        <v>114</v>
      </c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89"/>
      <c r="AO86" s="289"/>
      <c r="AP86" s="289"/>
      <c r="AQ86" s="289"/>
      <c r="AR86" s="289"/>
      <c r="AS86" s="289"/>
      <c r="AT86" s="297" t="s">
        <v>276</v>
      </c>
      <c r="AU86" s="297"/>
      <c r="AV86" s="297"/>
      <c r="AW86" s="297"/>
      <c r="AX86" s="297"/>
      <c r="AY86" s="297"/>
      <c r="AZ86" s="297"/>
      <c r="BA86" s="297"/>
      <c r="BB86" s="297"/>
      <c r="BC86" s="297"/>
      <c r="BD86" s="297"/>
      <c r="BE86" s="297"/>
      <c r="BF86" s="297"/>
      <c r="BG86" s="297"/>
      <c r="BH86" s="297"/>
      <c r="BI86" s="297"/>
      <c r="BJ86" s="69">
        <v>0</v>
      </c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>
        <v>60000</v>
      </c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69">
        <f>CF86</f>
        <v>60000</v>
      </c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167"/>
      <c r="EU86" s="168"/>
      <c r="EV86" s="168"/>
      <c r="EW86" s="168"/>
      <c r="EX86" s="168"/>
      <c r="EY86" s="168"/>
      <c r="EZ86" s="168"/>
      <c r="FA86" s="168"/>
      <c r="FB86" s="168"/>
      <c r="FC86" s="168"/>
      <c r="FD86" s="168"/>
      <c r="FE86" s="168"/>
      <c r="FF86" s="168"/>
      <c r="FG86" s="168"/>
      <c r="FH86" s="168"/>
      <c r="FI86" s="168"/>
      <c r="FJ86" s="169"/>
      <c r="FK86" s="33"/>
    </row>
    <row r="87" spans="1:167" s="4" customFormat="1" ht="36.75" customHeight="1">
      <c r="A87" s="198" t="s">
        <v>150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05"/>
      <c r="AO87" s="105"/>
      <c r="AP87" s="105"/>
      <c r="AQ87" s="105"/>
      <c r="AR87" s="105"/>
      <c r="AS87" s="105"/>
      <c r="AT87" s="255" t="s">
        <v>117</v>
      </c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103">
        <f>BJ88+BJ90</f>
        <v>444300</v>
      </c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>
        <f>CF88+CF90</f>
        <v>616172.37</v>
      </c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03">
        <f t="shared" si="6"/>
        <v>616172.37</v>
      </c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240"/>
      <c r="EU87" s="241"/>
      <c r="EV87" s="241"/>
      <c r="EW87" s="241"/>
      <c r="EX87" s="241"/>
      <c r="EY87" s="241"/>
      <c r="EZ87" s="241"/>
      <c r="FA87" s="241"/>
      <c r="FB87" s="241"/>
      <c r="FC87" s="241"/>
      <c r="FD87" s="241"/>
      <c r="FE87" s="241"/>
      <c r="FF87" s="241"/>
      <c r="FG87" s="241"/>
      <c r="FH87" s="241"/>
      <c r="FI87" s="241"/>
      <c r="FJ87" s="242"/>
      <c r="FK87" s="5"/>
    </row>
    <row r="88" spans="1:176" s="32" customFormat="1" ht="39" customHeight="1">
      <c r="A88" s="299" t="s">
        <v>257</v>
      </c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300"/>
      <c r="AL88" s="28"/>
      <c r="AM88" s="28"/>
      <c r="AN88" s="29"/>
      <c r="AO88" s="29"/>
      <c r="AP88" s="29"/>
      <c r="AQ88" s="29"/>
      <c r="AR88" s="29"/>
      <c r="AS88" s="29"/>
      <c r="AT88" s="297" t="s">
        <v>260</v>
      </c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  <c r="BI88" s="297"/>
      <c r="BJ88" s="69">
        <f>BJ89</f>
        <v>0</v>
      </c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>
        <f>CF89</f>
        <v>0</v>
      </c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69">
        <f t="shared" si="6"/>
        <v>0</v>
      </c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285"/>
      <c r="EU88" s="286"/>
      <c r="EV88" s="286"/>
      <c r="EW88" s="286"/>
      <c r="EX88" s="286"/>
      <c r="EY88" s="286"/>
      <c r="EZ88" s="286"/>
      <c r="FA88" s="286"/>
      <c r="FB88" s="286"/>
      <c r="FC88" s="286"/>
      <c r="FD88" s="286"/>
      <c r="FE88" s="286"/>
      <c r="FF88" s="286"/>
      <c r="FG88" s="286"/>
      <c r="FH88" s="286"/>
      <c r="FI88" s="286"/>
      <c r="FJ88" s="287"/>
      <c r="FK88" s="30"/>
      <c r="FL88" s="31"/>
      <c r="FM88" s="31"/>
      <c r="FN88" s="31"/>
      <c r="FO88" s="31"/>
      <c r="FP88" s="31"/>
      <c r="FQ88" s="31"/>
      <c r="FR88" s="31"/>
      <c r="FS88" s="31"/>
      <c r="FT88" s="31"/>
    </row>
    <row r="89" spans="1:176" s="32" customFormat="1" ht="40.5" customHeight="1">
      <c r="A89" s="301" t="s">
        <v>258</v>
      </c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2"/>
      <c r="AL89" s="28"/>
      <c r="AM89" s="28"/>
      <c r="AN89" s="29"/>
      <c r="AO89" s="29"/>
      <c r="AP89" s="29"/>
      <c r="AQ89" s="29"/>
      <c r="AR89" s="29"/>
      <c r="AS89" s="29"/>
      <c r="AT89" s="297" t="s">
        <v>261</v>
      </c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/>
      <c r="BI89" s="297"/>
      <c r="BJ89" s="69">
        <v>0</v>
      </c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>
        <v>0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69">
        <f t="shared" si="6"/>
        <v>0</v>
      </c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285"/>
      <c r="EU89" s="286"/>
      <c r="EV89" s="286"/>
      <c r="EW89" s="286"/>
      <c r="EX89" s="286"/>
      <c r="EY89" s="286"/>
      <c r="EZ89" s="286"/>
      <c r="FA89" s="286"/>
      <c r="FB89" s="286"/>
      <c r="FC89" s="286"/>
      <c r="FD89" s="286"/>
      <c r="FE89" s="286"/>
      <c r="FF89" s="286"/>
      <c r="FG89" s="286"/>
      <c r="FH89" s="286"/>
      <c r="FI89" s="286"/>
      <c r="FJ89" s="287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11" customFormat="1" ht="38.25" customHeight="1">
      <c r="A90" s="86" t="s">
        <v>131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4"/>
      <c r="AN90" s="218"/>
      <c r="AO90" s="219"/>
      <c r="AP90" s="219"/>
      <c r="AQ90" s="219"/>
      <c r="AR90" s="219"/>
      <c r="AS90" s="220"/>
      <c r="AT90" s="311" t="s">
        <v>102</v>
      </c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  <c r="BI90" s="313"/>
      <c r="BJ90" s="78">
        <f>BJ91+BJ93</f>
        <v>444300</v>
      </c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0"/>
      <c r="CF90" s="78">
        <f>CF92+CF93+CF94</f>
        <v>616172.37</v>
      </c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0"/>
      <c r="CW90" s="243"/>
      <c r="CX90" s="244"/>
      <c r="CY90" s="244"/>
      <c r="CZ90" s="244"/>
      <c r="DA90" s="244"/>
      <c r="DB90" s="244"/>
      <c r="DC90" s="244"/>
      <c r="DD90" s="244"/>
      <c r="DE90" s="244"/>
      <c r="DF90" s="244"/>
      <c r="DG90" s="244"/>
      <c r="DH90" s="244"/>
      <c r="DI90" s="244"/>
      <c r="DJ90" s="244"/>
      <c r="DK90" s="244"/>
      <c r="DL90" s="244"/>
      <c r="DM90" s="245"/>
      <c r="DN90" s="243"/>
      <c r="DO90" s="244"/>
      <c r="DP90" s="244"/>
      <c r="DQ90" s="244"/>
      <c r="DR90" s="244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5"/>
      <c r="EE90" s="78">
        <f t="shared" si="6"/>
        <v>616172.37</v>
      </c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0"/>
      <c r="ET90" s="240"/>
      <c r="EU90" s="241"/>
      <c r="EV90" s="241"/>
      <c r="EW90" s="241"/>
      <c r="EX90" s="241"/>
      <c r="EY90" s="241"/>
      <c r="EZ90" s="241"/>
      <c r="FA90" s="241"/>
      <c r="FB90" s="241"/>
      <c r="FC90" s="241"/>
      <c r="FD90" s="241"/>
      <c r="FE90" s="241"/>
      <c r="FF90" s="241"/>
      <c r="FG90" s="241"/>
      <c r="FH90" s="241"/>
      <c r="FI90" s="241"/>
      <c r="FJ90" s="242"/>
      <c r="FK90" s="10"/>
    </row>
    <row r="91" spans="1:167" s="11" customFormat="1" ht="40.5" customHeight="1">
      <c r="A91" s="96" t="s">
        <v>132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7"/>
      <c r="AO91" s="97"/>
      <c r="AP91" s="97"/>
      <c r="AQ91" s="97"/>
      <c r="AR91" s="97"/>
      <c r="AS91" s="97"/>
      <c r="AT91" s="251" t="s">
        <v>116</v>
      </c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102">
        <f>BJ92</f>
        <v>74300</v>
      </c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>
        <f>CF92</f>
        <v>238212.37</v>
      </c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02">
        <f t="shared" si="6"/>
        <v>238212.37</v>
      </c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240"/>
      <c r="EU91" s="241"/>
      <c r="EV91" s="241"/>
      <c r="EW91" s="241"/>
      <c r="EX91" s="241"/>
      <c r="EY91" s="241"/>
      <c r="EZ91" s="241"/>
      <c r="FA91" s="241"/>
      <c r="FB91" s="241"/>
      <c r="FC91" s="241"/>
      <c r="FD91" s="241"/>
      <c r="FE91" s="241"/>
      <c r="FF91" s="241"/>
      <c r="FG91" s="241"/>
      <c r="FH91" s="241"/>
      <c r="FI91" s="241"/>
      <c r="FJ91" s="242"/>
      <c r="FK91" s="10"/>
    </row>
    <row r="92" spans="1:167" s="4" customFormat="1" ht="57.75" customHeight="1">
      <c r="A92" s="96" t="s">
        <v>133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7"/>
      <c r="AO92" s="97"/>
      <c r="AP92" s="97"/>
      <c r="AQ92" s="97"/>
      <c r="AR92" s="97"/>
      <c r="AS92" s="97"/>
      <c r="AT92" s="251" t="s">
        <v>194</v>
      </c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102">
        <v>74300</v>
      </c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>
        <v>238212.37</v>
      </c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02">
        <f t="shared" si="6"/>
        <v>238212.37</v>
      </c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243"/>
      <c r="EU92" s="244"/>
      <c r="EV92" s="244"/>
      <c r="EW92" s="244"/>
      <c r="EX92" s="244"/>
      <c r="EY92" s="244"/>
      <c r="EZ92" s="244"/>
      <c r="FA92" s="244"/>
      <c r="FB92" s="244"/>
      <c r="FC92" s="244"/>
      <c r="FD92" s="244"/>
      <c r="FE92" s="244"/>
      <c r="FF92" s="244"/>
      <c r="FG92" s="244"/>
      <c r="FH92" s="244"/>
      <c r="FI92" s="244"/>
      <c r="FJ92" s="245"/>
      <c r="FK92" s="5"/>
    </row>
    <row r="93" spans="1:167" s="32" customFormat="1" ht="72.75" customHeight="1">
      <c r="A93" s="288" t="s">
        <v>279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9"/>
      <c r="AO93" s="289"/>
      <c r="AP93" s="289"/>
      <c r="AQ93" s="289"/>
      <c r="AR93" s="289"/>
      <c r="AS93" s="289"/>
      <c r="AT93" s="297" t="s">
        <v>280</v>
      </c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7"/>
      <c r="BJ93" s="69">
        <f>BJ94</f>
        <v>370000</v>
      </c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>
        <v>0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69">
        <f>CF93</f>
        <v>0</v>
      </c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167"/>
      <c r="EU93" s="168"/>
      <c r="EV93" s="168"/>
      <c r="EW93" s="168"/>
      <c r="EX93" s="168"/>
      <c r="EY93" s="168"/>
      <c r="EZ93" s="168"/>
      <c r="FA93" s="168"/>
      <c r="FB93" s="168"/>
      <c r="FC93" s="168"/>
      <c r="FD93" s="168"/>
      <c r="FE93" s="168"/>
      <c r="FF93" s="168"/>
      <c r="FG93" s="168"/>
      <c r="FH93" s="168"/>
      <c r="FI93" s="168"/>
      <c r="FJ93" s="169"/>
      <c r="FK93" s="33"/>
    </row>
    <row r="94" spans="1:167" s="32" customFormat="1" ht="57.75" customHeight="1">
      <c r="A94" s="288" t="s">
        <v>278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9"/>
      <c r="AO94" s="289"/>
      <c r="AP94" s="289"/>
      <c r="AQ94" s="289"/>
      <c r="AR94" s="289"/>
      <c r="AS94" s="289"/>
      <c r="AT94" s="297" t="s">
        <v>281</v>
      </c>
      <c r="AU94" s="297"/>
      <c r="AV94" s="297"/>
      <c r="AW94" s="297"/>
      <c r="AX94" s="297"/>
      <c r="AY94" s="297"/>
      <c r="AZ94" s="297"/>
      <c r="BA94" s="297"/>
      <c r="BB94" s="297"/>
      <c r="BC94" s="297"/>
      <c r="BD94" s="297"/>
      <c r="BE94" s="297"/>
      <c r="BF94" s="297"/>
      <c r="BG94" s="297"/>
      <c r="BH94" s="297"/>
      <c r="BI94" s="297"/>
      <c r="BJ94" s="69">
        <v>370000</v>
      </c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>
        <v>377960</v>
      </c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69">
        <f>CF94</f>
        <v>377960</v>
      </c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167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9"/>
      <c r="FK94" s="33"/>
    </row>
    <row r="95" spans="1:167" s="4" customFormat="1" ht="23.25" customHeight="1">
      <c r="A95" s="198" t="s">
        <v>262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05"/>
      <c r="AO95" s="105"/>
      <c r="AP95" s="105"/>
      <c r="AQ95" s="105"/>
      <c r="AR95" s="105"/>
      <c r="AS95" s="105"/>
      <c r="AT95" s="255" t="s">
        <v>265</v>
      </c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  <c r="BJ95" s="103">
        <f>BJ96+BJ100</f>
        <v>200</v>
      </c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>
        <f>CF100+CF96+CF98</f>
        <v>0</v>
      </c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03">
        <f t="shared" si="6"/>
        <v>0</v>
      </c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240"/>
      <c r="EU95" s="241"/>
      <c r="EV95" s="241"/>
      <c r="EW95" s="241"/>
      <c r="EX95" s="241"/>
      <c r="EY95" s="241"/>
      <c r="EZ95" s="241"/>
      <c r="FA95" s="241"/>
      <c r="FB95" s="241"/>
      <c r="FC95" s="241"/>
      <c r="FD95" s="241"/>
      <c r="FE95" s="241"/>
      <c r="FF95" s="241"/>
      <c r="FG95" s="241"/>
      <c r="FH95" s="241"/>
      <c r="FI95" s="241"/>
      <c r="FJ95" s="242"/>
      <c r="FK95" s="5"/>
    </row>
    <row r="96" spans="1:176" s="32" customFormat="1" ht="57" customHeight="1">
      <c r="A96" s="299" t="s">
        <v>270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300"/>
      <c r="AL96" s="28"/>
      <c r="AM96" s="28"/>
      <c r="AN96" s="29"/>
      <c r="AO96" s="29"/>
      <c r="AP96" s="29"/>
      <c r="AQ96" s="29"/>
      <c r="AR96" s="29"/>
      <c r="AS96" s="29"/>
      <c r="AT96" s="297" t="s">
        <v>271</v>
      </c>
      <c r="AU96" s="297"/>
      <c r="AV96" s="297"/>
      <c r="AW96" s="297"/>
      <c r="AX96" s="297"/>
      <c r="AY96" s="297"/>
      <c r="AZ96" s="297"/>
      <c r="BA96" s="297"/>
      <c r="BB96" s="297"/>
      <c r="BC96" s="297"/>
      <c r="BD96" s="297"/>
      <c r="BE96" s="297"/>
      <c r="BF96" s="297"/>
      <c r="BG96" s="297"/>
      <c r="BH96" s="297"/>
      <c r="BI96" s="297"/>
      <c r="BJ96" s="69">
        <f>BJ97</f>
        <v>0</v>
      </c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>
        <f>CF97</f>
        <v>0</v>
      </c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69">
        <f t="shared" si="6"/>
        <v>0</v>
      </c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285"/>
      <c r="EU96" s="286"/>
      <c r="EV96" s="286"/>
      <c r="EW96" s="286"/>
      <c r="EX96" s="286"/>
      <c r="EY96" s="286"/>
      <c r="EZ96" s="286"/>
      <c r="FA96" s="286"/>
      <c r="FB96" s="286"/>
      <c r="FC96" s="286"/>
      <c r="FD96" s="286"/>
      <c r="FE96" s="286"/>
      <c r="FF96" s="286"/>
      <c r="FG96" s="286"/>
      <c r="FH96" s="286"/>
      <c r="FI96" s="286"/>
      <c r="FJ96" s="287"/>
      <c r="FK96" s="30"/>
      <c r="FL96" s="31"/>
      <c r="FM96" s="31"/>
      <c r="FN96" s="31"/>
      <c r="FO96" s="31"/>
      <c r="FP96" s="31"/>
      <c r="FQ96" s="31"/>
      <c r="FR96" s="31"/>
      <c r="FS96" s="31"/>
      <c r="FT96" s="31"/>
    </row>
    <row r="97" spans="1:176" s="32" customFormat="1" ht="57" customHeight="1">
      <c r="A97" s="299" t="s">
        <v>270</v>
      </c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300"/>
      <c r="AL97" s="28"/>
      <c r="AM97" s="28"/>
      <c r="AN97" s="29"/>
      <c r="AO97" s="29"/>
      <c r="AP97" s="29"/>
      <c r="AQ97" s="29"/>
      <c r="AR97" s="29"/>
      <c r="AS97" s="29"/>
      <c r="AT97" s="297" t="s">
        <v>269</v>
      </c>
      <c r="AU97" s="297"/>
      <c r="AV97" s="297"/>
      <c r="AW97" s="297"/>
      <c r="AX97" s="297"/>
      <c r="AY97" s="297"/>
      <c r="AZ97" s="297"/>
      <c r="BA97" s="297"/>
      <c r="BB97" s="297"/>
      <c r="BC97" s="297"/>
      <c r="BD97" s="297"/>
      <c r="BE97" s="297"/>
      <c r="BF97" s="297"/>
      <c r="BG97" s="297"/>
      <c r="BH97" s="297"/>
      <c r="BI97" s="297"/>
      <c r="BJ97" s="69">
        <v>0</v>
      </c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>
        <v>0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69">
        <f t="shared" si="6"/>
        <v>0</v>
      </c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285"/>
      <c r="EU97" s="286"/>
      <c r="EV97" s="286"/>
      <c r="EW97" s="286"/>
      <c r="EX97" s="286"/>
      <c r="EY97" s="286"/>
      <c r="EZ97" s="286"/>
      <c r="FA97" s="286"/>
      <c r="FB97" s="286"/>
      <c r="FC97" s="286"/>
      <c r="FD97" s="286"/>
      <c r="FE97" s="286"/>
      <c r="FF97" s="286"/>
      <c r="FG97" s="286"/>
      <c r="FH97" s="286"/>
      <c r="FI97" s="286"/>
      <c r="FJ97" s="287"/>
      <c r="FK97" s="30"/>
      <c r="FL97" s="31"/>
      <c r="FM97" s="31"/>
      <c r="FN97" s="31"/>
      <c r="FO97" s="31"/>
      <c r="FP97" s="31"/>
      <c r="FQ97" s="31"/>
      <c r="FR97" s="31"/>
      <c r="FS97" s="31"/>
      <c r="FT97" s="31"/>
    </row>
    <row r="98" spans="1:176" s="32" customFormat="1" ht="56.25" customHeight="1">
      <c r="A98" s="299" t="s">
        <v>284</v>
      </c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300"/>
      <c r="AL98" s="28"/>
      <c r="AM98" s="28"/>
      <c r="AN98" s="29"/>
      <c r="AO98" s="29"/>
      <c r="AP98" s="29"/>
      <c r="AQ98" s="29"/>
      <c r="AR98" s="29"/>
      <c r="AS98" s="29"/>
      <c r="AT98" s="297" t="s">
        <v>283</v>
      </c>
      <c r="AU98" s="297"/>
      <c r="AV98" s="297"/>
      <c r="AW98" s="297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7"/>
      <c r="BJ98" s="69">
        <f>BJ99</f>
        <v>0</v>
      </c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>
        <f>CF99</f>
        <v>0</v>
      </c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69">
        <f>CF98</f>
        <v>0</v>
      </c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285"/>
      <c r="EU98" s="286"/>
      <c r="EV98" s="286"/>
      <c r="EW98" s="286"/>
      <c r="EX98" s="286"/>
      <c r="EY98" s="286"/>
      <c r="EZ98" s="286"/>
      <c r="FA98" s="286"/>
      <c r="FB98" s="286"/>
      <c r="FC98" s="286"/>
      <c r="FD98" s="286"/>
      <c r="FE98" s="286"/>
      <c r="FF98" s="286"/>
      <c r="FG98" s="286"/>
      <c r="FH98" s="286"/>
      <c r="FI98" s="286"/>
      <c r="FJ98" s="287"/>
      <c r="FK98" s="30"/>
      <c r="FL98" s="31"/>
      <c r="FM98" s="31"/>
      <c r="FN98" s="31"/>
      <c r="FO98" s="31"/>
      <c r="FP98" s="31"/>
      <c r="FQ98" s="31"/>
      <c r="FR98" s="31"/>
      <c r="FS98" s="31"/>
      <c r="FT98" s="31"/>
    </row>
    <row r="99" spans="1:167" s="32" customFormat="1" ht="55.5" customHeight="1">
      <c r="A99" s="288" t="s">
        <v>285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9"/>
      <c r="AO99" s="289"/>
      <c r="AP99" s="289"/>
      <c r="AQ99" s="289"/>
      <c r="AR99" s="289"/>
      <c r="AS99" s="289"/>
      <c r="AT99" s="297" t="s">
        <v>282</v>
      </c>
      <c r="AU99" s="297"/>
      <c r="AV99" s="297"/>
      <c r="AW99" s="297"/>
      <c r="AX99" s="297"/>
      <c r="AY99" s="297"/>
      <c r="AZ99" s="297"/>
      <c r="BA99" s="297"/>
      <c r="BB99" s="297"/>
      <c r="BC99" s="297"/>
      <c r="BD99" s="297"/>
      <c r="BE99" s="297"/>
      <c r="BF99" s="297"/>
      <c r="BG99" s="297"/>
      <c r="BH99" s="297"/>
      <c r="BI99" s="297"/>
      <c r="BJ99" s="69">
        <v>0</v>
      </c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>
        <v>0</v>
      </c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69">
        <f>CF99</f>
        <v>0</v>
      </c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167"/>
      <c r="EU99" s="168"/>
      <c r="EV99" s="168"/>
      <c r="EW99" s="168"/>
      <c r="EX99" s="168"/>
      <c r="EY99" s="168"/>
      <c r="EZ99" s="168"/>
      <c r="FA99" s="168"/>
      <c r="FB99" s="168"/>
      <c r="FC99" s="168"/>
      <c r="FD99" s="168"/>
      <c r="FE99" s="168"/>
      <c r="FF99" s="168"/>
      <c r="FG99" s="168"/>
      <c r="FH99" s="168"/>
      <c r="FI99" s="168"/>
      <c r="FJ99" s="169"/>
      <c r="FK99" s="33"/>
    </row>
    <row r="100" spans="1:176" s="32" customFormat="1" ht="39" customHeight="1">
      <c r="A100" s="299" t="s">
        <v>263</v>
      </c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300"/>
      <c r="AL100" s="28"/>
      <c r="AM100" s="28"/>
      <c r="AN100" s="29"/>
      <c r="AO100" s="29"/>
      <c r="AP100" s="29"/>
      <c r="AQ100" s="29"/>
      <c r="AR100" s="29"/>
      <c r="AS100" s="29"/>
      <c r="AT100" s="297" t="s">
        <v>267</v>
      </c>
      <c r="AU100" s="297"/>
      <c r="AV100" s="297"/>
      <c r="AW100" s="297"/>
      <c r="AX100" s="297"/>
      <c r="AY100" s="297"/>
      <c r="AZ100" s="297"/>
      <c r="BA100" s="297"/>
      <c r="BB100" s="297"/>
      <c r="BC100" s="297"/>
      <c r="BD100" s="297"/>
      <c r="BE100" s="297"/>
      <c r="BF100" s="297"/>
      <c r="BG100" s="297"/>
      <c r="BH100" s="297"/>
      <c r="BI100" s="297"/>
      <c r="BJ100" s="69">
        <f>BJ101</f>
        <v>200</v>
      </c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>
        <f>CF101</f>
        <v>0</v>
      </c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69">
        <f t="shared" si="6"/>
        <v>0</v>
      </c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285"/>
      <c r="EU100" s="286"/>
      <c r="EV100" s="286"/>
      <c r="EW100" s="286"/>
      <c r="EX100" s="286"/>
      <c r="EY100" s="286"/>
      <c r="EZ100" s="286"/>
      <c r="FA100" s="286"/>
      <c r="FB100" s="286"/>
      <c r="FC100" s="286"/>
      <c r="FD100" s="286"/>
      <c r="FE100" s="286"/>
      <c r="FF100" s="286"/>
      <c r="FG100" s="286"/>
      <c r="FH100" s="286"/>
      <c r="FI100" s="286"/>
      <c r="FJ100" s="287"/>
      <c r="FK100" s="30"/>
      <c r="FL100" s="31"/>
      <c r="FM100" s="31"/>
      <c r="FN100" s="31"/>
      <c r="FO100" s="31"/>
      <c r="FP100" s="31"/>
      <c r="FQ100" s="31"/>
      <c r="FR100" s="31"/>
      <c r="FS100" s="31"/>
      <c r="FT100" s="31"/>
    </row>
    <row r="101" spans="1:167" s="4" customFormat="1" ht="39.75" customHeight="1">
      <c r="A101" s="96" t="s">
        <v>264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7"/>
      <c r="AO101" s="97"/>
      <c r="AP101" s="97"/>
      <c r="AQ101" s="97"/>
      <c r="AR101" s="97"/>
      <c r="AS101" s="97"/>
      <c r="AT101" s="251" t="s">
        <v>266</v>
      </c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102">
        <v>200</v>
      </c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>
        <v>0</v>
      </c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3"/>
      <c r="DS101" s="173"/>
      <c r="DT101" s="173"/>
      <c r="DU101" s="173"/>
      <c r="DV101" s="173"/>
      <c r="DW101" s="173"/>
      <c r="DX101" s="173"/>
      <c r="DY101" s="173"/>
      <c r="DZ101" s="173"/>
      <c r="EA101" s="173"/>
      <c r="EB101" s="173"/>
      <c r="EC101" s="173"/>
      <c r="ED101" s="173"/>
      <c r="EE101" s="102">
        <f t="shared" si="6"/>
        <v>0</v>
      </c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243"/>
      <c r="EU101" s="244"/>
      <c r="EV101" s="244"/>
      <c r="EW101" s="244"/>
      <c r="EX101" s="244"/>
      <c r="EY101" s="244"/>
      <c r="EZ101" s="244"/>
      <c r="FA101" s="244"/>
      <c r="FB101" s="244"/>
      <c r="FC101" s="244"/>
      <c r="FD101" s="244"/>
      <c r="FE101" s="244"/>
      <c r="FF101" s="244"/>
      <c r="FG101" s="244"/>
      <c r="FH101" s="244"/>
      <c r="FI101" s="244"/>
      <c r="FJ101" s="245"/>
      <c r="FK101" s="5"/>
    </row>
    <row r="102" spans="1:167" s="4" customFormat="1" ht="27" customHeight="1">
      <c r="A102" s="104" t="s">
        <v>235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5"/>
      <c r="AO102" s="105"/>
      <c r="AP102" s="105"/>
      <c r="AQ102" s="105"/>
      <c r="AR102" s="105"/>
      <c r="AS102" s="105"/>
      <c r="AT102" s="255" t="s">
        <v>236</v>
      </c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103">
        <f>BJ104</f>
        <v>0</v>
      </c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>
        <f>CF104</f>
        <v>900</v>
      </c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03">
        <f>EE104</f>
        <v>900</v>
      </c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73"/>
      <c r="EU102" s="173"/>
      <c r="EV102" s="173"/>
      <c r="EW102" s="173"/>
      <c r="EX102" s="173"/>
      <c r="EY102" s="173"/>
      <c r="EZ102" s="173"/>
      <c r="FA102" s="173"/>
      <c r="FB102" s="173"/>
      <c r="FC102" s="173"/>
      <c r="FD102" s="173"/>
      <c r="FE102" s="173"/>
      <c r="FF102" s="173"/>
      <c r="FG102" s="173"/>
      <c r="FH102" s="37"/>
      <c r="FI102" s="37"/>
      <c r="FJ102" s="37"/>
      <c r="FK102" s="5"/>
    </row>
    <row r="103" spans="1:167" s="4" customFormat="1" ht="23.25" customHeight="1">
      <c r="A103" s="62" t="s">
        <v>237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105"/>
      <c r="AO103" s="105"/>
      <c r="AP103" s="105"/>
      <c r="AQ103" s="105"/>
      <c r="AR103" s="105"/>
      <c r="AS103" s="105"/>
      <c r="AT103" s="255" t="s">
        <v>238</v>
      </c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103">
        <v>0</v>
      </c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>
        <f>CF104</f>
        <v>900</v>
      </c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03">
        <f aca="true" t="shared" si="7" ref="EE103:EE109">CF103</f>
        <v>900</v>
      </c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5"/>
    </row>
    <row r="104" spans="1:167" s="11" customFormat="1" ht="20.25" customHeight="1">
      <c r="A104" s="96" t="s">
        <v>239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7"/>
      <c r="AO104" s="97"/>
      <c r="AP104" s="97"/>
      <c r="AQ104" s="97"/>
      <c r="AR104" s="97"/>
      <c r="AS104" s="97"/>
      <c r="AT104" s="251" t="s">
        <v>240</v>
      </c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102">
        <v>0</v>
      </c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>
        <v>900</v>
      </c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73"/>
      <c r="DT104" s="173"/>
      <c r="DU104" s="173"/>
      <c r="DV104" s="173"/>
      <c r="DW104" s="173"/>
      <c r="DX104" s="173"/>
      <c r="DY104" s="173"/>
      <c r="DZ104" s="173"/>
      <c r="EA104" s="173"/>
      <c r="EB104" s="173"/>
      <c r="EC104" s="173"/>
      <c r="ED104" s="173"/>
      <c r="EE104" s="102">
        <f t="shared" si="7"/>
        <v>900</v>
      </c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66"/>
      <c r="EU104" s="166"/>
      <c r="EV104" s="166"/>
      <c r="EW104" s="166"/>
      <c r="EX104" s="166"/>
      <c r="EY104" s="166"/>
      <c r="EZ104" s="166"/>
      <c r="FA104" s="166"/>
      <c r="FB104" s="166"/>
      <c r="FC104" s="166"/>
      <c r="FD104" s="166"/>
      <c r="FE104" s="166"/>
      <c r="FF104" s="166"/>
      <c r="FG104" s="166"/>
      <c r="FH104" s="166"/>
      <c r="FI104" s="166"/>
      <c r="FJ104" s="166"/>
      <c r="FK104" s="10"/>
    </row>
    <row r="105" spans="1:167" s="11" customFormat="1" ht="22.5" customHeight="1">
      <c r="A105" s="198" t="s">
        <v>151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05"/>
      <c r="AO105" s="105"/>
      <c r="AP105" s="105"/>
      <c r="AQ105" s="105"/>
      <c r="AR105" s="105"/>
      <c r="AS105" s="105"/>
      <c r="AT105" s="255" t="s">
        <v>122</v>
      </c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103">
        <f>BJ106</f>
        <v>6169600</v>
      </c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>
        <f>CF106</f>
        <v>6160313.75</v>
      </c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03">
        <f t="shared" si="7"/>
        <v>6160313.75</v>
      </c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240"/>
      <c r="EU105" s="241"/>
      <c r="EV105" s="241"/>
      <c r="EW105" s="241"/>
      <c r="EX105" s="241"/>
      <c r="EY105" s="241"/>
      <c r="EZ105" s="241"/>
      <c r="FA105" s="241"/>
      <c r="FB105" s="241"/>
      <c r="FC105" s="241"/>
      <c r="FD105" s="241"/>
      <c r="FE105" s="241"/>
      <c r="FF105" s="241"/>
      <c r="FG105" s="241"/>
      <c r="FH105" s="241"/>
      <c r="FI105" s="241"/>
      <c r="FJ105" s="242"/>
      <c r="FK105" s="10"/>
    </row>
    <row r="106" spans="1:256" s="11" customFormat="1" ht="36.75" customHeight="1">
      <c r="A106" s="198" t="s">
        <v>170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05"/>
      <c r="AO106" s="105"/>
      <c r="AP106" s="105"/>
      <c r="AQ106" s="105"/>
      <c r="AR106" s="105"/>
      <c r="AS106" s="105"/>
      <c r="AT106" s="255" t="s">
        <v>96</v>
      </c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103">
        <f>BJ107+BJ110+BJ117+BJ115</f>
        <v>6169600</v>
      </c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>
        <f>CF107+CF110+CF117+CF115</f>
        <v>6160313.75</v>
      </c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166"/>
      <c r="EB106" s="166"/>
      <c r="EC106" s="166"/>
      <c r="ED106" s="166"/>
      <c r="EE106" s="103">
        <f t="shared" si="7"/>
        <v>6160313.75</v>
      </c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240"/>
      <c r="EU106" s="241"/>
      <c r="EV106" s="241"/>
      <c r="EW106" s="241"/>
      <c r="EX106" s="241"/>
      <c r="EY106" s="241"/>
      <c r="EZ106" s="241"/>
      <c r="FA106" s="241"/>
      <c r="FB106" s="241"/>
      <c r="FC106" s="241"/>
      <c r="FD106" s="241"/>
      <c r="FE106" s="241"/>
      <c r="FF106" s="241"/>
      <c r="FG106" s="241"/>
      <c r="FH106" s="241"/>
      <c r="FI106" s="241"/>
      <c r="FJ106" s="242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11" customFormat="1" ht="42" customHeight="1">
      <c r="A107" s="198" t="s">
        <v>123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05"/>
      <c r="AO107" s="105"/>
      <c r="AP107" s="105"/>
      <c r="AQ107" s="105"/>
      <c r="AR107" s="105"/>
      <c r="AS107" s="105"/>
      <c r="AT107" s="255" t="s">
        <v>124</v>
      </c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103">
        <f>BJ109</f>
        <v>4357000</v>
      </c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>
        <f>CF109</f>
        <v>4357000</v>
      </c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03">
        <f t="shared" si="7"/>
        <v>4357000</v>
      </c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240"/>
      <c r="EU107" s="241"/>
      <c r="EV107" s="241"/>
      <c r="EW107" s="241"/>
      <c r="EX107" s="241"/>
      <c r="EY107" s="241"/>
      <c r="EZ107" s="241"/>
      <c r="FA107" s="241"/>
      <c r="FB107" s="241"/>
      <c r="FC107" s="241"/>
      <c r="FD107" s="241"/>
      <c r="FE107" s="241"/>
      <c r="FF107" s="241"/>
      <c r="FG107" s="241"/>
      <c r="FH107" s="241"/>
      <c r="FI107" s="241"/>
      <c r="FJ107" s="242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4" customFormat="1" ht="22.5" customHeight="1">
      <c r="A108" s="96" t="s">
        <v>126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7"/>
      <c r="AO108" s="97"/>
      <c r="AP108" s="97"/>
      <c r="AQ108" s="97"/>
      <c r="AR108" s="97"/>
      <c r="AS108" s="97"/>
      <c r="AT108" s="251" t="s">
        <v>125</v>
      </c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102">
        <f>BJ109</f>
        <v>4357000</v>
      </c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>
        <f>CF109</f>
        <v>4357000</v>
      </c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73" t="s">
        <v>119</v>
      </c>
      <c r="CX108" s="173"/>
      <c r="CY108" s="173"/>
      <c r="CZ108" s="173"/>
      <c r="DA108" s="173"/>
      <c r="DB108" s="173"/>
      <c r="DC108" s="173"/>
      <c r="DD108" s="173"/>
      <c r="DE108" s="173"/>
      <c r="DF108" s="173"/>
      <c r="DG108" s="173"/>
      <c r="DH108" s="173"/>
      <c r="DI108" s="173"/>
      <c r="DJ108" s="173"/>
      <c r="DK108" s="173"/>
      <c r="DL108" s="173"/>
      <c r="DM108" s="173"/>
      <c r="DN108" s="173"/>
      <c r="DO108" s="173"/>
      <c r="DP108" s="173"/>
      <c r="DQ108" s="173"/>
      <c r="DR108" s="173"/>
      <c r="DS108" s="173"/>
      <c r="DT108" s="173"/>
      <c r="DU108" s="173"/>
      <c r="DV108" s="173"/>
      <c r="DW108" s="173"/>
      <c r="DX108" s="173"/>
      <c r="DY108" s="173"/>
      <c r="DZ108" s="173"/>
      <c r="EA108" s="173"/>
      <c r="EB108" s="173"/>
      <c r="EC108" s="173"/>
      <c r="ED108" s="173"/>
      <c r="EE108" s="102">
        <f t="shared" si="7"/>
        <v>4357000</v>
      </c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243"/>
      <c r="EU108" s="244"/>
      <c r="EV108" s="244"/>
      <c r="EW108" s="244"/>
      <c r="EX108" s="244"/>
      <c r="EY108" s="244"/>
      <c r="EZ108" s="244"/>
      <c r="FA108" s="244"/>
      <c r="FB108" s="244"/>
      <c r="FC108" s="244"/>
      <c r="FD108" s="244"/>
      <c r="FE108" s="244"/>
      <c r="FF108" s="244"/>
      <c r="FG108" s="244"/>
      <c r="FH108" s="244"/>
      <c r="FI108" s="244"/>
      <c r="FJ108" s="24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4" customFormat="1" ht="39" customHeight="1">
      <c r="A109" s="96" t="s">
        <v>127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7"/>
      <c r="AO109" s="97"/>
      <c r="AP109" s="97"/>
      <c r="AQ109" s="97"/>
      <c r="AR109" s="97"/>
      <c r="AS109" s="97"/>
      <c r="AT109" s="251" t="s">
        <v>97</v>
      </c>
      <c r="AU109" s="251"/>
      <c r="AV109" s="251"/>
      <c r="AW109" s="251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1"/>
      <c r="BI109" s="251"/>
      <c r="BJ109" s="102">
        <v>4357000</v>
      </c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>
        <v>4357000</v>
      </c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73"/>
      <c r="CX109" s="173"/>
      <c r="CY109" s="173"/>
      <c r="CZ109" s="173"/>
      <c r="DA109" s="173"/>
      <c r="DB109" s="173"/>
      <c r="DC109" s="173"/>
      <c r="DD109" s="173"/>
      <c r="DE109" s="173"/>
      <c r="DF109" s="173"/>
      <c r="DG109" s="173"/>
      <c r="DH109" s="173"/>
      <c r="DI109" s="173"/>
      <c r="DJ109" s="173"/>
      <c r="DK109" s="173"/>
      <c r="DL109" s="173"/>
      <c r="DM109" s="173"/>
      <c r="DN109" s="173"/>
      <c r="DO109" s="173"/>
      <c r="DP109" s="173"/>
      <c r="DQ109" s="173"/>
      <c r="DR109" s="173"/>
      <c r="DS109" s="173"/>
      <c r="DT109" s="173"/>
      <c r="DU109" s="173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02">
        <f t="shared" si="7"/>
        <v>4357000</v>
      </c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243"/>
      <c r="EU109" s="244"/>
      <c r="EV109" s="244"/>
      <c r="EW109" s="244"/>
      <c r="EX109" s="244"/>
      <c r="EY109" s="244"/>
      <c r="EZ109" s="244"/>
      <c r="FA109" s="244"/>
      <c r="FB109" s="244"/>
      <c r="FC109" s="244"/>
      <c r="FD109" s="244"/>
      <c r="FE109" s="244"/>
      <c r="FF109" s="244"/>
      <c r="FG109" s="244"/>
      <c r="FH109" s="244"/>
      <c r="FI109" s="244"/>
      <c r="FJ109" s="24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11" customFormat="1" ht="40.5" customHeight="1">
      <c r="A110" s="198" t="s">
        <v>158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05"/>
      <c r="AO110" s="105"/>
      <c r="AP110" s="105"/>
      <c r="AQ110" s="105"/>
      <c r="AR110" s="105"/>
      <c r="AS110" s="105"/>
      <c r="AT110" s="255" t="s">
        <v>128</v>
      </c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103">
        <f>BJ111+BJ113</f>
        <v>154600</v>
      </c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>
        <f>CF111+CF113</f>
        <v>154600</v>
      </c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03">
        <f aca="true" t="shared" si="8" ref="EE110:EE117">CF110</f>
        <v>154600</v>
      </c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240"/>
      <c r="EU110" s="241"/>
      <c r="EV110" s="241"/>
      <c r="EW110" s="241"/>
      <c r="EX110" s="241"/>
      <c r="EY110" s="241"/>
      <c r="EZ110" s="241"/>
      <c r="FA110" s="241"/>
      <c r="FB110" s="241"/>
      <c r="FC110" s="241"/>
      <c r="FD110" s="241"/>
      <c r="FE110" s="241"/>
      <c r="FF110" s="241"/>
      <c r="FG110" s="241"/>
      <c r="FH110" s="241"/>
      <c r="FI110" s="241"/>
      <c r="FJ110" s="242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11" customFormat="1" ht="42" customHeight="1">
      <c r="A111" s="198" t="s">
        <v>171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05"/>
      <c r="AO111" s="105"/>
      <c r="AP111" s="105"/>
      <c r="AQ111" s="105"/>
      <c r="AR111" s="105"/>
      <c r="AS111" s="105"/>
      <c r="AT111" s="255" t="s">
        <v>157</v>
      </c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  <c r="BJ111" s="103">
        <f>BJ112</f>
        <v>154400</v>
      </c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>
        <f>CF112</f>
        <v>154400</v>
      </c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03">
        <f t="shared" si="8"/>
        <v>154400</v>
      </c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240"/>
      <c r="EU111" s="241"/>
      <c r="EV111" s="241"/>
      <c r="EW111" s="241"/>
      <c r="EX111" s="241"/>
      <c r="EY111" s="241"/>
      <c r="EZ111" s="241"/>
      <c r="FA111" s="241"/>
      <c r="FB111" s="241"/>
      <c r="FC111" s="241"/>
      <c r="FD111" s="241"/>
      <c r="FE111" s="241"/>
      <c r="FF111" s="241"/>
      <c r="FG111" s="241"/>
      <c r="FH111" s="241"/>
      <c r="FI111" s="241"/>
      <c r="FJ111" s="242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15" customFormat="1" ht="42.75" customHeight="1">
      <c r="A112" s="96" t="s">
        <v>171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7"/>
      <c r="AO112" s="97"/>
      <c r="AP112" s="97"/>
      <c r="AQ112" s="97"/>
      <c r="AR112" s="97"/>
      <c r="AS112" s="97"/>
      <c r="AT112" s="251" t="s">
        <v>98</v>
      </c>
      <c r="AU112" s="251"/>
      <c r="AV112" s="251"/>
      <c r="AW112" s="251"/>
      <c r="AX112" s="251"/>
      <c r="AY112" s="251"/>
      <c r="AZ112" s="251"/>
      <c r="BA112" s="251"/>
      <c r="BB112" s="251"/>
      <c r="BC112" s="251"/>
      <c r="BD112" s="251"/>
      <c r="BE112" s="251"/>
      <c r="BF112" s="251"/>
      <c r="BG112" s="251"/>
      <c r="BH112" s="251"/>
      <c r="BI112" s="251"/>
      <c r="BJ112" s="102">
        <v>154400</v>
      </c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>
        <v>154400</v>
      </c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73"/>
      <c r="CX112" s="173"/>
      <c r="CY112" s="173"/>
      <c r="CZ112" s="173"/>
      <c r="DA112" s="173"/>
      <c r="DB112" s="173"/>
      <c r="DC112" s="173"/>
      <c r="DD112" s="173"/>
      <c r="DE112" s="173"/>
      <c r="DF112" s="173"/>
      <c r="DG112" s="173"/>
      <c r="DH112" s="173"/>
      <c r="DI112" s="173"/>
      <c r="DJ112" s="173"/>
      <c r="DK112" s="173"/>
      <c r="DL112" s="173"/>
      <c r="DM112" s="173"/>
      <c r="DN112" s="173"/>
      <c r="DO112" s="173"/>
      <c r="DP112" s="173"/>
      <c r="DQ112" s="173"/>
      <c r="DR112" s="173"/>
      <c r="DS112" s="173"/>
      <c r="DT112" s="173"/>
      <c r="DU112" s="173"/>
      <c r="DV112" s="173"/>
      <c r="DW112" s="173"/>
      <c r="DX112" s="173"/>
      <c r="DY112" s="173"/>
      <c r="DZ112" s="173"/>
      <c r="EA112" s="173"/>
      <c r="EB112" s="173"/>
      <c r="EC112" s="173"/>
      <c r="ED112" s="173"/>
      <c r="EE112" s="102">
        <f t="shared" si="8"/>
        <v>154400</v>
      </c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243"/>
      <c r="EU112" s="244"/>
      <c r="EV112" s="244"/>
      <c r="EW112" s="244"/>
      <c r="EX112" s="244"/>
      <c r="EY112" s="244"/>
      <c r="EZ112" s="244"/>
      <c r="FA112" s="244"/>
      <c r="FB112" s="244"/>
      <c r="FC112" s="244"/>
      <c r="FD112" s="244"/>
      <c r="FE112" s="244"/>
      <c r="FF112" s="244"/>
      <c r="FG112" s="244"/>
      <c r="FH112" s="244"/>
      <c r="FI112" s="244"/>
      <c r="FJ112" s="24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166" s="10" customFormat="1" ht="42" customHeight="1">
      <c r="A113" s="198" t="s">
        <v>176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05"/>
      <c r="AO113" s="105"/>
      <c r="AP113" s="105"/>
      <c r="AQ113" s="105"/>
      <c r="AR113" s="105"/>
      <c r="AS113" s="105"/>
      <c r="AT113" s="255" t="s">
        <v>175</v>
      </c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103">
        <f>BJ114</f>
        <v>200</v>
      </c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>
        <f>CF114</f>
        <v>200</v>
      </c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03">
        <f>CF113</f>
        <v>200</v>
      </c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36"/>
      <c r="FI113" s="36"/>
      <c r="FJ113" s="36"/>
    </row>
    <row r="114" spans="1:166" s="5" customFormat="1" ht="39.75" customHeight="1">
      <c r="A114" s="96" t="s">
        <v>176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7"/>
      <c r="AO114" s="97"/>
      <c r="AP114" s="97"/>
      <c r="AQ114" s="97"/>
      <c r="AR114" s="97"/>
      <c r="AS114" s="97"/>
      <c r="AT114" s="251" t="s">
        <v>174</v>
      </c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102">
        <v>200</v>
      </c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>
        <v>200</v>
      </c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73"/>
      <c r="CX114" s="173"/>
      <c r="CY114" s="173"/>
      <c r="CZ114" s="173"/>
      <c r="DA114" s="173"/>
      <c r="DB114" s="173"/>
      <c r="DC114" s="173"/>
      <c r="DD114" s="173"/>
      <c r="DE114" s="173"/>
      <c r="DF114" s="173"/>
      <c r="DG114" s="173"/>
      <c r="DH114" s="173"/>
      <c r="DI114" s="173"/>
      <c r="DJ114" s="173"/>
      <c r="DK114" s="173"/>
      <c r="DL114" s="173"/>
      <c r="DM114" s="173"/>
      <c r="DN114" s="173"/>
      <c r="DO114" s="173"/>
      <c r="DP114" s="173"/>
      <c r="DQ114" s="173"/>
      <c r="DR114" s="173"/>
      <c r="DS114" s="173"/>
      <c r="DT114" s="173"/>
      <c r="DU114" s="173"/>
      <c r="DV114" s="173"/>
      <c r="DW114" s="173"/>
      <c r="DX114" s="173"/>
      <c r="DY114" s="173"/>
      <c r="DZ114" s="173"/>
      <c r="EA114" s="173"/>
      <c r="EB114" s="173"/>
      <c r="EC114" s="173"/>
      <c r="ED114" s="173"/>
      <c r="EE114" s="102">
        <f>CF114</f>
        <v>200</v>
      </c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73"/>
      <c r="EU114" s="173"/>
      <c r="EV114" s="173"/>
      <c r="EW114" s="173"/>
      <c r="EX114" s="173"/>
      <c r="EY114" s="173"/>
      <c r="EZ114" s="173"/>
      <c r="FA114" s="173"/>
      <c r="FB114" s="173"/>
      <c r="FC114" s="173"/>
      <c r="FD114" s="173"/>
      <c r="FE114" s="173"/>
      <c r="FF114" s="173"/>
      <c r="FG114" s="173"/>
      <c r="FH114" s="37"/>
      <c r="FI114" s="37"/>
      <c r="FJ114" s="37"/>
    </row>
    <row r="115" spans="1:167" s="11" customFormat="1" ht="55.5" customHeight="1">
      <c r="A115" s="198" t="s">
        <v>273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05"/>
      <c r="AO115" s="105"/>
      <c r="AP115" s="105"/>
      <c r="AQ115" s="105"/>
      <c r="AR115" s="105"/>
      <c r="AS115" s="105"/>
      <c r="AT115" s="255" t="s">
        <v>274</v>
      </c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103">
        <f>BJ116</f>
        <v>600000</v>
      </c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>
        <f>CF116</f>
        <v>600000</v>
      </c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03">
        <f>CF115</f>
        <v>600000</v>
      </c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240"/>
      <c r="EU115" s="241"/>
      <c r="EV115" s="241"/>
      <c r="EW115" s="241"/>
      <c r="EX115" s="241"/>
      <c r="EY115" s="241"/>
      <c r="EZ115" s="241"/>
      <c r="FA115" s="241"/>
      <c r="FB115" s="241"/>
      <c r="FC115" s="241"/>
      <c r="FD115" s="241"/>
      <c r="FE115" s="241"/>
      <c r="FF115" s="241"/>
      <c r="FG115" s="241"/>
      <c r="FH115" s="241"/>
      <c r="FI115" s="241"/>
      <c r="FJ115" s="242"/>
      <c r="FK115" s="10"/>
    </row>
    <row r="116" spans="1:167" s="4" customFormat="1" ht="57" customHeight="1">
      <c r="A116" s="96" t="s">
        <v>273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7"/>
      <c r="AO116" s="97"/>
      <c r="AP116" s="97"/>
      <c r="AQ116" s="97"/>
      <c r="AR116" s="97"/>
      <c r="AS116" s="97"/>
      <c r="AT116" s="251" t="s">
        <v>275</v>
      </c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102">
        <v>600000</v>
      </c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>
        <v>600000</v>
      </c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73"/>
      <c r="CX116" s="173"/>
      <c r="CY116" s="173"/>
      <c r="CZ116" s="173"/>
      <c r="DA116" s="173"/>
      <c r="DB116" s="173"/>
      <c r="DC116" s="173"/>
      <c r="DD116" s="173"/>
      <c r="DE116" s="173"/>
      <c r="DF116" s="173"/>
      <c r="DG116" s="173"/>
      <c r="DH116" s="173"/>
      <c r="DI116" s="173"/>
      <c r="DJ116" s="173"/>
      <c r="DK116" s="173"/>
      <c r="DL116" s="173"/>
      <c r="DM116" s="173"/>
      <c r="DN116" s="173"/>
      <c r="DO116" s="173"/>
      <c r="DP116" s="173"/>
      <c r="DQ116" s="173"/>
      <c r="DR116" s="173"/>
      <c r="DS116" s="173"/>
      <c r="DT116" s="173"/>
      <c r="DU116" s="173"/>
      <c r="DV116" s="173"/>
      <c r="DW116" s="173"/>
      <c r="DX116" s="173"/>
      <c r="DY116" s="173"/>
      <c r="DZ116" s="173"/>
      <c r="EA116" s="173"/>
      <c r="EB116" s="173"/>
      <c r="EC116" s="173"/>
      <c r="ED116" s="173"/>
      <c r="EE116" s="102">
        <f>CF116</f>
        <v>600000</v>
      </c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243"/>
      <c r="EU116" s="244"/>
      <c r="EV116" s="244"/>
      <c r="EW116" s="244"/>
      <c r="EX116" s="244"/>
      <c r="EY116" s="244"/>
      <c r="EZ116" s="244"/>
      <c r="FA116" s="244"/>
      <c r="FB116" s="244"/>
      <c r="FC116" s="244"/>
      <c r="FD116" s="244"/>
      <c r="FE116" s="244"/>
      <c r="FF116" s="244"/>
      <c r="FG116" s="244"/>
      <c r="FH116" s="244"/>
      <c r="FI116" s="244"/>
      <c r="FJ116" s="245"/>
      <c r="FK116" s="5"/>
    </row>
    <row r="117" spans="1:167" s="11" customFormat="1" ht="24" customHeight="1">
      <c r="A117" s="276" t="s">
        <v>172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8"/>
      <c r="AN117" s="105"/>
      <c r="AO117" s="105"/>
      <c r="AP117" s="105"/>
      <c r="AQ117" s="105"/>
      <c r="AR117" s="105"/>
      <c r="AS117" s="105"/>
      <c r="AT117" s="255" t="s">
        <v>130</v>
      </c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  <c r="BJ117" s="103">
        <f>BJ118</f>
        <v>1058000</v>
      </c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>
        <f>CF118</f>
        <v>1048713.75</v>
      </c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03">
        <f t="shared" si="8"/>
        <v>1048713.75</v>
      </c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240"/>
      <c r="EU117" s="241"/>
      <c r="EV117" s="241"/>
      <c r="EW117" s="241"/>
      <c r="EX117" s="241"/>
      <c r="EY117" s="241"/>
      <c r="EZ117" s="241"/>
      <c r="FA117" s="241"/>
      <c r="FB117" s="241"/>
      <c r="FC117" s="241"/>
      <c r="FD117" s="241"/>
      <c r="FE117" s="241"/>
      <c r="FF117" s="241"/>
      <c r="FG117" s="241"/>
      <c r="FH117" s="241"/>
      <c r="FI117" s="241"/>
      <c r="FJ117" s="242"/>
      <c r="FK117" s="10"/>
    </row>
    <row r="118" spans="1:167" s="32" customFormat="1" ht="37.5" customHeight="1">
      <c r="A118" s="288" t="s">
        <v>129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9"/>
      <c r="AO118" s="289"/>
      <c r="AP118" s="289"/>
      <c r="AQ118" s="289"/>
      <c r="AR118" s="289"/>
      <c r="AS118" s="289"/>
      <c r="AT118" s="297" t="s">
        <v>99</v>
      </c>
      <c r="AU118" s="297"/>
      <c r="AV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F118" s="297"/>
      <c r="BG118" s="297"/>
      <c r="BH118" s="297"/>
      <c r="BI118" s="297"/>
      <c r="BJ118" s="69">
        <v>1058000</v>
      </c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>
        <v>1048713.75</v>
      </c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69">
        <f>CF118</f>
        <v>1048713.75</v>
      </c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167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9"/>
      <c r="FK118" s="33"/>
    </row>
    <row r="119" spans="1:167" s="4" customFormat="1" ht="18.75">
      <c r="A119" s="116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8"/>
      <c r="FH119" s="12"/>
      <c r="FI119" s="12"/>
      <c r="FJ119" s="16" t="s">
        <v>39</v>
      </c>
      <c r="FK119" s="5"/>
    </row>
    <row r="120" spans="1:167" s="4" customFormat="1" ht="18.75">
      <c r="A120" s="116" t="s">
        <v>81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8"/>
      <c r="FK120" s="5"/>
    </row>
    <row r="121" spans="1:167" s="4" customFormat="1" ht="18" customHeight="1">
      <c r="A121" s="114" t="s">
        <v>8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 t="s">
        <v>23</v>
      </c>
      <c r="AL121" s="114"/>
      <c r="AM121" s="114"/>
      <c r="AN121" s="114"/>
      <c r="AO121" s="114"/>
      <c r="AP121" s="114"/>
      <c r="AQ121" s="17" t="s">
        <v>35</v>
      </c>
      <c r="AR121" s="17"/>
      <c r="AS121" s="17"/>
      <c r="AT121" s="224"/>
      <c r="AU121" s="225"/>
      <c r="AV121" s="225"/>
      <c r="AW121" s="225"/>
      <c r="AX121" s="225"/>
      <c r="AY121" s="225"/>
      <c r="AZ121" s="225"/>
      <c r="BA121" s="225"/>
      <c r="BB121" s="226"/>
      <c r="BC121" s="114" t="s">
        <v>137</v>
      </c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 t="s">
        <v>37</v>
      </c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 t="s">
        <v>24</v>
      </c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29" t="s">
        <v>29</v>
      </c>
      <c r="EL121" s="130"/>
      <c r="EM121" s="130"/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30"/>
      <c r="FB121" s="130"/>
      <c r="FC121" s="130"/>
      <c r="FD121" s="130"/>
      <c r="FE121" s="130"/>
      <c r="FF121" s="130"/>
      <c r="FG121" s="130"/>
      <c r="FH121" s="130"/>
      <c r="FI121" s="130"/>
      <c r="FJ121" s="131"/>
      <c r="FK121" s="5"/>
    </row>
    <row r="122" spans="1:167" s="4" customFormat="1" ht="78.75" customHeight="1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7"/>
      <c r="AR122" s="17"/>
      <c r="AS122" s="17"/>
      <c r="AT122" s="227"/>
      <c r="AU122" s="228"/>
      <c r="AV122" s="228"/>
      <c r="AW122" s="228"/>
      <c r="AX122" s="228"/>
      <c r="AY122" s="228"/>
      <c r="AZ122" s="228"/>
      <c r="BA122" s="228"/>
      <c r="BB122" s="229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 t="s">
        <v>45</v>
      </c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 t="s">
        <v>25</v>
      </c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 t="s">
        <v>26</v>
      </c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 t="s">
        <v>27</v>
      </c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 t="s">
        <v>38</v>
      </c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29" t="s">
        <v>46</v>
      </c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1"/>
      <c r="FK122" s="5"/>
    </row>
    <row r="123" spans="1:167" s="4" customFormat="1" ht="18.75">
      <c r="A123" s="119">
        <v>1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>
        <v>2</v>
      </c>
      <c r="AL123" s="119"/>
      <c r="AM123" s="119"/>
      <c r="AN123" s="119"/>
      <c r="AO123" s="119"/>
      <c r="AP123" s="119"/>
      <c r="AQ123" s="119">
        <v>3</v>
      </c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>
        <v>4</v>
      </c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>
        <v>5</v>
      </c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>
        <v>6</v>
      </c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>
        <v>7</v>
      </c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>
        <v>8</v>
      </c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>
        <v>9</v>
      </c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>
        <v>10</v>
      </c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48">
        <v>11</v>
      </c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50"/>
      <c r="FK123" s="5"/>
    </row>
    <row r="124" spans="1:167" s="11" customFormat="1" ht="19.5" customHeight="1">
      <c r="A124" s="106" t="s">
        <v>32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202" t="s">
        <v>33</v>
      </c>
      <c r="AL124" s="202"/>
      <c r="AM124" s="202"/>
      <c r="AN124" s="202"/>
      <c r="AO124" s="202"/>
      <c r="AP124" s="202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103">
        <f>BC130+BC134</f>
        <v>802450</v>
      </c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>
        <f>BU130+BU134</f>
        <v>802235.1699999999</v>
      </c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90">
        <f>CH130+CH134</f>
        <v>802235.1699999999</v>
      </c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>
        <f>DX130+DX134</f>
        <v>802235.1699999999</v>
      </c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124">
        <f>EK131+EK134</f>
        <v>0</v>
      </c>
      <c r="EL124" s="124"/>
      <c r="EM124" s="124"/>
      <c r="EN124" s="124"/>
      <c r="EO124" s="124"/>
      <c r="EP124" s="124"/>
      <c r="EQ124" s="124"/>
      <c r="ER124" s="124"/>
      <c r="ES124" s="124"/>
      <c r="ET124" s="124"/>
      <c r="EU124" s="124"/>
      <c r="EV124" s="124"/>
      <c r="EW124" s="124"/>
      <c r="EX124" s="75">
        <f>EX130</f>
        <v>0</v>
      </c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7"/>
      <c r="FK124" s="10"/>
    </row>
    <row r="125" spans="1:167" s="4" customFormat="1" ht="20.25" customHeight="1">
      <c r="A125" s="203" t="s">
        <v>140</v>
      </c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7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9"/>
      <c r="FK125" s="5"/>
    </row>
    <row r="126" spans="1:167" s="20" customFormat="1" ht="15" customHeight="1" hidden="1">
      <c r="A126" s="194" t="s">
        <v>134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63" t="s">
        <v>52</v>
      </c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171">
        <f>SUM(BC127:BT129)</f>
        <v>116900</v>
      </c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>
        <f>BU129+BU128+BU127</f>
        <v>116769.88</v>
      </c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64">
        <f>SUM(CH127:CW129)</f>
        <v>116769.88</v>
      </c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>
        <f>SUM(DX127:EJ129)</f>
        <v>116769.88</v>
      </c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>
        <f>SUM(EK127:EW129)</f>
        <v>130.12000000000262</v>
      </c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155">
        <v>0</v>
      </c>
      <c r="EY126" s="156"/>
      <c r="EZ126" s="156"/>
      <c r="FA126" s="156"/>
      <c r="FB126" s="156"/>
      <c r="FC126" s="156"/>
      <c r="FD126" s="156"/>
      <c r="FE126" s="156"/>
      <c r="FF126" s="156"/>
      <c r="FG126" s="156"/>
      <c r="FH126" s="156"/>
      <c r="FI126" s="156"/>
      <c r="FJ126" s="157"/>
      <c r="FK126" s="19"/>
    </row>
    <row r="127" spans="1:167" s="4" customFormat="1" ht="15" customHeight="1" hidden="1">
      <c r="A127" s="62" t="s">
        <v>56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74" t="s">
        <v>53</v>
      </c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102">
        <v>82900</v>
      </c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>
        <v>82880.2</v>
      </c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80">
        <v>82880.2</v>
      </c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>
        <f>CH127</f>
        <v>82880.2</v>
      </c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40">
        <f>BC127-BU127</f>
        <v>19.80000000000291</v>
      </c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87">
        <f>BU127-CH127</f>
        <v>0</v>
      </c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9"/>
      <c r="FK127" s="5"/>
    </row>
    <row r="128" spans="1:167" s="4" customFormat="1" ht="15" customHeight="1" hidden="1">
      <c r="A128" s="62" t="s">
        <v>57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74" t="s">
        <v>54</v>
      </c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102">
        <v>13200</v>
      </c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>
        <v>13172</v>
      </c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80">
        <v>13172</v>
      </c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>
        <f>CH128</f>
        <v>13172</v>
      </c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>
        <f>BC128-BU128</f>
        <v>28</v>
      </c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7">
        <f>BU128-CH128</f>
        <v>0</v>
      </c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9"/>
      <c r="FK128" s="5"/>
    </row>
    <row r="129" spans="1:167" s="4" customFormat="1" ht="16.5" customHeight="1" hidden="1">
      <c r="A129" s="62" t="s">
        <v>58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74" t="s">
        <v>55</v>
      </c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102">
        <v>20800</v>
      </c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>
        <v>20717.68</v>
      </c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80">
        <v>20717.68</v>
      </c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>
        <f>CH129</f>
        <v>20717.68</v>
      </c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>
        <f>BC129-BU129</f>
        <v>82.31999999999971</v>
      </c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7">
        <f>BU129-CH129</f>
        <v>0</v>
      </c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9"/>
      <c r="FK129" s="5"/>
    </row>
    <row r="130" spans="1:167" s="4" customFormat="1" ht="21" customHeight="1">
      <c r="A130" s="204" t="s">
        <v>139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91"/>
      <c r="AL130" s="91"/>
      <c r="AM130" s="91"/>
      <c r="AN130" s="91"/>
      <c r="AO130" s="91"/>
      <c r="AP130" s="91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103">
        <f>BC131</f>
        <v>753250</v>
      </c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03">
        <f>BU131</f>
        <v>753121.57</v>
      </c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90">
        <f>CH131</f>
        <v>753121.57</v>
      </c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32">
        <f>DX131</f>
        <v>753121.57</v>
      </c>
      <c r="DY130" s="132"/>
      <c r="DZ130" s="132"/>
      <c r="EA130" s="132"/>
      <c r="EB130" s="132"/>
      <c r="EC130" s="132"/>
      <c r="ED130" s="132"/>
      <c r="EE130" s="132"/>
      <c r="EF130" s="132"/>
      <c r="EG130" s="132"/>
      <c r="EH130" s="132"/>
      <c r="EI130" s="132"/>
      <c r="EJ130" s="132"/>
      <c r="EK130" s="132">
        <f>EK132+EK133+EK136</f>
        <v>0</v>
      </c>
      <c r="EL130" s="132"/>
      <c r="EM130" s="132"/>
      <c r="EN130" s="132"/>
      <c r="EO130" s="132"/>
      <c r="EP130" s="132"/>
      <c r="EQ130" s="132"/>
      <c r="ER130" s="132"/>
      <c r="ES130" s="132"/>
      <c r="ET130" s="132"/>
      <c r="EU130" s="132"/>
      <c r="EV130" s="132"/>
      <c r="EW130" s="132"/>
      <c r="EX130" s="180">
        <v>0</v>
      </c>
      <c r="EY130" s="181"/>
      <c r="EZ130" s="181"/>
      <c r="FA130" s="181"/>
      <c r="FB130" s="181"/>
      <c r="FC130" s="181"/>
      <c r="FD130" s="181"/>
      <c r="FE130" s="181"/>
      <c r="FF130" s="181"/>
      <c r="FG130" s="181"/>
      <c r="FH130" s="181"/>
      <c r="FI130" s="181"/>
      <c r="FJ130" s="182"/>
      <c r="FK130" s="5"/>
    </row>
    <row r="131" spans="1:167" s="4" customFormat="1" ht="22.5" customHeight="1">
      <c r="A131" s="194" t="s">
        <v>289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45" t="s">
        <v>195</v>
      </c>
      <c r="AL131" s="146"/>
      <c r="AM131" s="146"/>
      <c r="AN131" s="146"/>
      <c r="AO131" s="146"/>
      <c r="AP131" s="147"/>
      <c r="AQ131" s="39"/>
      <c r="AR131" s="39"/>
      <c r="AS131" s="151"/>
      <c r="AT131" s="152"/>
      <c r="AU131" s="152"/>
      <c r="AV131" s="152"/>
      <c r="AW131" s="152"/>
      <c r="AX131" s="152"/>
      <c r="AY131" s="152"/>
      <c r="AZ131" s="152"/>
      <c r="BA131" s="152"/>
      <c r="BB131" s="153"/>
      <c r="BC131" s="103">
        <f>BC132+BC133</f>
        <v>753250</v>
      </c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36"/>
      <c r="BT131" s="36"/>
      <c r="BU131" s="103">
        <f>BU132+BU133</f>
        <v>753121.57</v>
      </c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90">
        <f>CH132+CH133</f>
        <v>753121.57</v>
      </c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32">
        <f>DX132+DX133</f>
        <v>753121.57</v>
      </c>
      <c r="DY131" s="132"/>
      <c r="DZ131" s="132"/>
      <c r="EA131" s="132"/>
      <c r="EB131" s="132"/>
      <c r="EC131" s="132"/>
      <c r="ED131" s="132"/>
      <c r="EE131" s="132"/>
      <c r="EF131" s="132"/>
      <c r="EG131" s="132"/>
      <c r="EH131" s="132"/>
      <c r="EI131" s="132"/>
      <c r="EJ131" s="132"/>
      <c r="EK131" s="132">
        <f>EK132+EK133+EK136</f>
        <v>0</v>
      </c>
      <c r="EL131" s="132"/>
      <c r="EM131" s="132"/>
      <c r="EN131" s="132"/>
      <c r="EO131" s="132"/>
      <c r="EP131" s="132"/>
      <c r="EQ131" s="132"/>
      <c r="ER131" s="132"/>
      <c r="ES131" s="132"/>
      <c r="ET131" s="132"/>
      <c r="EU131" s="132"/>
      <c r="EV131" s="132"/>
      <c r="EW131" s="132"/>
      <c r="EX131" s="132"/>
      <c r="EY131" s="132"/>
      <c r="EZ131" s="132"/>
      <c r="FA131" s="132"/>
      <c r="FB131" s="132"/>
      <c r="FC131" s="132"/>
      <c r="FD131" s="132"/>
      <c r="FE131" s="132"/>
      <c r="FF131" s="132"/>
      <c r="FG131" s="132"/>
      <c r="FH131" s="46"/>
      <c r="FI131" s="46"/>
      <c r="FJ131" s="46"/>
      <c r="FK131" s="5"/>
    </row>
    <row r="132" spans="1:167" s="4" customFormat="1" ht="21" customHeight="1">
      <c r="A132" s="62" t="s">
        <v>56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74" t="s">
        <v>53</v>
      </c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102">
        <v>579100</v>
      </c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>
        <v>579090.46</v>
      </c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80">
        <v>579090.46</v>
      </c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>
        <f>CH132</f>
        <v>579090.46</v>
      </c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>
        <v>0</v>
      </c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163">
        <f>BU132-CH132</f>
        <v>0</v>
      </c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5"/>
      <c r="FK132" s="5"/>
    </row>
    <row r="133" spans="1:167" s="4" customFormat="1" ht="21" customHeight="1">
      <c r="A133" s="62" t="s">
        <v>58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74" t="s">
        <v>55</v>
      </c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102">
        <v>174150</v>
      </c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>
        <v>174031.11</v>
      </c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80">
        <v>174031.11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>
        <f>CH133</f>
        <v>174031.11</v>
      </c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>
        <v>0</v>
      </c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163">
        <v>0</v>
      </c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5"/>
      <c r="FK133" s="5"/>
    </row>
    <row r="134" spans="1:167" s="4" customFormat="1" ht="23.25" customHeight="1">
      <c r="A134" s="194" t="s">
        <v>290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45" t="s">
        <v>196</v>
      </c>
      <c r="AL134" s="146"/>
      <c r="AM134" s="146"/>
      <c r="AN134" s="146"/>
      <c r="AO134" s="146"/>
      <c r="AP134" s="147"/>
      <c r="AQ134" s="39"/>
      <c r="AR134" s="39"/>
      <c r="AS134" s="151"/>
      <c r="AT134" s="152"/>
      <c r="AU134" s="152"/>
      <c r="AV134" s="152"/>
      <c r="AW134" s="152"/>
      <c r="AX134" s="152"/>
      <c r="AY134" s="152"/>
      <c r="AZ134" s="152"/>
      <c r="BA134" s="152"/>
      <c r="BB134" s="153"/>
      <c r="BC134" s="103">
        <f>BC135+BC136</f>
        <v>49200</v>
      </c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36"/>
      <c r="BT134" s="36"/>
      <c r="BU134" s="103">
        <f>BU135+BU136</f>
        <v>49113.6</v>
      </c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90">
        <f>CH135+CH136</f>
        <v>49113.6</v>
      </c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32">
        <f>DX135+DX136+DX138</f>
        <v>49113.6</v>
      </c>
      <c r="DY134" s="132"/>
      <c r="DZ134" s="132"/>
      <c r="EA134" s="132"/>
      <c r="EB134" s="132"/>
      <c r="EC134" s="132"/>
      <c r="ED134" s="132"/>
      <c r="EE134" s="132"/>
      <c r="EF134" s="132"/>
      <c r="EG134" s="132"/>
      <c r="EH134" s="132"/>
      <c r="EI134" s="132"/>
      <c r="EJ134" s="132"/>
      <c r="EK134" s="132">
        <f>EK135+EK136</f>
        <v>0</v>
      </c>
      <c r="EL134" s="132"/>
      <c r="EM134" s="132"/>
      <c r="EN134" s="132"/>
      <c r="EO134" s="132"/>
      <c r="EP134" s="132"/>
      <c r="EQ134" s="132"/>
      <c r="ER134" s="132"/>
      <c r="ES134" s="132"/>
      <c r="ET134" s="132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46"/>
      <c r="FI134" s="46"/>
      <c r="FJ134" s="46"/>
      <c r="FK134" s="5"/>
    </row>
    <row r="135" spans="1:167" s="4" customFormat="1" ht="20.25" customHeight="1">
      <c r="A135" s="62" t="s">
        <v>57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74" t="s">
        <v>54</v>
      </c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102">
        <v>49200</v>
      </c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>
        <v>49113.6</v>
      </c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80">
        <v>49113.6</v>
      </c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>
        <f>CH135</f>
        <v>49113.6</v>
      </c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>
        <v>0</v>
      </c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163">
        <f>BU135-CH135</f>
        <v>0</v>
      </c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5"/>
      <c r="FK135" s="5"/>
    </row>
    <row r="136" spans="1:167" s="4" customFormat="1" ht="20.25" customHeight="1">
      <c r="A136" s="62" t="s">
        <v>201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74" t="s">
        <v>55</v>
      </c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102">
        <v>0</v>
      </c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>
        <v>0</v>
      </c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80">
        <v>0</v>
      </c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>
        <f>CH136</f>
        <v>0</v>
      </c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>
        <v>0</v>
      </c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163">
        <v>0</v>
      </c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65"/>
      <c r="FK136" s="5"/>
    </row>
    <row r="137" spans="1:167" s="4" customFormat="1" ht="18.75">
      <c r="A137" s="116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8"/>
      <c r="CG137" s="174" t="s">
        <v>81</v>
      </c>
      <c r="CH137" s="174"/>
      <c r="CI137" s="174"/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4"/>
      <c r="CU137" s="174"/>
      <c r="CV137" s="174"/>
      <c r="CW137" s="174"/>
      <c r="CX137" s="174"/>
      <c r="CY137" s="148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50"/>
      <c r="FH137" s="12"/>
      <c r="FI137" s="12"/>
      <c r="FJ137" s="16" t="s">
        <v>39</v>
      </c>
      <c r="FK137" s="5"/>
    </row>
    <row r="138" spans="1:167" s="4" customFormat="1" ht="19.5" customHeight="1">
      <c r="A138" s="114" t="s">
        <v>8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 t="s">
        <v>23</v>
      </c>
      <c r="AL138" s="114"/>
      <c r="AM138" s="114"/>
      <c r="AN138" s="114"/>
      <c r="AO138" s="114"/>
      <c r="AP138" s="114"/>
      <c r="AQ138" s="114" t="s">
        <v>35</v>
      </c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 t="s">
        <v>36</v>
      </c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 t="s">
        <v>37</v>
      </c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 t="s">
        <v>24</v>
      </c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29" t="s">
        <v>29</v>
      </c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1"/>
      <c r="FK138" s="5"/>
    </row>
    <row r="139" spans="1:167" s="4" customFormat="1" ht="78.75" customHeight="1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 t="s">
        <v>45</v>
      </c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 t="s">
        <v>25</v>
      </c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 t="s">
        <v>26</v>
      </c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 t="s">
        <v>27</v>
      </c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 t="s">
        <v>38</v>
      </c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29" t="s">
        <v>46</v>
      </c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1"/>
      <c r="FK139" s="5"/>
    </row>
    <row r="140" spans="1:167" s="4" customFormat="1" ht="18.75">
      <c r="A140" s="119">
        <v>1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>
        <v>2</v>
      </c>
      <c r="AL140" s="119"/>
      <c r="AM140" s="119"/>
      <c r="AN140" s="119"/>
      <c r="AO140" s="119"/>
      <c r="AP140" s="119"/>
      <c r="AQ140" s="119">
        <v>3</v>
      </c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>
        <v>4</v>
      </c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>
        <v>5</v>
      </c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>
        <v>6</v>
      </c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>
        <v>7</v>
      </c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>
        <v>8</v>
      </c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>
        <v>9</v>
      </c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>
        <v>10</v>
      </c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48">
        <v>11</v>
      </c>
      <c r="EY140" s="149"/>
      <c r="EZ140" s="149"/>
      <c r="FA140" s="149"/>
      <c r="FB140" s="149"/>
      <c r="FC140" s="149"/>
      <c r="FD140" s="149"/>
      <c r="FE140" s="149"/>
      <c r="FF140" s="149"/>
      <c r="FG140" s="149"/>
      <c r="FH140" s="149"/>
      <c r="FI140" s="149"/>
      <c r="FJ140" s="150"/>
      <c r="FK140" s="5"/>
    </row>
    <row r="141" spans="1:167" s="11" customFormat="1" ht="21" customHeight="1">
      <c r="A141" s="106" t="s">
        <v>101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202" t="s">
        <v>33</v>
      </c>
      <c r="AL141" s="202"/>
      <c r="AM141" s="202"/>
      <c r="AN141" s="202"/>
      <c r="AO141" s="202"/>
      <c r="AP141" s="202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103">
        <f>BC145+BC154+BC151</f>
        <v>2779460</v>
      </c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>
        <f>BU145+BU151+BU154</f>
        <v>2777590.0300000003</v>
      </c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90">
        <f>CH145+CH151+CH154</f>
        <v>2777590.0300000003</v>
      </c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>
        <f>DX145+DX151+DX154</f>
        <v>2777590.0300000003</v>
      </c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124">
        <f>EK145+EK151+EK154</f>
        <v>1869.9699999999139</v>
      </c>
      <c r="EL141" s="124"/>
      <c r="EM141" s="124"/>
      <c r="EN141" s="124"/>
      <c r="EO141" s="124"/>
      <c r="EP141" s="124"/>
      <c r="EQ141" s="124"/>
      <c r="ER141" s="124"/>
      <c r="ES141" s="124"/>
      <c r="ET141" s="124"/>
      <c r="EU141" s="124"/>
      <c r="EV141" s="124"/>
      <c r="EW141" s="124"/>
      <c r="EX141" s="75">
        <f>EX145+EX151+EX154</f>
        <v>0</v>
      </c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7"/>
      <c r="FK141" s="10"/>
    </row>
    <row r="142" spans="1:167" s="4" customFormat="1" ht="14.25" customHeight="1">
      <c r="A142" s="107" t="s">
        <v>22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95"/>
      <c r="AL142" s="195"/>
      <c r="AM142" s="195"/>
      <c r="AN142" s="195"/>
      <c r="AO142" s="195"/>
      <c r="AP142" s="195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7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9"/>
      <c r="FK142" s="5"/>
    </row>
    <row r="143" spans="1:166" s="4" customFormat="1" ht="20.25" customHeight="1">
      <c r="A143" s="196" t="s">
        <v>141</v>
      </c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47"/>
      <c r="FI143" s="47"/>
      <c r="FJ143" s="47"/>
    </row>
    <row r="144" spans="1:166" s="4" customFormat="1" ht="18" customHeight="1">
      <c r="A144" s="194" t="s">
        <v>291</v>
      </c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63"/>
      <c r="AL144" s="63"/>
      <c r="AM144" s="63"/>
      <c r="AN144" s="63"/>
      <c r="AO144" s="63"/>
      <c r="AP144" s="63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7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9"/>
    </row>
    <row r="145" spans="1:166" s="20" customFormat="1" ht="19.5" customHeight="1">
      <c r="A145" s="96" t="s">
        <v>139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63" t="s">
        <v>52</v>
      </c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103">
        <f>BC146+BC147</f>
        <v>1821910</v>
      </c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71">
        <f>SUM(BU146:CG147)</f>
        <v>1820880.7000000002</v>
      </c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64">
        <f>SUM(CH146:CW147)</f>
        <v>1820880.7000000002</v>
      </c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>
        <f>SUM(DX146:EJ147)</f>
        <v>1820880.7000000002</v>
      </c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>
        <f>EK146+EK147</f>
        <v>1029.2999999999302</v>
      </c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155">
        <f>EX146+EX147</f>
        <v>0</v>
      </c>
      <c r="EY145" s="156"/>
      <c r="EZ145" s="156"/>
      <c r="FA145" s="156"/>
      <c r="FB145" s="156"/>
      <c r="FC145" s="156"/>
      <c r="FD145" s="156"/>
      <c r="FE145" s="156"/>
      <c r="FF145" s="156"/>
      <c r="FG145" s="156"/>
      <c r="FH145" s="156"/>
      <c r="FI145" s="156"/>
      <c r="FJ145" s="157"/>
    </row>
    <row r="146" spans="1:166" s="4" customFormat="1" ht="21" customHeight="1">
      <c r="A146" s="62" t="s">
        <v>56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74" t="s">
        <v>53</v>
      </c>
      <c r="AL146" s="74"/>
      <c r="AM146" s="74"/>
      <c r="AN146" s="74"/>
      <c r="AO146" s="74"/>
      <c r="AP146" s="74"/>
      <c r="AQ146" s="74" t="s">
        <v>119</v>
      </c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102">
        <v>1343610</v>
      </c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>
        <v>1343574.82</v>
      </c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80">
        <v>1343574.82</v>
      </c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>
        <f aca="true" t="shared" si="9" ref="DX146:DX152">CH146</f>
        <v>1343574.82</v>
      </c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>
        <f>BC146-BU146</f>
        <v>35.17999999993481</v>
      </c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7">
        <f aca="true" t="shared" si="10" ref="EX146:EX153">BU146-CH146</f>
        <v>0</v>
      </c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9"/>
    </row>
    <row r="147" spans="1:166" s="4" customFormat="1" ht="19.5" customHeight="1">
      <c r="A147" s="62" t="s">
        <v>58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74" t="s">
        <v>55</v>
      </c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102">
        <v>478300</v>
      </c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>
        <v>477305.88</v>
      </c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80">
        <v>477305.88</v>
      </c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>
        <f t="shared" si="9"/>
        <v>477305.88</v>
      </c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>
        <f>BC147-BU147</f>
        <v>994.1199999999953</v>
      </c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7">
        <f t="shared" si="10"/>
        <v>0</v>
      </c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9"/>
    </row>
    <row r="148" spans="1:166" s="11" customFormat="1" ht="20.25" customHeight="1">
      <c r="A148" s="104" t="s">
        <v>241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123">
        <f>BC149+BC150</f>
        <v>1650000</v>
      </c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23">
        <f>BU149+BU150</f>
        <v>1642849.64</v>
      </c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90">
        <f>CH149+CH150</f>
        <v>1642849.64</v>
      </c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90">
        <f t="shared" si="9"/>
        <v>1642849.64</v>
      </c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90">
        <f aca="true" t="shared" si="11" ref="EK148:EK153">BC148-CH148</f>
        <v>7150.360000000102</v>
      </c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75">
        <f t="shared" si="10"/>
        <v>0</v>
      </c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7"/>
    </row>
    <row r="149" spans="1:166" s="4" customFormat="1" ht="21" customHeight="1">
      <c r="A149" s="62" t="s">
        <v>56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74" t="s">
        <v>53</v>
      </c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69">
        <v>1210000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>
        <v>1205257.95</v>
      </c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80">
        <v>1205257.95</v>
      </c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>
        <f t="shared" si="9"/>
        <v>1205257.95</v>
      </c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>
        <f t="shared" si="11"/>
        <v>4742.050000000047</v>
      </c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163">
        <f t="shared" si="10"/>
        <v>0</v>
      </c>
      <c r="EY149" s="164"/>
      <c r="EZ149" s="164"/>
      <c r="FA149" s="164"/>
      <c r="FB149" s="164"/>
      <c r="FC149" s="164"/>
      <c r="FD149" s="164"/>
      <c r="FE149" s="164"/>
      <c r="FF149" s="164"/>
      <c r="FG149" s="164"/>
      <c r="FH149" s="164"/>
      <c r="FI149" s="164"/>
      <c r="FJ149" s="165"/>
    </row>
    <row r="150" spans="1:166" s="4" customFormat="1" ht="18" customHeight="1">
      <c r="A150" s="62" t="s">
        <v>58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74" t="s">
        <v>55</v>
      </c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69">
        <v>440000</v>
      </c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>
        <v>437591.69</v>
      </c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80">
        <v>437591.69</v>
      </c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>
        <f t="shared" si="9"/>
        <v>437591.69</v>
      </c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>
        <f t="shared" si="11"/>
        <v>2408.3099999999977</v>
      </c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163">
        <f t="shared" si="10"/>
        <v>0</v>
      </c>
      <c r="EY150" s="164"/>
      <c r="EZ150" s="164"/>
      <c r="FA150" s="164"/>
      <c r="FB150" s="164"/>
      <c r="FC150" s="164"/>
      <c r="FD150" s="164"/>
      <c r="FE150" s="164"/>
      <c r="FF150" s="164"/>
      <c r="FG150" s="164"/>
      <c r="FH150" s="164"/>
      <c r="FI150" s="164"/>
      <c r="FJ150" s="165"/>
    </row>
    <row r="151" spans="1:166" s="20" customFormat="1" ht="21.75" customHeight="1">
      <c r="A151" s="194" t="s">
        <v>292</v>
      </c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63" t="s">
        <v>52</v>
      </c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103">
        <f>SUM(BC152:BT153)</f>
        <v>141200</v>
      </c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71">
        <f>SUM(BU152:CG153)</f>
        <v>141151.16999999998</v>
      </c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64">
        <f>SUM(CH152:CW153)</f>
        <v>141151.16999999998</v>
      </c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>
        <f t="shared" si="9"/>
        <v>141151.16999999998</v>
      </c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>
        <f t="shared" si="11"/>
        <v>48.8300000000163</v>
      </c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155">
        <f t="shared" si="10"/>
        <v>0</v>
      </c>
      <c r="EY151" s="156"/>
      <c r="EZ151" s="156"/>
      <c r="FA151" s="156"/>
      <c r="FB151" s="156"/>
      <c r="FC151" s="156"/>
      <c r="FD151" s="156"/>
      <c r="FE151" s="156"/>
      <c r="FF151" s="156"/>
      <c r="FG151" s="156"/>
      <c r="FH151" s="156"/>
      <c r="FI151" s="156"/>
      <c r="FJ151" s="157"/>
    </row>
    <row r="152" spans="1:166" s="4" customFormat="1" ht="18" customHeight="1">
      <c r="A152" s="62" t="s">
        <v>57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74" t="s">
        <v>54</v>
      </c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102">
        <v>125900</v>
      </c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>
        <v>125882.2</v>
      </c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80">
        <v>125882.2</v>
      </c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>
        <f t="shared" si="9"/>
        <v>125882.2</v>
      </c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>
        <f t="shared" si="11"/>
        <v>17.80000000000291</v>
      </c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163">
        <f t="shared" si="10"/>
        <v>0</v>
      </c>
      <c r="EY152" s="164"/>
      <c r="EZ152" s="164"/>
      <c r="FA152" s="164"/>
      <c r="FB152" s="164"/>
      <c r="FC152" s="164"/>
      <c r="FD152" s="164"/>
      <c r="FE152" s="164"/>
      <c r="FF152" s="164"/>
      <c r="FG152" s="164"/>
      <c r="FH152" s="164"/>
      <c r="FI152" s="164"/>
      <c r="FJ152" s="165"/>
    </row>
    <row r="153" spans="1:166" s="4" customFormat="1" ht="20.25" customHeight="1">
      <c r="A153" s="62" t="s">
        <v>201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74" t="s">
        <v>55</v>
      </c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102">
        <v>15300</v>
      </c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>
        <v>15268.97</v>
      </c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80">
        <v>15268.97</v>
      </c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>
        <v>15268.97</v>
      </c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>
        <f t="shared" si="11"/>
        <v>31.030000000000655</v>
      </c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163">
        <f t="shared" si="10"/>
        <v>0</v>
      </c>
      <c r="EY153" s="164"/>
      <c r="EZ153" s="164"/>
      <c r="FA153" s="164"/>
      <c r="FB153" s="164"/>
      <c r="FC153" s="164"/>
      <c r="FD153" s="164"/>
      <c r="FE153" s="164"/>
      <c r="FF153" s="164"/>
      <c r="FG153" s="164"/>
      <c r="FH153" s="164"/>
      <c r="FI153" s="164"/>
      <c r="FJ153" s="165"/>
    </row>
    <row r="154" spans="1:166" s="20" customFormat="1" ht="18.75" customHeight="1">
      <c r="A154" s="104" t="s">
        <v>159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103">
        <f>BC155+BC162</f>
        <v>816350</v>
      </c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71">
        <f>BU155+BU162</f>
        <v>815558.16</v>
      </c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64">
        <f>CH155+CH162</f>
        <v>815558.16</v>
      </c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>
        <f>CH154</f>
        <v>815558.16</v>
      </c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>
        <f>BC154-CH154</f>
        <v>791.8399999999674</v>
      </c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155">
        <f>BU154-CH154</f>
        <v>0</v>
      </c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7"/>
    </row>
    <row r="155" spans="1:166" s="4" customFormat="1" ht="19.5" customHeight="1">
      <c r="A155" s="194" t="s">
        <v>293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103">
        <f>BC156+BC158+BC157+BC159+BC161+BC160</f>
        <v>795750</v>
      </c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54"/>
      <c r="BT155" s="54"/>
      <c r="BU155" s="123">
        <f>BU156+BU158+BU157+BU159+BU161+BU160</f>
        <v>794958.16</v>
      </c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90">
        <f>CH156+CH158+CI157+CH159+CH161+CH160</f>
        <v>794958.16</v>
      </c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90">
        <f>CH155</f>
        <v>794958.16</v>
      </c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>
        <f>EK156+EK158+EK157</f>
        <v>770.3899999999994</v>
      </c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>
        <f>EX156+EX158</f>
        <v>0</v>
      </c>
      <c r="EY155" s="90"/>
      <c r="EZ155" s="90"/>
      <c r="FA155" s="90"/>
      <c r="FB155" s="90"/>
      <c r="FC155" s="90"/>
      <c r="FD155" s="90"/>
      <c r="FE155" s="90"/>
      <c r="FF155" s="90"/>
      <c r="FG155" s="90"/>
      <c r="FH155" s="40"/>
      <c r="FI155" s="40"/>
      <c r="FJ155" s="40"/>
    </row>
    <row r="156" spans="1:166" s="4" customFormat="1" ht="18.75" customHeight="1">
      <c r="A156" s="207" t="s">
        <v>78</v>
      </c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74" t="s">
        <v>79</v>
      </c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102">
        <v>61700</v>
      </c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54"/>
      <c r="BT156" s="54"/>
      <c r="BU156" s="69">
        <v>61079.61</v>
      </c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80">
        <v>61079.61</v>
      </c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>
        <f>CH156</f>
        <v>61079.61</v>
      </c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>
        <f>BC156-BU156</f>
        <v>620.3899999999994</v>
      </c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EV156" s="80"/>
      <c r="EW156" s="80"/>
      <c r="EX156" s="80">
        <f>BU156-CH156</f>
        <v>0</v>
      </c>
      <c r="EY156" s="80"/>
      <c r="EZ156" s="80"/>
      <c r="FA156" s="80"/>
      <c r="FB156" s="80"/>
      <c r="FC156" s="80"/>
      <c r="FD156" s="80"/>
      <c r="FE156" s="80"/>
      <c r="FF156" s="80"/>
      <c r="FG156" s="80"/>
      <c r="FH156" s="40"/>
      <c r="FI156" s="40"/>
      <c r="FJ156" s="40"/>
    </row>
    <row r="157" spans="1:166" s="32" customFormat="1" ht="21" customHeight="1">
      <c r="A157" s="291" t="s">
        <v>160</v>
      </c>
      <c r="B157" s="292"/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3"/>
      <c r="AI157" s="58"/>
      <c r="AJ157" s="58"/>
      <c r="AK157" s="294" t="s">
        <v>331</v>
      </c>
      <c r="AL157" s="295"/>
      <c r="AM157" s="295"/>
      <c r="AN157" s="295"/>
      <c r="AO157" s="295"/>
      <c r="AP157" s="295"/>
      <c r="AQ157" s="295"/>
      <c r="AR157" s="295"/>
      <c r="AS157" s="295"/>
      <c r="AT157" s="295"/>
      <c r="AU157" s="295"/>
      <c r="AV157" s="295"/>
      <c r="AW157" s="295"/>
      <c r="AX157" s="295"/>
      <c r="AY157" s="295"/>
      <c r="AZ157" s="295"/>
      <c r="BA157" s="295"/>
      <c r="BB157" s="296"/>
      <c r="BC157" s="176">
        <v>540000</v>
      </c>
      <c r="BD157" s="177"/>
      <c r="BE157" s="177"/>
      <c r="BF157" s="177"/>
      <c r="BG157" s="177"/>
      <c r="BH157" s="177"/>
      <c r="BI157" s="178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176">
        <v>540000</v>
      </c>
      <c r="BV157" s="177"/>
      <c r="BW157" s="177"/>
      <c r="BX157" s="177"/>
      <c r="BY157" s="177"/>
      <c r="BZ157" s="177"/>
      <c r="CA157" s="177"/>
      <c r="CB157" s="177"/>
      <c r="CC157" s="177"/>
      <c r="CD157" s="177"/>
      <c r="CE157" s="177"/>
      <c r="CF157" s="177"/>
      <c r="CG157" s="178"/>
      <c r="CH157" s="45"/>
      <c r="CI157" s="158">
        <v>540000</v>
      </c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60"/>
      <c r="CX157" s="158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60"/>
      <c r="DS157" s="45"/>
      <c r="DT157" s="45"/>
      <c r="DU157" s="45"/>
      <c r="DV157" s="45"/>
      <c r="DW157" s="45"/>
      <c r="DX157" s="158">
        <f>CI157</f>
        <v>540000</v>
      </c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60"/>
      <c r="EK157" s="158">
        <f>BC157-CI157</f>
        <v>0</v>
      </c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60"/>
      <c r="EX157" s="158">
        <f>BU157-CI157</f>
        <v>0</v>
      </c>
      <c r="EY157" s="159"/>
      <c r="EZ157" s="159"/>
      <c r="FA157" s="159"/>
      <c r="FB157" s="159"/>
      <c r="FC157" s="159"/>
      <c r="FD157" s="159"/>
      <c r="FE157" s="160"/>
      <c r="FF157" s="45"/>
      <c r="FG157" s="45"/>
      <c r="FH157" s="45"/>
      <c r="FI157" s="45"/>
      <c r="FJ157" s="45"/>
    </row>
    <row r="158" spans="1:166" s="4" customFormat="1" ht="22.5" customHeight="1">
      <c r="A158" s="96" t="s">
        <v>204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74" t="s">
        <v>63</v>
      </c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102">
        <v>3550</v>
      </c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54"/>
      <c r="BT158" s="54"/>
      <c r="BU158" s="69">
        <v>3400</v>
      </c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80">
        <v>3400</v>
      </c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>
        <f>CH158</f>
        <v>3400</v>
      </c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  <c r="EK158" s="80">
        <f>BC158-BU158</f>
        <v>150</v>
      </c>
      <c r="EL158" s="80"/>
      <c r="EM158" s="80"/>
      <c r="EN158" s="80"/>
      <c r="EO158" s="80"/>
      <c r="EP158" s="80"/>
      <c r="EQ158" s="80"/>
      <c r="ER158" s="80"/>
      <c r="ES158" s="80"/>
      <c r="ET158" s="80"/>
      <c r="EU158" s="80"/>
      <c r="EV158" s="80"/>
      <c r="EW158" s="80"/>
      <c r="EX158" s="80">
        <f>BU158-CH158</f>
        <v>0</v>
      </c>
      <c r="EY158" s="80"/>
      <c r="EZ158" s="80"/>
      <c r="FA158" s="80"/>
      <c r="FB158" s="80"/>
      <c r="FC158" s="80"/>
      <c r="FD158" s="80"/>
      <c r="FE158" s="80"/>
      <c r="FF158" s="80"/>
      <c r="FG158" s="80"/>
      <c r="FH158" s="40"/>
      <c r="FI158" s="40"/>
      <c r="FJ158" s="40"/>
    </row>
    <row r="159" spans="1:166" s="4" customFormat="1" ht="19.5" customHeight="1">
      <c r="A159" s="207" t="s">
        <v>66</v>
      </c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74" t="s">
        <v>60</v>
      </c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102">
        <v>89850</v>
      </c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54"/>
      <c r="BT159" s="54"/>
      <c r="BU159" s="69">
        <v>89828.55</v>
      </c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80">
        <v>89828.55</v>
      </c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>
        <f>CH159</f>
        <v>89828.55</v>
      </c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>
        <f>BC159-BU159</f>
        <v>21.44999999999709</v>
      </c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  <c r="EV159" s="80"/>
      <c r="EW159" s="80"/>
      <c r="EX159" s="80">
        <f>BU159-CH159</f>
        <v>0</v>
      </c>
      <c r="EY159" s="80"/>
      <c r="EZ159" s="80"/>
      <c r="FA159" s="80"/>
      <c r="FB159" s="80"/>
      <c r="FC159" s="80"/>
      <c r="FD159" s="80"/>
      <c r="FE159" s="80"/>
      <c r="FF159" s="80"/>
      <c r="FG159" s="80"/>
      <c r="FH159" s="40"/>
      <c r="FI159" s="40"/>
      <c r="FJ159" s="40"/>
    </row>
    <row r="160" spans="1:166" s="4" customFormat="1" ht="19.5" customHeight="1">
      <c r="A160" s="96" t="s">
        <v>121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151" t="s">
        <v>62</v>
      </c>
      <c r="AL160" s="152"/>
      <c r="AM160" s="152"/>
      <c r="AN160" s="152"/>
      <c r="AO160" s="152"/>
      <c r="AP160" s="153"/>
      <c r="AQ160" s="151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3"/>
      <c r="BC160" s="78">
        <v>11400</v>
      </c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0"/>
      <c r="BU160" s="78">
        <v>11400</v>
      </c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0"/>
      <c r="CH160" s="87">
        <v>11400</v>
      </c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9"/>
      <c r="CX160" s="87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9"/>
      <c r="DK160" s="87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9"/>
      <c r="DX160" s="87">
        <f>CH160</f>
        <v>11400</v>
      </c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9"/>
      <c r="EK160" s="87">
        <f>BC160-CH160</f>
        <v>0</v>
      </c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9"/>
      <c r="EX160" s="163">
        <v>0</v>
      </c>
      <c r="EY160" s="164"/>
      <c r="EZ160" s="164"/>
      <c r="FA160" s="164"/>
      <c r="FB160" s="164"/>
      <c r="FC160" s="164"/>
      <c r="FD160" s="164"/>
      <c r="FE160" s="164"/>
      <c r="FF160" s="164"/>
      <c r="FG160" s="165"/>
      <c r="FH160" s="48"/>
      <c r="FI160" s="48"/>
      <c r="FJ160" s="48"/>
    </row>
    <row r="161" spans="1:166" s="4" customFormat="1" ht="19.5" customHeight="1">
      <c r="A161" s="96" t="s">
        <v>142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74" t="s">
        <v>61</v>
      </c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102">
        <v>89250</v>
      </c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54"/>
      <c r="BT161" s="54"/>
      <c r="BU161" s="69">
        <v>89250</v>
      </c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80">
        <v>89250</v>
      </c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>
        <f>CH161</f>
        <v>89250</v>
      </c>
      <c r="DY161" s="80"/>
      <c r="DZ161" s="80"/>
      <c r="EA161" s="80"/>
      <c r="EB161" s="80"/>
      <c r="EC161" s="80"/>
      <c r="ED161" s="80"/>
      <c r="EE161" s="80"/>
      <c r="EF161" s="80"/>
      <c r="EG161" s="80"/>
      <c r="EH161" s="80"/>
      <c r="EI161" s="80"/>
      <c r="EJ161" s="80"/>
      <c r="EK161" s="80">
        <f>BC161-CH161</f>
        <v>0</v>
      </c>
      <c r="EL161" s="80"/>
      <c r="EM161" s="80"/>
      <c r="EN161" s="80"/>
      <c r="EO161" s="80"/>
      <c r="EP161" s="80"/>
      <c r="EQ161" s="80"/>
      <c r="ER161" s="80"/>
      <c r="ES161" s="80"/>
      <c r="ET161" s="80"/>
      <c r="EU161" s="80"/>
      <c r="EV161" s="80"/>
      <c r="EW161" s="80"/>
      <c r="EX161" s="80">
        <f>BU161-CH161</f>
        <v>0</v>
      </c>
      <c r="EY161" s="80"/>
      <c r="EZ161" s="80"/>
      <c r="FA161" s="80"/>
      <c r="FB161" s="80"/>
      <c r="FC161" s="80"/>
      <c r="FD161" s="80"/>
      <c r="FE161" s="80"/>
      <c r="FF161" s="80"/>
      <c r="FG161" s="80"/>
      <c r="FH161" s="40"/>
      <c r="FI161" s="40"/>
      <c r="FJ161" s="40"/>
    </row>
    <row r="162" spans="1:166" s="11" customFormat="1" ht="19.5" customHeight="1">
      <c r="A162" s="104" t="s">
        <v>294</v>
      </c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103">
        <f>BC163</f>
        <v>20600</v>
      </c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53"/>
      <c r="BT162" s="53"/>
      <c r="BU162" s="123">
        <f>BU163</f>
        <v>20600</v>
      </c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90">
        <f>CH163</f>
        <v>20600</v>
      </c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>
        <f>DX163</f>
        <v>20600</v>
      </c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>
        <f>EK163</f>
        <v>0</v>
      </c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>
        <f>EX163</f>
        <v>0</v>
      </c>
      <c r="EY162" s="90"/>
      <c r="EZ162" s="90"/>
      <c r="FA162" s="90"/>
      <c r="FB162" s="90"/>
      <c r="FC162" s="90"/>
      <c r="FD162" s="90"/>
      <c r="FE162" s="90"/>
      <c r="FF162" s="90"/>
      <c r="FG162" s="90"/>
      <c r="FH162" s="38"/>
      <c r="FI162" s="38"/>
      <c r="FJ162" s="38"/>
    </row>
    <row r="163" spans="1:166" s="4" customFormat="1" ht="34.5" customHeight="1">
      <c r="A163" s="237" t="s">
        <v>197</v>
      </c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9"/>
      <c r="AK163" s="74" t="s">
        <v>64</v>
      </c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102">
        <v>20600</v>
      </c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54"/>
      <c r="BR163" s="54"/>
      <c r="BS163" s="54"/>
      <c r="BT163" s="54"/>
      <c r="BU163" s="69">
        <v>20600</v>
      </c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80">
        <v>20600</v>
      </c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>
        <f>CH163</f>
        <v>20600</v>
      </c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179">
        <f>BC163-BU163</f>
        <v>0</v>
      </c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80">
        <f>BU163-CH163</f>
        <v>0</v>
      </c>
      <c r="EY163" s="80"/>
      <c r="EZ163" s="80"/>
      <c r="FA163" s="80"/>
      <c r="FB163" s="80"/>
      <c r="FC163" s="80"/>
      <c r="FD163" s="80"/>
      <c r="FE163" s="80"/>
      <c r="FF163" s="80"/>
      <c r="FG163" s="80"/>
      <c r="FH163" s="40"/>
      <c r="FI163" s="40"/>
      <c r="FJ163" s="40"/>
    </row>
    <row r="164" spans="1:166" s="4" customFormat="1" ht="18.75">
      <c r="A164" s="116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8"/>
      <c r="CG164" s="174" t="s">
        <v>81</v>
      </c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4"/>
      <c r="CU164" s="174"/>
      <c r="CV164" s="174"/>
      <c r="CW164" s="174"/>
      <c r="CX164" s="174"/>
      <c r="CY164" s="148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49"/>
      <c r="EN164" s="149"/>
      <c r="EO164" s="149"/>
      <c r="EP164" s="149"/>
      <c r="EQ164" s="149"/>
      <c r="ER164" s="149"/>
      <c r="ES164" s="149"/>
      <c r="ET164" s="149"/>
      <c r="EU164" s="149"/>
      <c r="EV164" s="149"/>
      <c r="EW164" s="149"/>
      <c r="EX164" s="149"/>
      <c r="EY164" s="149"/>
      <c r="EZ164" s="149"/>
      <c r="FA164" s="149"/>
      <c r="FB164" s="149"/>
      <c r="FC164" s="149"/>
      <c r="FD164" s="149"/>
      <c r="FE164" s="149"/>
      <c r="FF164" s="149"/>
      <c r="FG164" s="150"/>
      <c r="FH164" s="12"/>
      <c r="FI164" s="12"/>
      <c r="FJ164" s="16" t="s">
        <v>39</v>
      </c>
    </row>
    <row r="165" spans="1:166" s="4" customFormat="1" ht="20.25" customHeight="1">
      <c r="A165" s="114" t="s">
        <v>8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 t="s">
        <v>23</v>
      </c>
      <c r="AL165" s="114"/>
      <c r="AM165" s="114"/>
      <c r="AN165" s="114"/>
      <c r="AO165" s="114"/>
      <c r="AP165" s="114"/>
      <c r="AQ165" s="114" t="s">
        <v>35</v>
      </c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 t="s">
        <v>36</v>
      </c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 t="s">
        <v>37</v>
      </c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 t="s">
        <v>24</v>
      </c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29" t="s">
        <v>29</v>
      </c>
      <c r="EL165" s="130"/>
      <c r="EM165" s="130"/>
      <c r="EN165" s="130"/>
      <c r="EO165" s="130"/>
      <c r="EP165" s="130"/>
      <c r="EQ165" s="130"/>
      <c r="ER165" s="130"/>
      <c r="ES165" s="130"/>
      <c r="ET165" s="130"/>
      <c r="EU165" s="130"/>
      <c r="EV165" s="130"/>
      <c r="EW165" s="130"/>
      <c r="EX165" s="130"/>
      <c r="EY165" s="130"/>
      <c r="EZ165" s="130"/>
      <c r="FA165" s="130"/>
      <c r="FB165" s="130"/>
      <c r="FC165" s="130"/>
      <c r="FD165" s="130"/>
      <c r="FE165" s="130"/>
      <c r="FF165" s="130"/>
      <c r="FG165" s="130"/>
      <c r="FH165" s="130"/>
      <c r="FI165" s="130"/>
      <c r="FJ165" s="131"/>
    </row>
    <row r="166" spans="1:166" s="4" customFormat="1" ht="78.75" customHeight="1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 t="s">
        <v>45</v>
      </c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 t="s">
        <v>25</v>
      </c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 t="s">
        <v>26</v>
      </c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 t="s">
        <v>27</v>
      </c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 t="s">
        <v>38</v>
      </c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29" t="s">
        <v>46</v>
      </c>
      <c r="EY166" s="130"/>
      <c r="EZ166" s="130"/>
      <c r="FA166" s="130"/>
      <c r="FB166" s="130"/>
      <c r="FC166" s="130"/>
      <c r="FD166" s="130"/>
      <c r="FE166" s="130"/>
      <c r="FF166" s="130"/>
      <c r="FG166" s="130"/>
      <c r="FH166" s="130"/>
      <c r="FI166" s="130"/>
      <c r="FJ166" s="131"/>
    </row>
    <row r="167" spans="1:166" s="4" customFormat="1" ht="18.75">
      <c r="A167" s="119">
        <v>1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>
        <v>2</v>
      </c>
      <c r="AL167" s="119"/>
      <c r="AM167" s="119"/>
      <c r="AN167" s="119"/>
      <c r="AO167" s="119"/>
      <c r="AP167" s="119"/>
      <c r="AQ167" s="119">
        <v>3</v>
      </c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>
        <v>4</v>
      </c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>
        <v>5</v>
      </c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>
        <v>6</v>
      </c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>
        <v>7</v>
      </c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>
        <v>8</v>
      </c>
      <c r="DL167" s="119"/>
      <c r="DM167" s="119"/>
      <c r="DN167" s="119"/>
      <c r="DO167" s="119"/>
      <c r="DP167" s="119"/>
      <c r="DQ167" s="119"/>
      <c r="DR167" s="119"/>
      <c r="DS167" s="119"/>
      <c r="DT167" s="119"/>
      <c r="DU167" s="119"/>
      <c r="DV167" s="119"/>
      <c r="DW167" s="119"/>
      <c r="DX167" s="119">
        <v>9</v>
      </c>
      <c r="DY167" s="119"/>
      <c r="DZ167" s="119"/>
      <c r="EA167" s="119"/>
      <c r="EB167" s="119"/>
      <c r="EC167" s="119"/>
      <c r="ED167" s="119"/>
      <c r="EE167" s="119"/>
      <c r="EF167" s="119"/>
      <c r="EG167" s="119"/>
      <c r="EH167" s="119"/>
      <c r="EI167" s="119"/>
      <c r="EJ167" s="119"/>
      <c r="EK167" s="119">
        <v>10</v>
      </c>
      <c r="EL167" s="119"/>
      <c r="EM167" s="119"/>
      <c r="EN167" s="119"/>
      <c r="EO167" s="119"/>
      <c r="EP167" s="119"/>
      <c r="EQ167" s="119"/>
      <c r="ER167" s="119"/>
      <c r="ES167" s="119"/>
      <c r="ET167" s="119"/>
      <c r="EU167" s="119"/>
      <c r="EV167" s="119"/>
      <c r="EW167" s="119"/>
      <c r="EX167" s="148">
        <v>11</v>
      </c>
      <c r="EY167" s="149"/>
      <c r="EZ167" s="149"/>
      <c r="FA167" s="149"/>
      <c r="FB167" s="149"/>
      <c r="FC167" s="149"/>
      <c r="FD167" s="149"/>
      <c r="FE167" s="149"/>
      <c r="FF167" s="149"/>
      <c r="FG167" s="149"/>
      <c r="FH167" s="149"/>
      <c r="FI167" s="149"/>
      <c r="FJ167" s="150"/>
    </row>
    <row r="168" spans="1:166" s="4" customFormat="1" ht="18.75" customHeight="1">
      <c r="A168" s="197" t="s">
        <v>32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74" t="s">
        <v>33</v>
      </c>
      <c r="AL168" s="74"/>
      <c r="AM168" s="74"/>
      <c r="AN168" s="74"/>
      <c r="AO168" s="74"/>
      <c r="AP168" s="74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103">
        <f>BC171</f>
        <v>200</v>
      </c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54"/>
      <c r="BT168" s="54"/>
      <c r="BU168" s="123">
        <f>BU171</f>
        <v>200</v>
      </c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90">
        <f>CH171</f>
        <v>200</v>
      </c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90">
        <f>DX171</f>
        <v>200</v>
      </c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>
        <f>BU168-CH168</f>
        <v>0</v>
      </c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142">
        <f>EX171</f>
        <v>0</v>
      </c>
      <c r="EY168" s="143"/>
      <c r="EZ168" s="143"/>
      <c r="FA168" s="143"/>
      <c r="FB168" s="143"/>
      <c r="FC168" s="143"/>
      <c r="FD168" s="143"/>
      <c r="FE168" s="143"/>
      <c r="FF168" s="143"/>
      <c r="FG168" s="143"/>
      <c r="FH168" s="144"/>
      <c r="FI168" s="13"/>
      <c r="FJ168" s="13"/>
    </row>
    <row r="169" spans="1:166" s="4" customFormat="1" ht="18.75" customHeight="1">
      <c r="A169" s="62" t="s">
        <v>22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74" t="s">
        <v>34</v>
      </c>
      <c r="AL169" s="74"/>
      <c r="AM169" s="74"/>
      <c r="AN169" s="74"/>
      <c r="AO169" s="74"/>
      <c r="AP169" s="74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171"/>
      <c r="BD169" s="171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1"/>
      <c r="BQ169" s="171"/>
      <c r="BR169" s="171"/>
      <c r="BS169" s="171"/>
      <c r="BT169" s="171"/>
      <c r="BU169" s="171"/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92"/>
      <c r="EY169" s="92"/>
      <c r="EZ169" s="92"/>
      <c r="FA169" s="92"/>
      <c r="FB169" s="92"/>
      <c r="FC169" s="92"/>
      <c r="FD169" s="92"/>
      <c r="FE169" s="92"/>
      <c r="FF169" s="92"/>
      <c r="FG169" s="92"/>
      <c r="FH169" s="13"/>
      <c r="FI169" s="13"/>
      <c r="FJ169" s="13"/>
    </row>
    <row r="170" spans="1:166" s="20" customFormat="1" ht="134.25" customHeight="1">
      <c r="A170" s="96" t="s">
        <v>203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171"/>
      <c r="BD170" s="171"/>
      <c r="BE170" s="171"/>
      <c r="BF170" s="171"/>
      <c r="BG170" s="171"/>
      <c r="BH170" s="171"/>
      <c r="BI170" s="171"/>
      <c r="BJ170" s="171"/>
      <c r="BK170" s="171"/>
      <c r="BL170" s="171"/>
      <c r="BM170" s="171"/>
      <c r="BN170" s="171"/>
      <c r="BO170" s="171"/>
      <c r="BP170" s="171"/>
      <c r="BQ170" s="171"/>
      <c r="BR170" s="171"/>
      <c r="BS170" s="55"/>
      <c r="BT170" s="55"/>
      <c r="BU170" s="171"/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193"/>
      <c r="EY170" s="193"/>
      <c r="EZ170" s="193"/>
      <c r="FA170" s="193"/>
      <c r="FB170" s="193"/>
      <c r="FC170" s="193"/>
      <c r="FD170" s="193"/>
      <c r="FE170" s="193"/>
      <c r="FF170" s="193"/>
      <c r="FG170" s="193"/>
      <c r="FH170" s="18"/>
      <c r="FI170" s="18"/>
      <c r="FJ170" s="18"/>
    </row>
    <row r="171" spans="1:166" s="4" customFormat="1" ht="19.5" customHeight="1">
      <c r="A171" s="194" t="s">
        <v>295</v>
      </c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103">
        <f>BC172</f>
        <v>200</v>
      </c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>
        <f>BU172</f>
        <v>200</v>
      </c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90">
        <f>CH172</f>
        <v>200</v>
      </c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>
        <f>DX172</f>
        <v>200</v>
      </c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>
        <f>BC171-CH171</f>
        <v>0</v>
      </c>
      <c r="EL171" s="90"/>
      <c r="EM171" s="90"/>
      <c r="EN171" s="90"/>
      <c r="EO171" s="90"/>
      <c r="EP171" s="90"/>
      <c r="EQ171" s="90"/>
      <c r="ER171" s="90"/>
      <c r="ES171" s="90"/>
      <c r="ET171" s="90"/>
      <c r="EU171" s="90"/>
      <c r="EV171" s="90"/>
      <c r="EW171" s="90"/>
      <c r="EX171" s="142">
        <f>EX172</f>
        <v>0</v>
      </c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4"/>
    </row>
    <row r="172" spans="1:166" s="20" customFormat="1" ht="21" customHeight="1">
      <c r="A172" s="290" t="s">
        <v>142</v>
      </c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74" t="s">
        <v>61</v>
      </c>
      <c r="AL172" s="74"/>
      <c r="AM172" s="74"/>
      <c r="AN172" s="74"/>
      <c r="AO172" s="74"/>
      <c r="AP172" s="74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102">
        <v>200</v>
      </c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>
        <v>200</v>
      </c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80">
        <v>200</v>
      </c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>
        <f>CH172</f>
        <v>200</v>
      </c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>
        <f>BC172-CH172</f>
        <v>0</v>
      </c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126">
        <f>BU172-CH172</f>
        <v>0</v>
      </c>
      <c r="EY172" s="127"/>
      <c r="EZ172" s="127"/>
      <c r="FA172" s="127"/>
      <c r="FB172" s="127"/>
      <c r="FC172" s="127"/>
      <c r="FD172" s="127"/>
      <c r="FE172" s="127"/>
      <c r="FF172" s="127"/>
      <c r="FG172" s="127"/>
      <c r="FH172" s="127"/>
      <c r="FI172" s="127"/>
      <c r="FJ172" s="128"/>
    </row>
    <row r="173" spans="1:166" s="4" customFormat="1" ht="15" customHeight="1">
      <c r="A173" s="116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8"/>
      <c r="CE173" s="12"/>
      <c r="CF173" s="12"/>
      <c r="CG173" s="174" t="s">
        <v>81</v>
      </c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  <c r="DU173" s="119"/>
      <c r="DV173" s="119"/>
      <c r="DW173" s="119"/>
      <c r="DX173" s="119"/>
      <c r="DY173" s="119"/>
      <c r="DZ173" s="119"/>
      <c r="EA173" s="119"/>
      <c r="EB173" s="119"/>
      <c r="EC173" s="119"/>
      <c r="ED173" s="119"/>
      <c r="EE173" s="119"/>
      <c r="EF173" s="119"/>
      <c r="EG173" s="119"/>
      <c r="EH173" s="119"/>
      <c r="EI173" s="119"/>
      <c r="EJ173" s="119"/>
      <c r="EK173" s="119"/>
      <c r="EL173" s="119"/>
      <c r="EM173" s="119"/>
      <c r="EN173" s="119"/>
      <c r="EO173" s="119"/>
      <c r="EP173" s="119"/>
      <c r="EQ173" s="119"/>
      <c r="ER173" s="119"/>
      <c r="ES173" s="119"/>
      <c r="ET173" s="119"/>
      <c r="EU173" s="119"/>
      <c r="EV173" s="119"/>
      <c r="EW173" s="119"/>
      <c r="EX173" s="119"/>
      <c r="EY173" s="119"/>
      <c r="EZ173" s="119"/>
      <c r="FA173" s="119"/>
      <c r="FB173" s="119"/>
      <c r="FC173" s="119"/>
      <c r="FD173" s="119"/>
      <c r="FE173" s="119"/>
      <c r="FF173" s="119"/>
      <c r="FG173" s="119"/>
      <c r="FH173" s="12"/>
      <c r="FI173" s="12"/>
      <c r="FJ173" s="16" t="s">
        <v>39</v>
      </c>
    </row>
    <row r="174" spans="1:166" s="4" customFormat="1" ht="32.25" customHeight="1">
      <c r="A174" s="114" t="s">
        <v>8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 t="s">
        <v>23</v>
      </c>
      <c r="AL174" s="114"/>
      <c r="AM174" s="114"/>
      <c r="AN174" s="114"/>
      <c r="AO174" s="114"/>
      <c r="AP174" s="114"/>
      <c r="AQ174" s="114" t="s">
        <v>35</v>
      </c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 t="s">
        <v>137</v>
      </c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 t="s">
        <v>37</v>
      </c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 t="s">
        <v>24</v>
      </c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29" t="s">
        <v>29</v>
      </c>
      <c r="EL174" s="130"/>
      <c r="EM174" s="130"/>
      <c r="EN174" s="130"/>
      <c r="EO174" s="130"/>
      <c r="EP174" s="130"/>
      <c r="EQ174" s="130"/>
      <c r="ER174" s="130"/>
      <c r="ES174" s="130"/>
      <c r="ET174" s="130"/>
      <c r="EU174" s="130"/>
      <c r="EV174" s="130"/>
      <c r="EW174" s="130"/>
      <c r="EX174" s="130"/>
      <c r="EY174" s="130"/>
      <c r="EZ174" s="130"/>
      <c r="FA174" s="130"/>
      <c r="FB174" s="130"/>
      <c r="FC174" s="130"/>
      <c r="FD174" s="130"/>
      <c r="FE174" s="130"/>
      <c r="FF174" s="130"/>
      <c r="FG174" s="130"/>
      <c r="FH174" s="130"/>
      <c r="FI174" s="130"/>
      <c r="FJ174" s="131"/>
    </row>
    <row r="175" spans="1:166" s="4" customFormat="1" ht="81.75" customHeight="1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 t="s">
        <v>45</v>
      </c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 t="s">
        <v>25</v>
      </c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 t="s">
        <v>26</v>
      </c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 t="s">
        <v>27</v>
      </c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 t="s">
        <v>38</v>
      </c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29" t="s">
        <v>46</v>
      </c>
      <c r="EY175" s="130"/>
      <c r="EZ175" s="130"/>
      <c r="FA175" s="130"/>
      <c r="FB175" s="130"/>
      <c r="FC175" s="130"/>
      <c r="FD175" s="130"/>
      <c r="FE175" s="130"/>
      <c r="FF175" s="130"/>
      <c r="FG175" s="130"/>
      <c r="FH175" s="130"/>
      <c r="FI175" s="130"/>
      <c r="FJ175" s="131"/>
    </row>
    <row r="176" spans="1:166" s="4" customFormat="1" ht="15" customHeight="1">
      <c r="A176" s="119">
        <v>1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>
        <v>2</v>
      </c>
      <c r="AL176" s="119"/>
      <c r="AM176" s="119"/>
      <c r="AN176" s="119"/>
      <c r="AO176" s="119"/>
      <c r="AP176" s="119"/>
      <c r="AQ176" s="119">
        <v>3</v>
      </c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>
        <v>4</v>
      </c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>
        <v>5</v>
      </c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>
        <v>6</v>
      </c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>
        <v>7</v>
      </c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>
        <v>8</v>
      </c>
      <c r="DL176" s="119"/>
      <c r="DM176" s="119"/>
      <c r="DN176" s="119"/>
      <c r="DO176" s="119"/>
      <c r="DP176" s="119"/>
      <c r="DQ176" s="119"/>
      <c r="DR176" s="119"/>
      <c r="DS176" s="119"/>
      <c r="DT176" s="119"/>
      <c r="DU176" s="119"/>
      <c r="DV176" s="119"/>
      <c r="DW176" s="119"/>
      <c r="DX176" s="119">
        <v>9</v>
      </c>
      <c r="DY176" s="119"/>
      <c r="DZ176" s="119"/>
      <c r="EA176" s="119"/>
      <c r="EB176" s="119"/>
      <c r="EC176" s="119"/>
      <c r="ED176" s="119"/>
      <c r="EE176" s="119"/>
      <c r="EF176" s="119"/>
      <c r="EG176" s="119"/>
      <c r="EH176" s="119"/>
      <c r="EI176" s="119"/>
      <c r="EJ176" s="119"/>
      <c r="EK176" s="119">
        <v>10</v>
      </c>
      <c r="EL176" s="119"/>
      <c r="EM176" s="119"/>
      <c r="EN176" s="119"/>
      <c r="EO176" s="119"/>
      <c r="EP176" s="119"/>
      <c r="EQ176" s="119"/>
      <c r="ER176" s="119"/>
      <c r="ES176" s="119"/>
      <c r="ET176" s="119"/>
      <c r="EU176" s="119"/>
      <c r="EV176" s="119"/>
      <c r="EW176" s="119"/>
      <c r="EX176" s="148">
        <v>11</v>
      </c>
      <c r="EY176" s="149"/>
      <c r="EZ176" s="149"/>
      <c r="FA176" s="149"/>
      <c r="FB176" s="149"/>
      <c r="FC176" s="149"/>
      <c r="FD176" s="149"/>
      <c r="FE176" s="149"/>
      <c r="FF176" s="149"/>
      <c r="FG176" s="149"/>
      <c r="FH176" s="149"/>
      <c r="FI176" s="149"/>
      <c r="FJ176" s="150"/>
    </row>
    <row r="177" spans="1:166" s="4" customFormat="1" ht="19.5" customHeight="1">
      <c r="A177" s="197" t="s">
        <v>32</v>
      </c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74" t="s">
        <v>33</v>
      </c>
      <c r="AL177" s="74"/>
      <c r="AM177" s="74"/>
      <c r="AN177" s="74"/>
      <c r="AO177" s="74"/>
      <c r="AP177" s="74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103">
        <f>BC190+BC183+BC180+BC185+BC187</f>
        <v>264800</v>
      </c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54"/>
      <c r="BT177" s="54"/>
      <c r="BU177" s="123">
        <f>BU183+BU190+BU180+BU185+BU187</f>
        <v>264572.41</v>
      </c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90">
        <f>CH180+CH183+CH190+CH185+CH187</f>
        <v>264572.41</v>
      </c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90">
        <f>DX180+DX183+DX190+DX187+DX185</f>
        <v>264572.41000000003</v>
      </c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>
        <f>BC177-CH177</f>
        <v>227.5900000000256</v>
      </c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75">
        <f>EX191</f>
        <v>0</v>
      </c>
      <c r="EY177" s="76"/>
      <c r="EZ177" s="76"/>
      <c r="FA177" s="76"/>
      <c r="FB177" s="76"/>
      <c r="FC177" s="76"/>
      <c r="FD177" s="76"/>
      <c r="FE177" s="76"/>
      <c r="FF177" s="76"/>
      <c r="FG177" s="76"/>
      <c r="FH177" s="77"/>
      <c r="FI177" s="13"/>
      <c r="FJ177" s="13"/>
    </row>
    <row r="178" spans="1:166" s="4" customFormat="1" ht="19.5" customHeight="1">
      <c r="A178" s="62" t="s">
        <v>22</v>
      </c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74"/>
      <c r="AL178" s="74"/>
      <c r="AM178" s="74"/>
      <c r="AN178" s="74"/>
      <c r="AO178" s="74"/>
      <c r="AP178" s="74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80"/>
      <c r="EY178" s="80"/>
      <c r="EZ178" s="80"/>
      <c r="FA178" s="80"/>
      <c r="FB178" s="80"/>
      <c r="FC178" s="80"/>
      <c r="FD178" s="80"/>
      <c r="FE178" s="80"/>
      <c r="FF178" s="80"/>
      <c r="FG178" s="80"/>
      <c r="FH178" s="40"/>
      <c r="FI178" s="13"/>
      <c r="FJ178" s="13"/>
    </row>
    <row r="179" spans="1:166" s="4" customFormat="1" ht="54.75" customHeight="1">
      <c r="A179" s="305" t="s">
        <v>304</v>
      </c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06"/>
      <c r="AC179" s="306"/>
      <c r="AD179" s="306"/>
      <c r="AE179" s="306"/>
      <c r="AF179" s="306"/>
      <c r="AG179" s="306"/>
      <c r="AH179" s="306"/>
      <c r="AI179" s="306"/>
      <c r="AJ179" s="307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54"/>
      <c r="BT179" s="54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80"/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  <c r="EK179" s="80"/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  <c r="EX179" s="80"/>
      <c r="EY179" s="161"/>
      <c r="EZ179" s="161"/>
      <c r="FA179" s="161"/>
      <c r="FB179" s="161"/>
      <c r="FC179" s="161"/>
      <c r="FD179" s="161"/>
      <c r="FE179" s="161"/>
      <c r="FF179" s="161"/>
      <c r="FG179" s="161"/>
      <c r="FH179" s="40"/>
      <c r="FI179" s="13"/>
      <c r="FJ179" s="13"/>
    </row>
    <row r="180" spans="1:166" s="11" customFormat="1" ht="18.75" customHeight="1">
      <c r="A180" s="194" t="s">
        <v>296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103">
        <f>BC181</f>
        <v>9000</v>
      </c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53"/>
      <c r="BT180" s="53"/>
      <c r="BU180" s="103">
        <f>BU181</f>
        <v>9000</v>
      </c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90">
        <f>CH181</f>
        <v>9000</v>
      </c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>
        <f>DX181</f>
        <v>9000</v>
      </c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>
        <f>BC180-CH180</f>
        <v>0</v>
      </c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>
        <f>BU180-CH180</f>
        <v>0</v>
      </c>
      <c r="EY180" s="192"/>
      <c r="EZ180" s="192"/>
      <c r="FA180" s="192"/>
      <c r="FB180" s="192"/>
      <c r="FC180" s="192"/>
      <c r="FD180" s="192"/>
      <c r="FE180" s="192"/>
      <c r="FF180" s="192"/>
      <c r="FG180" s="192"/>
      <c r="FH180" s="38"/>
      <c r="FI180" s="9"/>
      <c r="FJ180" s="9"/>
    </row>
    <row r="181" spans="1:166" s="4" customFormat="1" ht="21.75" customHeight="1">
      <c r="A181" s="62" t="s">
        <v>59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74" t="s">
        <v>60</v>
      </c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102">
        <v>9000</v>
      </c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54"/>
      <c r="BT181" s="54"/>
      <c r="BU181" s="102">
        <v>9000</v>
      </c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80">
        <v>9000</v>
      </c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>
        <v>9000</v>
      </c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>
        <f>BC181-CH181</f>
        <v>0</v>
      </c>
      <c r="EL181" s="80"/>
      <c r="EM181" s="80"/>
      <c r="EN181" s="80"/>
      <c r="EO181" s="80"/>
      <c r="EP181" s="80"/>
      <c r="EQ181" s="80"/>
      <c r="ER181" s="80"/>
      <c r="ES181" s="80"/>
      <c r="ET181" s="80"/>
      <c r="EU181" s="80"/>
      <c r="EV181" s="80"/>
      <c r="EW181" s="80"/>
      <c r="EX181" s="80">
        <f>BU181-CH181</f>
        <v>0</v>
      </c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40"/>
      <c r="FI181" s="13"/>
      <c r="FJ181" s="13"/>
    </row>
    <row r="182" spans="1:166" s="4" customFormat="1" ht="37.5" customHeight="1">
      <c r="A182" s="308" t="s">
        <v>297</v>
      </c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74"/>
      <c r="AL182" s="74"/>
      <c r="AM182" s="74"/>
      <c r="AN182" s="74"/>
      <c r="AO182" s="74"/>
      <c r="AP182" s="74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  <c r="BM182" s="171"/>
      <c r="BN182" s="171"/>
      <c r="BO182" s="171"/>
      <c r="BP182" s="171"/>
      <c r="BQ182" s="171"/>
      <c r="BR182" s="171"/>
      <c r="BS182" s="171"/>
      <c r="BT182" s="171"/>
      <c r="BU182" s="171"/>
      <c r="BV182" s="171"/>
      <c r="BW182" s="171"/>
      <c r="BX182" s="171"/>
      <c r="BY182" s="171"/>
      <c r="BZ182" s="171"/>
      <c r="CA182" s="171"/>
      <c r="CB182" s="171"/>
      <c r="CC182" s="171"/>
      <c r="CD182" s="171"/>
      <c r="CE182" s="171"/>
      <c r="CF182" s="171"/>
      <c r="CG182" s="171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80"/>
      <c r="EY182" s="80"/>
      <c r="EZ182" s="80"/>
      <c r="FA182" s="80"/>
      <c r="FB182" s="80"/>
      <c r="FC182" s="80"/>
      <c r="FD182" s="80"/>
      <c r="FE182" s="80"/>
      <c r="FF182" s="80"/>
      <c r="FG182" s="80"/>
      <c r="FH182" s="40"/>
      <c r="FI182" s="13"/>
      <c r="FJ182" s="13"/>
    </row>
    <row r="183" spans="1:166" s="4" customFormat="1" ht="19.5" customHeight="1">
      <c r="A183" s="194" t="s">
        <v>298</v>
      </c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74"/>
      <c r="AL183" s="74"/>
      <c r="AM183" s="74"/>
      <c r="AN183" s="74"/>
      <c r="AO183" s="74"/>
      <c r="AP183" s="74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103">
        <f>BC184</f>
        <v>121800</v>
      </c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>
        <f>BU184</f>
        <v>121724.5</v>
      </c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90">
        <f>CH184</f>
        <v>121724.5</v>
      </c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90">
        <f>DX184</f>
        <v>121724.5</v>
      </c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>
        <f aca="true" t="shared" si="12" ref="EK183:EK188">BC183-CH183</f>
        <v>75.5</v>
      </c>
      <c r="EL183" s="90"/>
      <c r="EM183" s="90"/>
      <c r="EN183" s="90"/>
      <c r="EO183" s="90"/>
      <c r="EP183" s="90"/>
      <c r="EQ183" s="90"/>
      <c r="ER183" s="90"/>
      <c r="ES183" s="90"/>
      <c r="ET183" s="90"/>
      <c r="EU183" s="90"/>
      <c r="EV183" s="90"/>
      <c r="EW183" s="90"/>
      <c r="EX183" s="90">
        <v>0</v>
      </c>
      <c r="EY183" s="90"/>
      <c r="EZ183" s="90"/>
      <c r="FA183" s="90"/>
      <c r="FB183" s="90"/>
      <c r="FC183" s="90"/>
      <c r="FD183" s="90"/>
      <c r="FE183" s="90"/>
      <c r="FF183" s="90"/>
      <c r="FG183" s="90"/>
      <c r="FH183" s="40"/>
      <c r="FI183" s="13"/>
      <c r="FJ183" s="13"/>
    </row>
    <row r="184" spans="1:166" s="4" customFormat="1" ht="19.5" customHeight="1">
      <c r="A184" s="62" t="s">
        <v>243</v>
      </c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74" t="s">
        <v>60</v>
      </c>
      <c r="AL184" s="74"/>
      <c r="AM184" s="74"/>
      <c r="AN184" s="74"/>
      <c r="AO184" s="74"/>
      <c r="AP184" s="74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102">
        <v>121800</v>
      </c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>
        <v>121724.5</v>
      </c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80">
        <v>121724.5</v>
      </c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80">
        <v>121724.5</v>
      </c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90">
        <f t="shared" si="12"/>
        <v>75.5</v>
      </c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80">
        <v>0</v>
      </c>
      <c r="EY184" s="80"/>
      <c r="EZ184" s="80"/>
      <c r="FA184" s="80"/>
      <c r="FB184" s="80"/>
      <c r="FC184" s="80"/>
      <c r="FD184" s="80"/>
      <c r="FE184" s="80"/>
      <c r="FF184" s="80"/>
      <c r="FG184" s="80"/>
      <c r="FH184" s="40"/>
      <c r="FI184" s="13"/>
      <c r="FJ184" s="13"/>
    </row>
    <row r="185" spans="1:166" s="4" customFormat="1" ht="19.5" customHeight="1">
      <c r="A185" s="194" t="s">
        <v>298</v>
      </c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74"/>
      <c r="AL185" s="74"/>
      <c r="AM185" s="74"/>
      <c r="AN185" s="74"/>
      <c r="AO185" s="74"/>
      <c r="AP185" s="74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103">
        <f>BC186</f>
        <v>5000</v>
      </c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>
        <f>BU186</f>
        <v>5000</v>
      </c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90">
        <f>CH186</f>
        <v>5000</v>
      </c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90">
        <f>DX186</f>
        <v>5000</v>
      </c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>
        <f t="shared" si="12"/>
        <v>0</v>
      </c>
      <c r="EL185" s="90"/>
      <c r="EM185" s="90"/>
      <c r="EN185" s="90"/>
      <c r="EO185" s="90"/>
      <c r="EP185" s="90"/>
      <c r="EQ185" s="90"/>
      <c r="ER185" s="90"/>
      <c r="ES185" s="90"/>
      <c r="ET185" s="90"/>
      <c r="EU185" s="90"/>
      <c r="EV185" s="90"/>
      <c r="EW185" s="90"/>
      <c r="EX185" s="90">
        <v>0</v>
      </c>
      <c r="EY185" s="90"/>
      <c r="EZ185" s="90"/>
      <c r="FA185" s="90"/>
      <c r="FB185" s="90"/>
      <c r="FC185" s="90"/>
      <c r="FD185" s="90"/>
      <c r="FE185" s="90"/>
      <c r="FF185" s="90"/>
      <c r="FG185" s="90"/>
      <c r="FH185" s="40"/>
      <c r="FI185" s="13"/>
      <c r="FJ185" s="13"/>
    </row>
    <row r="186" spans="1:166" s="4" customFormat="1" ht="20.25" customHeight="1">
      <c r="A186" s="62" t="s">
        <v>59</v>
      </c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74" t="s">
        <v>67</v>
      </c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102">
        <v>5000</v>
      </c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54"/>
      <c r="BT186" s="54"/>
      <c r="BU186" s="102">
        <v>5000</v>
      </c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80">
        <v>5000</v>
      </c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>
        <f>CH186</f>
        <v>5000</v>
      </c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>
        <f t="shared" si="12"/>
        <v>0</v>
      </c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>
        <f>BU186-CH186</f>
        <v>0</v>
      </c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40"/>
      <c r="FI186" s="13"/>
      <c r="FJ186" s="13"/>
    </row>
    <row r="187" spans="1:166" s="4" customFormat="1" ht="19.5" customHeight="1">
      <c r="A187" s="194" t="s">
        <v>337</v>
      </c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74"/>
      <c r="AL187" s="74"/>
      <c r="AM187" s="74"/>
      <c r="AN187" s="74"/>
      <c r="AO187" s="74"/>
      <c r="AP187" s="74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103">
        <f>BC188</f>
        <v>38200</v>
      </c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>
        <f>BU188</f>
        <v>38145.6</v>
      </c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90">
        <f>CH188</f>
        <v>38145.6</v>
      </c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90">
        <f>DX188</f>
        <v>38145.6</v>
      </c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>
        <f t="shared" si="12"/>
        <v>54.400000000001455</v>
      </c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>
        <v>0</v>
      </c>
      <c r="EY187" s="90"/>
      <c r="EZ187" s="90"/>
      <c r="FA187" s="90"/>
      <c r="FB187" s="90"/>
      <c r="FC187" s="90"/>
      <c r="FD187" s="90"/>
      <c r="FE187" s="90"/>
      <c r="FF187" s="90"/>
      <c r="FG187" s="90"/>
      <c r="FH187" s="40"/>
      <c r="FI187" s="13"/>
      <c r="FJ187" s="13"/>
    </row>
    <row r="188" spans="1:166" s="4" customFormat="1" ht="19.5" customHeight="1">
      <c r="A188" s="62" t="s">
        <v>243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74" t="s">
        <v>60</v>
      </c>
      <c r="AL188" s="74"/>
      <c r="AM188" s="74"/>
      <c r="AN188" s="74"/>
      <c r="AO188" s="74"/>
      <c r="AP188" s="74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102">
        <v>38200</v>
      </c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>
        <v>38145.6</v>
      </c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80">
        <v>38145.6</v>
      </c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80">
        <v>38145.6</v>
      </c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90">
        <f t="shared" si="12"/>
        <v>54.400000000001455</v>
      </c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80">
        <v>0</v>
      </c>
      <c r="EY188" s="80"/>
      <c r="EZ188" s="80"/>
      <c r="FA188" s="80"/>
      <c r="FB188" s="80"/>
      <c r="FC188" s="80"/>
      <c r="FD188" s="80"/>
      <c r="FE188" s="80"/>
      <c r="FF188" s="80"/>
      <c r="FG188" s="80"/>
      <c r="FH188" s="40"/>
      <c r="FI188" s="13"/>
      <c r="FJ188" s="13"/>
    </row>
    <row r="189" spans="1:166" s="4" customFormat="1" ht="18.75" customHeight="1">
      <c r="A189" s="308" t="s">
        <v>299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  <c r="AA189" s="308"/>
      <c r="AB189" s="308"/>
      <c r="AC189" s="308"/>
      <c r="AD189" s="308"/>
      <c r="AE189" s="308"/>
      <c r="AF189" s="308"/>
      <c r="AG189" s="308"/>
      <c r="AH189" s="308"/>
      <c r="AI189" s="308"/>
      <c r="AJ189" s="308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54"/>
      <c r="BT189" s="54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/>
      <c r="DY189" s="80"/>
      <c r="DZ189" s="80"/>
      <c r="EA189" s="80"/>
      <c r="EB189" s="80"/>
      <c r="EC189" s="80"/>
      <c r="ED189" s="80"/>
      <c r="EE189" s="80"/>
      <c r="EF189" s="80"/>
      <c r="EG189" s="80"/>
      <c r="EH189" s="80"/>
      <c r="EI189" s="80"/>
      <c r="EJ189" s="80"/>
      <c r="EK189" s="80"/>
      <c r="EL189" s="80"/>
      <c r="EM189" s="80"/>
      <c r="EN189" s="80"/>
      <c r="EO189" s="80"/>
      <c r="EP189" s="80"/>
      <c r="EQ189" s="80"/>
      <c r="ER189" s="80"/>
      <c r="ES189" s="80"/>
      <c r="ET189" s="80"/>
      <c r="EU189" s="80"/>
      <c r="EV189" s="80"/>
      <c r="EW189" s="80"/>
      <c r="EX189" s="80"/>
      <c r="EY189" s="161"/>
      <c r="EZ189" s="161"/>
      <c r="FA189" s="161"/>
      <c r="FB189" s="161"/>
      <c r="FC189" s="161"/>
      <c r="FD189" s="161"/>
      <c r="FE189" s="161"/>
      <c r="FF189" s="161"/>
      <c r="FG189" s="161"/>
      <c r="FH189" s="40"/>
      <c r="FI189" s="13"/>
      <c r="FJ189" s="13"/>
    </row>
    <row r="190" spans="1:166" s="4" customFormat="1" ht="18.75" customHeight="1">
      <c r="A190" s="194" t="s">
        <v>318</v>
      </c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103">
        <f>BC191</f>
        <v>90800</v>
      </c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53"/>
      <c r="BT190" s="53"/>
      <c r="BU190" s="103">
        <f>BU191</f>
        <v>90702.31</v>
      </c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90">
        <f>CH191</f>
        <v>90702.31</v>
      </c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>
        <f>CH190</f>
        <v>90702.31</v>
      </c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>
        <f>BC190-CH190</f>
        <v>97.69000000000233</v>
      </c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>
        <f>BU190-CH190</f>
        <v>0</v>
      </c>
      <c r="EY190" s="192"/>
      <c r="EZ190" s="192"/>
      <c r="FA190" s="192"/>
      <c r="FB190" s="192"/>
      <c r="FC190" s="192"/>
      <c r="FD190" s="192"/>
      <c r="FE190" s="192"/>
      <c r="FF190" s="192"/>
      <c r="FG190" s="192"/>
      <c r="FH190" s="40"/>
      <c r="FI190" s="13"/>
      <c r="FJ190" s="13"/>
    </row>
    <row r="191" spans="1:166" s="4" customFormat="1" ht="19.5" customHeight="1">
      <c r="A191" s="62" t="s">
        <v>59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74" t="s">
        <v>67</v>
      </c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102">
        <v>90800</v>
      </c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54"/>
      <c r="BT191" s="54"/>
      <c r="BU191" s="102">
        <v>90702.31</v>
      </c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80">
        <v>90702.31</v>
      </c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>
        <f>CH191</f>
        <v>90702.31</v>
      </c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>
        <f>BC191-CH191</f>
        <v>97.69000000000233</v>
      </c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>
        <f>BU191-CH191</f>
        <v>0</v>
      </c>
      <c r="EY191" s="161"/>
      <c r="EZ191" s="161"/>
      <c r="FA191" s="161"/>
      <c r="FB191" s="161"/>
      <c r="FC191" s="161"/>
      <c r="FD191" s="161"/>
      <c r="FE191" s="161"/>
      <c r="FF191" s="161"/>
      <c r="FG191" s="161"/>
      <c r="FH191" s="40"/>
      <c r="FI191" s="13"/>
      <c r="FJ191" s="13"/>
    </row>
    <row r="192" spans="1:166" s="4" customFormat="1" ht="18.75">
      <c r="A192" s="116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7"/>
      <c r="CA192" s="117"/>
      <c r="CB192" s="117"/>
      <c r="CC192" s="117"/>
      <c r="CD192" s="117"/>
      <c r="CE192" s="117"/>
      <c r="CF192" s="117"/>
      <c r="CG192" s="117"/>
      <c r="CH192" s="117"/>
      <c r="CI192" s="117"/>
      <c r="CJ192" s="117"/>
      <c r="CK192" s="117"/>
      <c r="CL192" s="117"/>
      <c r="CM192" s="117"/>
      <c r="CN192" s="117"/>
      <c r="CO192" s="117"/>
      <c r="CP192" s="117"/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7"/>
      <c r="DE192" s="117"/>
      <c r="DF192" s="117"/>
      <c r="DG192" s="117"/>
      <c r="DH192" s="117"/>
      <c r="DI192" s="117"/>
      <c r="DJ192" s="117"/>
      <c r="DK192" s="117"/>
      <c r="DL192" s="117"/>
      <c r="DM192" s="117"/>
      <c r="DN192" s="117"/>
      <c r="DO192" s="117"/>
      <c r="DP192" s="117"/>
      <c r="DQ192" s="117"/>
      <c r="DR192" s="117"/>
      <c r="DS192" s="117"/>
      <c r="DT192" s="117"/>
      <c r="DU192" s="117"/>
      <c r="DV192" s="117"/>
      <c r="DW192" s="117"/>
      <c r="DX192" s="117"/>
      <c r="DY192" s="117"/>
      <c r="DZ192" s="117"/>
      <c r="EA192" s="117"/>
      <c r="EB192" s="117"/>
      <c r="EC192" s="117"/>
      <c r="ED192" s="117"/>
      <c r="EE192" s="117"/>
      <c r="EF192" s="117"/>
      <c r="EG192" s="117"/>
      <c r="EH192" s="117"/>
      <c r="EI192" s="117"/>
      <c r="EJ192" s="117"/>
      <c r="EK192" s="117"/>
      <c r="EL192" s="117"/>
      <c r="EM192" s="117"/>
      <c r="EN192" s="117"/>
      <c r="EO192" s="117"/>
      <c r="EP192" s="117"/>
      <c r="EQ192" s="117"/>
      <c r="ER192" s="117"/>
      <c r="ES192" s="117"/>
      <c r="ET192" s="117"/>
      <c r="EU192" s="117"/>
      <c r="EV192" s="117"/>
      <c r="EW192" s="117"/>
      <c r="EX192" s="117"/>
      <c r="EY192" s="117"/>
      <c r="EZ192" s="117"/>
      <c r="FA192" s="117"/>
      <c r="FB192" s="117"/>
      <c r="FC192" s="117"/>
      <c r="FD192" s="117"/>
      <c r="FE192" s="117"/>
      <c r="FF192" s="117"/>
      <c r="FG192" s="118"/>
      <c r="FH192" s="12"/>
      <c r="FI192" s="12"/>
      <c r="FJ192" s="16" t="s">
        <v>39</v>
      </c>
    </row>
    <row r="193" spans="1:166" s="4" customFormat="1" ht="18.75">
      <c r="A193" s="116" t="s">
        <v>81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7"/>
      <c r="CH193" s="117"/>
      <c r="CI193" s="117"/>
      <c r="CJ193" s="117"/>
      <c r="CK193" s="117"/>
      <c r="CL193" s="117"/>
      <c r="CM193" s="117"/>
      <c r="CN193" s="117"/>
      <c r="CO193" s="117"/>
      <c r="CP193" s="117"/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7"/>
      <c r="DF193" s="117"/>
      <c r="DG193" s="117"/>
      <c r="DH193" s="117"/>
      <c r="DI193" s="117"/>
      <c r="DJ193" s="117"/>
      <c r="DK193" s="117"/>
      <c r="DL193" s="117"/>
      <c r="DM193" s="117"/>
      <c r="DN193" s="117"/>
      <c r="DO193" s="117"/>
      <c r="DP193" s="117"/>
      <c r="DQ193" s="117"/>
      <c r="DR193" s="117"/>
      <c r="DS193" s="117"/>
      <c r="DT193" s="117"/>
      <c r="DU193" s="117"/>
      <c r="DV193" s="117"/>
      <c r="DW193" s="117"/>
      <c r="DX193" s="117"/>
      <c r="DY193" s="117"/>
      <c r="DZ193" s="117"/>
      <c r="EA193" s="117"/>
      <c r="EB193" s="117"/>
      <c r="EC193" s="117"/>
      <c r="ED193" s="117"/>
      <c r="EE193" s="117"/>
      <c r="EF193" s="117"/>
      <c r="EG193" s="117"/>
      <c r="EH193" s="117"/>
      <c r="EI193" s="117"/>
      <c r="EJ193" s="117"/>
      <c r="EK193" s="117"/>
      <c r="EL193" s="117"/>
      <c r="EM193" s="117"/>
      <c r="EN193" s="117"/>
      <c r="EO193" s="117"/>
      <c r="EP193" s="117"/>
      <c r="EQ193" s="117"/>
      <c r="ER193" s="117"/>
      <c r="ES193" s="117"/>
      <c r="ET193" s="117"/>
      <c r="EU193" s="117"/>
      <c r="EV193" s="117"/>
      <c r="EW193" s="117"/>
      <c r="EX193" s="117"/>
      <c r="EY193" s="117"/>
      <c r="EZ193" s="117"/>
      <c r="FA193" s="117"/>
      <c r="FB193" s="117"/>
      <c r="FC193" s="117"/>
      <c r="FD193" s="117"/>
      <c r="FE193" s="117"/>
      <c r="FF193" s="117"/>
      <c r="FG193" s="117"/>
      <c r="FH193" s="117"/>
      <c r="FI193" s="117"/>
      <c r="FJ193" s="118"/>
    </row>
    <row r="194" spans="1:166" s="4" customFormat="1" ht="17.25" customHeight="1">
      <c r="A194" s="114" t="s">
        <v>8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 t="s">
        <v>23</v>
      </c>
      <c r="AL194" s="114"/>
      <c r="AM194" s="114"/>
      <c r="AN194" s="114"/>
      <c r="AO194" s="114"/>
      <c r="AP194" s="114"/>
      <c r="AQ194" s="114" t="s">
        <v>35</v>
      </c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 t="s">
        <v>36</v>
      </c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 t="s">
        <v>37</v>
      </c>
      <c r="BV194" s="114"/>
      <c r="BW194" s="114"/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 t="s">
        <v>24</v>
      </c>
      <c r="CI194" s="114"/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4"/>
      <c r="DE194" s="114"/>
      <c r="DF194" s="114"/>
      <c r="DG194" s="114"/>
      <c r="DH194" s="114"/>
      <c r="DI194" s="114"/>
      <c r="DJ194" s="114"/>
      <c r="DK194" s="114"/>
      <c r="DL194" s="114"/>
      <c r="DM194" s="114"/>
      <c r="DN194" s="114"/>
      <c r="DO194" s="114"/>
      <c r="DP194" s="114"/>
      <c r="DQ194" s="114"/>
      <c r="DR194" s="114"/>
      <c r="DS194" s="114"/>
      <c r="DT194" s="114"/>
      <c r="DU194" s="114"/>
      <c r="DV194" s="114"/>
      <c r="DW194" s="114"/>
      <c r="DX194" s="114"/>
      <c r="DY194" s="114"/>
      <c r="DZ194" s="114"/>
      <c r="EA194" s="114"/>
      <c r="EB194" s="114"/>
      <c r="EC194" s="114"/>
      <c r="ED194" s="114"/>
      <c r="EE194" s="114"/>
      <c r="EF194" s="114"/>
      <c r="EG194" s="114"/>
      <c r="EH194" s="114"/>
      <c r="EI194" s="114"/>
      <c r="EJ194" s="114"/>
      <c r="EK194" s="129" t="s">
        <v>29</v>
      </c>
      <c r="EL194" s="130"/>
      <c r="EM194" s="130"/>
      <c r="EN194" s="130"/>
      <c r="EO194" s="130"/>
      <c r="EP194" s="130"/>
      <c r="EQ194" s="130"/>
      <c r="ER194" s="130"/>
      <c r="ES194" s="130"/>
      <c r="ET194" s="130"/>
      <c r="EU194" s="130"/>
      <c r="EV194" s="130"/>
      <c r="EW194" s="130"/>
      <c r="EX194" s="130"/>
      <c r="EY194" s="130"/>
      <c r="EZ194" s="130"/>
      <c r="FA194" s="130"/>
      <c r="FB194" s="130"/>
      <c r="FC194" s="130"/>
      <c r="FD194" s="130"/>
      <c r="FE194" s="130"/>
      <c r="FF194" s="130"/>
      <c r="FG194" s="130"/>
      <c r="FH194" s="130"/>
      <c r="FI194" s="130"/>
      <c r="FJ194" s="131"/>
    </row>
    <row r="195" spans="1:166" s="4" customFormat="1" ht="78.75" customHeight="1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 t="s">
        <v>45</v>
      </c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 t="s">
        <v>25</v>
      </c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 t="s">
        <v>26</v>
      </c>
      <c r="DL195" s="114"/>
      <c r="DM195" s="114"/>
      <c r="DN195" s="114"/>
      <c r="DO195" s="114"/>
      <c r="DP195" s="114"/>
      <c r="DQ195" s="114"/>
      <c r="DR195" s="114"/>
      <c r="DS195" s="114"/>
      <c r="DT195" s="114"/>
      <c r="DU195" s="114"/>
      <c r="DV195" s="114"/>
      <c r="DW195" s="114"/>
      <c r="DX195" s="114" t="s">
        <v>27</v>
      </c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 t="s">
        <v>38</v>
      </c>
      <c r="EL195" s="114"/>
      <c r="EM195" s="114"/>
      <c r="EN195" s="114"/>
      <c r="EO195" s="114"/>
      <c r="EP195" s="114"/>
      <c r="EQ195" s="114"/>
      <c r="ER195" s="114"/>
      <c r="ES195" s="114"/>
      <c r="ET195" s="114"/>
      <c r="EU195" s="114"/>
      <c r="EV195" s="114"/>
      <c r="EW195" s="114"/>
      <c r="EX195" s="129" t="s">
        <v>46</v>
      </c>
      <c r="EY195" s="130"/>
      <c r="EZ195" s="130"/>
      <c r="FA195" s="130"/>
      <c r="FB195" s="130"/>
      <c r="FC195" s="130"/>
      <c r="FD195" s="130"/>
      <c r="FE195" s="130"/>
      <c r="FF195" s="130"/>
      <c r="FG195" s="130"/>
      <c r="FH195" s="130"/>
      <c r="FI195" s="130"/>
      <c r="FJ195" s="131"/>
    </row>
    <row r="196" spans="1:166" s="4" customFormat="1" ht="18.75">
      <c r="A196" s="119">
        <v>1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>
        <v>2</v>
      </c>
      <c r="AL196" s="119"/>
      <c r="AM196" s="119"/>
      <c r="AN196" s="119"/>
      <c r="AO196" s="119"/>
      <c r="AP196" s="119"/>
      <c r="AQ196" s="119">
        <v>3</v>
      </c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>
        <v>4</v>
      </c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>
        <v>5</v>
      </c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>
        <v>6</v>
      </c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>
        <v>7</v>
      </c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>
        <v>8</v>
      </c>
      <c r="DL196" s="119"/>
      <c r="DM196" s="119"/>
      <c r="DN196" s="119"/>
      <c r="DO196" s="119"/>
      <c r="DP196" s="119"/>
      <c r="DQ196" s="119"/>
      <c r="DR196" s="119"/>
      <c r="DS196" s="119"/>
      <c r="DT196" s="119"/>
      <c r="DU196" s="119"/>
      <c r="DV196" s="119"/>
      <c r="DW196" s="119"/>
      <c r="DX196" s="119">
        <v>9</v>
      </c>
      <c r="DY196" s="119"/>
      <c r="DZ196" s="119"/>
      <c r="EA196" s="119"/>
      <c r="EB196" s="119"/>
      <c r="EC196" s="119"/>
      <c r="ED196" s="119"/>
      <c r="EE196" s="119"/>
      <c r="EF196" s="119"/>
      <c r="EG196" s="119"/>
      <c r="EH196" s="119"/>
      <c r="EI196" s="119"/>
      <c r="EJ196" s="119"/>
      <c r="EK196" s="119">
        <v>10</v>
      </c>
      <c r="EL196" s="119"/>
      <c r="EM196" s="119"/>
      <c r="EN196" s="119"/>
      <c r="EO196" s="119"/>
      <c r="EP196" s="119"/>
      <c r="EQ196" s="119"/>
      <c r="ER196" s="119"/>
      <c r="ES196" s="119"/>
      <c r="ET196" s="119"/>
      <c r="EU196" s="119"/>
      <c r="EV196" s="119"/>
      <c r="EW196" s="119"/>
      <c r="EX196" s="148">
        <v>11</v>
      </c>
      <c r="EY196" s="149"/>
      <c r="EZ196" s="149"/>
      <c r="FA196" s="149"/>
      <c r="FB196" s="149"/>
      <c r="FC196" s="149"/>
      <c r="FD196" s="149"/>
      <c r="FE196" s="149"/>
      <c r="FF196" s="149"/>
      <c r="FG196" s="149"/>
      <c r="FH196" s="149"/>
      <c r="FI196" s="149"/>
      <c r="FJ196" s="150"/>
    </row>
    <row r="197" spans="1:166" s="11" customFormat="1" ht="22.5" customHeight="1">
      <c r="A197" s="106" t="s">
        <v>32</v>
      </c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202" t="s">
        <v>33</v>
      </c>
      <c r="AL197" s="202"/>
      <c r="AM197" s="202"/>
      <c r="AN197" s="202"/>
      <c r="AO197" s="202"/>
      <c r="AP197" s="202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103">
        <f>BC200+BC208</f>
        <v>154400</v>
      </c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>
        <f>BU200+BU208</f>
        <v>154400</v>
      </c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90">
        <f>CH200+CH208</f>
        <v>154400</v>
      </c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>
        <f>CH197</f>
        <v>154400</v>
      </c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>
        <f>EK200+EK208</f>
        <v>0</v>
      </c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75">
        <f>EX200+EX208</f>
        <v>0</v>
      </c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7"/>
    </row>
    <row r="198" spans="1:166" s="4" customFormat="1" ht="15" customHeight="1">
      <c r="A198" s="107" t="s">
        <v>22</v>
      </c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95" t="s">
        <v>34</v>
      </c>
      <c r="AL198" s="195"/>
      <c r="AM198" s="195"/>
      <c r="AN198" s="195"/>
      <c r="AO198" s="195"/>
      <c r="AP198" s="195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7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9"/>
    </row>
    <row r="199" spans="1:166" s="4" customFormat="1" ht="57.75" customHeight="1">
      <c r="A199" s="309" t="s">
        <v>143</v>
      </c>
      <c r="B199" s="309"/>
      <c r="C199" s="309"/>
      <c r="D199" s="309"/>
      <c r="E199" s="309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  <c r="EX199" s="87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9"/>
    </row>
    <row r="200" spans="1:166" s="20" customFormat="1" ht="19.5" customHeight="1">
      <c r="A200" s="194" t="s">
        <v>300</v>
      </c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103">
        <f>BC201</f>
        <v>143133.51</v>
      </c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>
        <f>BU201</f>
        <v>143133.51</v>
      </c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90">
        <f>CH201</f>
        <v>143133.51</v>
      </c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90">
        <f>CH200</f>
        <v>143133.51</v>
      </c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>
        <f>EK201</f>
        <v>0</v>
      </c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75">
        <f>EX201</f>
        <v>0</v>
      </c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7"/>
    </row>
    <row r="201" spans="1:166" s="4" customFormat="1" ht="20.25" customHeight="1">
      <c r="A201" s="96" t="s">
        <v>139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1" t="s">
        <v>52</v>
      </c>
      <c r="AL201" s="91"/>
      <c r="AM201" s="91"/>
      <c r="AN201" s="91"/>
      <c r="AO201" s="91"/>
      <c r="AP201" s="91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103">
        <f>BC202+BC203</f>
        <v>143133.51</v>
      </c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>
        <f>BU202+BU203</f>
        <v>143133.51</v>
      </c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90">
        <f>CH202+CH203</f>
        <v>143133.51</v>
      </c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>
        <f>SUM(DX202:EJ203)</f>
        <v>143133.51</v>
      </c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>
        <f>BC201-CH201</f>
        <v>0</v>
      </c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75">
        <f>BU201-CH201</f>
        <v>0</v>
      </c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7"/>
    </row>
    <row r="202" spans="1:166" s="4" customFormat="1" ht="20.25" customHeight="1">
      <c r="A202" s="62" t="s">
        <v>56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74" t="s">
        <v>53</v>
      </c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102">
        <v>112545.84</v>
      </c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>
        <v>112545.84</v>
      </c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80">
        <v>112545.84</v>
      </c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>
        <f>CH202</f>
        <v>112545.84</v>
      </c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>
        <f>BC202-BU202</f>
        <v>0</v>
      </c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7">
        <v>0</v>
      </c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9"/>
    </row>
    <row r="203" spans="1:166" s="4" customFormat="1" ht="18.75" customHeight="1">
      <c r="A203" s="62" t="s">
        <v>58</v>
      </c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74" t="s">
        <v>55</v>
      </c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102">
        <v>30587.67</v>
      </c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>
        <v>30587.67</v>
      </c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80">
        <v>30587.67</v>
      </c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>
        <f>CH203</f>
        <v>30587.67</v>
      </c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>
        <f>BC203-BU203</f>
        <v>0</v>
      </c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7">
        <f>BU203-CH203</f>
        <v>0</v>
      </c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9"/>
    </row>
    <row r="204" spans="1:166" s="4" customFormat="1" ht="18" customHeight="1">
      <c r="A204" s="104" t="s">
        <v>120</v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91"/>
      <c r="AL204" s="91"/>
      <c r="AM204" s="91"/>
      <c r="AN204" s="91"/>
      <c r="AO204" s="91"/>
      <c r="AP204" s="91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  <c r="DT204" s="132"/>
      <c r="DU204" s="132"/>
      <c r="DV204" s="132"/>
      <c r="DW204" s="132"/>
      <c r="DX204" s="132"/>
      <c r="DY204" s="132"/>
      <c r="DZ204" s="132"/>
      <c r="EA204" s="132"/>
      <c r="EB204" s="132"/>
      <c r="EC204" s="132"/>
      <c r="ED204" s="132"/>
      <c r="EE204" s="132"/>
      <c r="EF204" s="132"/>
      <c r="EG204" s="132"/>
      <c r="EH204" s="132"/>
      <c r="EI204" s="132"/>
      <c r="EJ204" s="132"/>
      <c r="EK204" s="132"/>
      <c r="EL204" s="132"/>
      <c r="EM204" s="132"/>
      <c r="EN204" s="132"/>
      <c r="EO204" s="132"/>
      <c r="EP204" s="132"/>
      <c r="EQ204" s="132"/>
      <c r="ER204" s="132"/>
      <c r="ES204" s="132"/>
      <c r="ET204" s="132"/>
      <c r="EU204" s="132"/>
      <c r="EV204" s="132"/>
      <c r="EW204" s="132"/>
      <c r="EX204" s="163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5"/>
    </row>
    <row r="205" spans="1:166" s="4" customFormat="1" ht="15" customHeight="1" hidden="1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103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37"/>
      <c r="BT205" s="37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41"/>
      <c r="FI205" s="41"/>
      <c r="FJ205" s="41"/>
    </row>
    <row r="206" spans="1:166" s="4" customFormat="1" ht="15" customHeight="1" hidden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37"/>
      <c r="BT206" s="37"/>
      <c r="BU206" s="141"/>
      <c r="BV206" s="141"/>
      <c r="BW206" s="141"/>
      <c r="BX206" s="141"/>
      <c r="BY206" s="141"/>
      <c r="BZ206" s="141"/>
      <c r="CA206" s="141"/>
      <c r="CB206" s="141"/>
      <c r="CC206" s="141"/>
      <c r="CD206" s="141"/>
      <c r="CE206" s="141"/>
      <c r="CF206" s="141"/>
      <c r="CG206" s="141"/>
      <c r="CH206" s="137"/>
      <c r="CI206" s="137"/>
      <c r="CJ206" s="137"/>
      <c r="CK206" s="137"/>
      <c r="CL206" s="137"/>
      <c r="CM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  <c r="CW206" s="137"/>
      <c r="CX206" s="137"/>
      <c r="CY206" s="137"/>
      <c r="CZ206" s="137"/>
      <c r="DA206" s="137"/>
      <c r="DB206" s="137"/>
      <c r="DC206" s="137"/>
      <c r="DD206" s="137"/>
      <c r="DE206" s="137"/>
      <c r="DF206" s="137"/>
      <c r="DG206" s="137"/>
      <c r="DH206" s="137"/>
      <c r="DI206" s="137"/>
      <c r="DJ206" s="137"/>
      <c r="DK206" s="137"/>
      <c r="DL206" s="137"/>
      <c r="DM206" s="137"/>
      <c r="DN206" s="137"/>
      <c r="DO206" s="137"/>
      <c r="DP206" s="137"/>
      <c r="DQ206" s="137"/>
      <c r="DR206" s="137"/>
      <c r="DS206" s="137"/>
      <c r="DT206" s="137"/>
      <c r="DU206" s="137"/>
      <c r="DV206" s="137"/>
      <c r="DW206" s="137"/>
      <c r="DX206" s="137"/>
      <c r="DY206" s="137"/>
      <c r="DZ206" s="137"/>
      <c r="EA206" s="137"/>
      <c r="EB206" s="137"/>
      <c r="EC206" s="137"/>
      <c r="ED206" s="137"/>
      <c r="EE206" s="137"/>
      <c r="EF206" s="137"/>
      <c r="EG206" s="137"/>
      <c r="EH206" s="137"/>
      <c r="EI206" s="137"/>
      <c r="EJ206" s="137"/>
      <c r="EK206" s="80"/>
      <c r="EL206" s="172"/>
      <c r="EM206" s="172"/>
      <c r="EN206" s="172"/>
      <c r="EO206" s="172"/>
      <c r="EP206" s="172"/>
      <c r="EQ206" s="172"/>
      <c r="ER206" s="172"/>
      <c r="ES206" s="172"/>
      <c r="ET206" s="172"/>
      <c r="EU206" s="172"/>
      <c r="EV206" s="172"/>
      <c r="EW206" s="172"/>
      <c r="EX206" s="137"/>
      <c r="EY206" s="172"/>
      <c r="EZ206" s="172"/>
      <c r="FA206" s="172"/>
      <c r="FB206" s="172"/>
      <c r="FC206" s="172"/>
      <c r="FD206" s="172"/>
      <c r="FE206" s="172"/>
      <c r="FF206" s="172"/>
      <c r="FG206" s="172"/>
      <c r="FH206" s="41"/>
      <c r="FI206" s="41"/>
      <c r="FJ206" s="41"/>
    </row>
    <row r="207" spans="1:166" s="4" customFormat="1" ht="15" customHeight="1" hidden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37"/>
      <c r="BT207" s="37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37"/>
      <c r="CI207" s="137"/>
      <c r="CJ207" s="137"/>
      <c r="CK207" s="137"/>
      <c r="CL207" s="137"/>
      <c r="CM207" s="137"/>
      <c r="CN207" s="137"/>
      <c r="CO207" s="137"/>
      <c r="CP207" s="137"/>
      <c r="CQ207" s="137"/>
      <c r="CR207" s="137"/>
      <c r="CS207" s="137"/>
      <c r="CT207" s="137"/>
      <c r="CU207" s="137"/>
      <c r="CV207" s="137"/>
      <c r="CW207" s="137"/>
      <c r="CX207" s="137"/>
      <c r="CY207" s="137"/>
      <c r="CZ207" s="137"/>
      <c r="DA207" s="137"/>
      <c r="DB207" s="137"/>
      <c r="DC207" s="137"/>
      <c r="DD207" s="137"/>
      <c r="DE207" s="137"/>
      <c r="DF207" s="137"/>
      <c r="DG207" s="137"/>
      <c r="DH207" s="137"/>
      <c r="DI207" s="137"/>
      <c r="DJ207" s="137"/>
      <c r="DK207" s="137"/>
      <c r="DL207" s="137"/>
      <c r="DM207" s="137"/>
      <c r="DN207" s="137"/>
      <c r="DO207" s="137"/>
      <c r="DP207" s="137"/>
      <c r="DQ207" s="137"/>
      <c r="DR207" s="137"/>
      <c r="DS207" s="137"/>
      <c r="DT207" s="137"/>
      <c r="DU207" s="137"/>
      <c r="DV207" s="137"/>
      <c r="DW207" s="137"/>
      <c r="DX207" s="137"/>
      <c r="DY207" s="137"/>
      <c r="DZ207" s="137"/>
      <c r="EA207" s="137"/>
      <c r="EB207" s="137"/>
      <c r="EC207" s="137"/>
      <c r="ED207" s="137"/>
      <c r="EE207" s="137"/>
      <c r="EF207" s="137"/>
      <c r="EG207" s="137"/>
      <c r="EH207" s="137"/>
      <c r="EI207" s="137"/>
      <c r="EJ207" s="137"/>
      <c r="EK207" s="80"/>
      <c r="EL207" s="172"/>
      <c r="EM207" s="172"/>
      <c r="EN207" s="172"/>
      <c r="EO207" s="172"/>
      <c r="EP207" s="172"/>
      <c r="EQ207" s="172"/>
      <c r="ER207" s="172"/>
      <c r="ES207" s="172"/>
      <c r="ET207" s="172"/>
      <c r="EU207" s="172"/>
      <c r="EV207" s="172"/>
      <c r="EW207" s="172"/>
      <c r="EX207" s="137"/>
      <c r="EY207" s="172"/>
      <c r="EZ207" s="172"/>
      <c r="FA207" s="172"/>
      <c r="FB207" s="172"/>
      <c r="FC207" s="172"/>
      <c r="FD207" s="172"/>
      <c r="FE207" s="172"/>
      <c r="FF207" s="172"/>
      <c r="FG207" s="172"/>
      <c r="FH207" s="41"/>
      <c r="FI207" s="41"/>
      <c r="FJ207" s="41"/>
    </row>
    <row r="208" spans="1:166" s="4" customFormat="1" ht="18.75" customHeight="1">
      <c r="A208" s="194" t="s">
        <v>301</v>
      </c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91" t="s">
        <v>180</v>
      </c>
      <c r="AL208" s="91"/>
      <c r="AM208" s="91"/>
      <c r="AN208" s="91"/>
      <c r="AO208" s="91"/>
      <c r="AP208" s="91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103">
        <f>BC210+BC209</f>
        <v>11266.49</v>
      </c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>
        <f>BU210+BU209</f>
        <v>11266.49</v>
      </c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90">
        <f>CH210+CH209</f>
        <v>11266.49</v>
      </c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>
        <f>CH208</f>
        <v>11266.49</v>
      </c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>
        <f>BC208-CH208</f>
        <v>0</v>
      </c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75">
        <f>BU208-CH208</f>
        <v>0</v>
      </c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7"/>
    </row>
    <row r="209" spans="1:166" s="4" customFormat="1" ht="18.75" customHeight="1">
      <c r="A209" s="96" t="s">
        <v>121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74" t="s">
        <v>62</v>
      </c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102">
        <v>7490</v>
      </c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>
        <v>7490</v>
      </c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80">
        <v>7490</v>
      </c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>
        <f>CH209</f>
        <v>7490</v>
      </c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>
        <f>BC209-CH209</f>
        <v>0</v>
      </c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  <c r="EX209" s="59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1"/>
    </row>
    <row r="210" spans="1:166" s="4" customFormat="1" ht="18.75" customHeight="1">
      <c r="A210" s="96" t="s">
        <v>142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74" t="s">
        <v>61</v>
      </c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102">
        <v>3776.49</v>
      </c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>
        <v>3776.49</v>
      </c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80">
        <v>3776.49</v>
      </c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>
        <f>CH210</f>
        <v>3776.49</v>
      </c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>
        <f>BC210-CH210</f>
        <v>0</v>
      </c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87">
        <f>BU210-CH210</f>
        <v>0</v>
      </c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9"/>
    </row>
    <row r="211" spans="1:166" s="4" customFormat="1" ht="18.75">
      <c r="A211" s="116" t="s">
        <v>81</v>
      </c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117"/>
      <c r="BR211" s="117"/>
      <c r="BS211" s="117"/>
      <c r="BT211" s="117"/>
      <c r="BU211" s="117"/>
      <c r="BV211" s="117"/>
      <c r="BW211" s="117"/>
      <c r="BX211" s="117"/>
      <c r="BY211" s="117"/>
      <c r="BZ211" s="117"/>
      <c r="CA211" s="117"/>
      <c r="CB211" s="117"/>
      <c r="CC211" s="117"/>
      <c r="CD211" s="117"/>
      <c r="CE211" s="117"/>
      <c r="CF211" s="117"/>
      <c r="CG211" s="117"/>
      <c r="CH211" s="117"/>
      <c r="CI211" s="117"/>
      <c r="CJ211" s="117"/>
      <c r="CK211" s="117"/>
      <c r="CL211" s="117"/>
      <c r="CM211" s="117"/>
      <c r="CN211" s="117"/>
      <c r="CO211" s="117"/>
      <c r="CP211" s="117"/>
      <c r="CQ211" s="117"/>
      <c r="CR211" s="117"/>
      <c r="CS211" s="117"/>
      <c r="CT211" s="117"/>
      <c r="CU211" s="117"/>
      <c r="CV211" s="117"/>
      <c r="CW211" s="117"/>
      <c r="CX211" s="117"/>
      <c r="CY211" s="117"/>
      <c r="CZ211" s="117"/>
      <c r="DA211" s="117"/>
      <c r="DB211" s="117"/>
      <c r="DC211" s="117"/>
      <c r="DD211" s="117"/>
      <c r="DE211" s="117"/>
      <c r="DF211" s="117"/>
      <c r="DG211" s="117"/>
      <c r="DH211" s="117"/>
      <c r="DI211" s="117"/>
      <c r="DJ211" s="117"/>
      <c r="DK211" s="117"/>
      <c r="DL211" s="117"/>
      <c r="DM211" s="117"/>
      <c r="DN211" s="117"/>
      <c r="DO211" s="117"/>
      <c r="DP211" s="117"/>
      <c r="DQ211" s="117"/>
      <c r="DR211" s="117"/>
      <c r="DS211" s="117"/>
      <c r="DT211" s="117"/>
      <c r="DU211" s="117"/>
      <c r="DV211" s="117"/>
      <c r="DW211" s="117"/>
      <c r="DX211" s="117"/>
      <c r="DY211" s="117"/>
      <c r="DZ211" s="117"/>
      <c r="EA211" s="117"/>
      <c r="EB211" s="117"/>
      <c r="EC211" s="117"/>
      <c r="ED211" s="117"/>
      <c r="EE211" s="117"/>
      <c r="EF211" s="117"/>
      <c r="EG211" s="117"/>
      <c r="EH211" s="117"/>
      <c r="EI211" s="117"/>
      <c r="EJ211" s="117"/>
      <c r="EK211" s="117"/>
      <c r="EL211" s="117"/>
      <c r="EM211" s="117"/>
      <c r="EN211" s="117"/>
      <c r="EO211" s="117"/>
      <c r="EP211" s="117"/>
      <c r="EQ211" s="117"/>
      <c r="ER211" s="117"/>
      <c r="ES211" s="117"/>
      <c r="ET211" s="117"/>
      <c r="EU211" s="117"/>
      <c r="EV211" s="117"/>
      <c r="EW211" s="117"/>
      <c r="EX211" s="117"/>
      <c r="EY211" s="117"/>
      <c r="EZ211" s="117"/>
      <c r="FA211" s="117"/>
      <c r="FB211" s="117"/>
      <c r="FC211" s="117"/>
      <c r="FD211" s="117"/>
      <c r="FE211" s="117"/>
      <c r="FF211" s="117"/>
      <c r="FG211" s="117"/>
      <c r="FH211" s="117"/>
      <c r="FI211" s="117"/>
      <c r="FJ211" s="118"/>
    </row>
    <row r="212" spans="1:166" s="4" customFormat="1" ht="15.75" customHeight="1">
      <c r="A212" s="114" t="s">
        <v>8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 t="s">
        <v>23</v>
      </c>
      <c r="AL212" s="114"/>
      <c r="AM212" s="114"/>
      <c r="AN212" s="114"/>
      <c r="AO212" s="114"/>
      <c r="AP212" s="114"/>
      <c r="AQ212" s="114" t="s">
        <v>35</v>
      </c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 t="s">
        <v>36</v>
      </c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 t="s">
        <v>37</v>
      </c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 t="s">
        <v>24</v>
      </c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  <c r="DK212" s="114"/>
      <c r="DL212" s="114"/>
      <c r="DM212" s="114"/>
      <c r="DN212" s="114"/>
      <c r="DO212" s="114"/>
      <c r="DP212" s="114"/>
      <c r="DQ212" s="114"/>
      <c r="DR212" s="114"/>
      <c r="DS212" s="114"/>
      <c r="DT212" s="114"/>
      <c r="DU212" s="114"/>
      <c r="DV212" s="114"/>
      <c r="DW212" s="114"/>
      <c r="DX212" s="114"/>
      <c r="DY212" s="114"/>
      <c r="DZ212" s="114"/>
      <c r="EA212" s="114"/>
      <c r="EB212" s="114"/>
      <c r="EC212" s="114"/>
      <c r="ED212" s="114"/>
      <c r="EE212" s="114"/>
      <c r="EF212" s="114"/>
      <c r="EG212" s="114"/>
      <c r="EH212" s="114"/>
      <c r="EI212" s="114"/>
      <c r="EJ212" s="114"/>
      <c r="EK212" s="129" t="s">
        <v>29</v>
      </c>
      <c r="EL212" s="130"/>
      <c r="EM212" s="130"/>
      <c r="EN212" s="130"/>
      <c r="EO212" s="130"/>
      <c r="EP212" s="130"/>
      <c r="EQ212" s="130"/>
      <c r="ER212" s="130"/>
      <c r="ES212" s="130"/>
      <c r="ET212" s="130"/>
      <c r="EU212" s="130"/>
      <c r="EV212" s="130"/>
      <c r="EW212" s="130"/>
      <c r="EX212" s="130"/>
      <c r="EY212" s="130"/>
      <c r="EZ212" s="130"/>
      <c r="FA212" s="130"/>
      <c r="FB212" s="130"/>
      <c r="FC212" s="130"/>
      <c r="FD212" s="130"/>
      <c r="FE212" s="130"/>
      <c r="FF212" s="130"/>
      <c r="FG212" s="130"/>
      <c r="FH212" s="130"/>
      <c r="FI212" s="130"/>
      <c r="FJ212" s="131"/>
    </row>
    <row r="213" spans="1:166" s="4" customFormat="1" ht="98.25" customHeight="1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4" t="s">
        <v>45</v>
      </c>
      <c r="CI213" s="114"/>
      <c r="CJ213" s="114"/>
      <c r="CK213" s="114"/>
      <c r="CL213" s="114"/>
      <c r="CM213" s="114"/>
      <c r="CN213" s="114"/>
      <c r="CO213" s="114"/>
      <c r="CP213" s="114"/>
      <c r="CQ213" s="114"/>
      <c r="CR213" s="114"/>
      <c r="CS213" s="114"/>
      <c r="CT213" s="114"/>
      <c r="CU213" s="114"/>
      <c r="CV213" s="114"/>
      <c r="CW213" s="114"/>
      <c r="CX213" s="114" t="s">
        <v>25</v>
      </c>
      <c r="CY213" s="114"/>
      <c r="CZ213" s="114"/>
      <c r="DA213" s="114"/>
      <c r="DB213" s="114"/>
      <c r="DC213" s="114"/>
      <c r="DD213" s="114"/>
      <c r="DE213" s="114"/>
      <c r="DF213" s="114"/>
      <c r="DG213" s="114"/>
      <c r="DH213" s="114"/>
      <c r="DI213" s="114"/>
      <c r="DJ213" s="114"/>
      <c r="DK213" s="114" t="s">
        <v>26</v>
      </c>
      <c r="DL213" s="114"/>
      <c r="DM213" s="114"/>
      <c r="DN213" s="114"/>
      <c r="DO213" s="114"/>
      <c r="DP213" s="114"/>
      <c r="DQ213" s="114"/>
      <c r="DR213" s="114"/>
      <c r="DS213" s="114"/>
      <c r="DT213" s="114"/>
      <c r="DU213" s="114"/>
      <c r="DV213" s="114"/>
      <c r="DW213" s="114"/>
      <c r="DX213" s="114" t="s">
        <v>27</v>
      </c>
      <c r="DY213" s="114"/>
      <c r="DZ213" s="114"/>
      <c r="EA213" s="114"/>
      <c r="EB213" s="114"/>
      <c r="EC213" s="114"/>
      <c r="ED213" s="114"/>
      <c r="EE213" s="114"/>
      <c r="EF213" s="114"/>
      <c r="EG213" s="114"/>
      <c r="EH213" s="114"/>
      <c r="EI213" s="114"/>
      <c r="EJ213" s="114"/>
      <c r="EK213" s="114" t="s">
        <v>38</v>
      </c>
      <c r="EL213" s="114"/>
      <c r="EM213" s="114"/>
      <c r="EN213" s="114"/>
      <c r="EO213" s="114"/>
      <c r="EP213" s="114"/>
      <c r="EQ213" s="114"/>
      <c r="ER213" s="114"/>
      <c r="ES213" s="114"/>
      <c r="ET213" s="114"/>
      <c r="EU213" s="114"/>
      <c r="EV213" s="114"/>
      <c r="EW213" s="114"/>
      <c r="EX213" s="129" t="s">
        <v>46</v>
      </c>
      <c r="EY213" s="130"/>
      <c r="EZ213" s="130"/>
      <c r="FA213" s="130"/>
      <c r="FB213" s="130"/>
      <c r="FC213" s="130"/>
      <c r="FD213" s="130"/>
      <c r="FE213" s="130"/>
      <c r="FF213" s="130"/>
      <c r="FG213" s="130"/>
      <c r="FH213" s="130"/>
      <c r="FI213" s="130"/>
      <c r="FJ213" s="131"/>
    </row>
    <row r="214" spans="1:166" s="4" customFormat="1" ht="18.75">
      <c r="A214" s="119">
        <v>1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>
        <v>2</v>
      </c>
      <c r="AL214" s="119"/>
      <c r="AM214" s="119"/>
      <c r="AN214" s="119"/>
      <c r="AO214" s="119"/>
      <c r="AP214" s="119"/>
      <c r="AQ214" s="119">
        <v>3</v>
      </c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>
        <v>4</v>
      </c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>
        <v>5</v>
      </c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>
        <v>6</v>
      </c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>
        <v>7</v>
      </c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>
        <v>8</v>
      </c>
      <c r="DL214" s="119"/>
      <c r="DM214" s="119"/>
      <c r="DN214" s="119"/>
      <c r="DO214" s="119"/>
      <c r="DP214" s="119"/>
      <c r="DQ214" s="119"/>
      <c r="DR214" s="119"/>
      <c r="DS214" s="119"/>
      <c r="DT214" s="119"/>
      <c r="DU214" s="119"/>
      <c r="DV214" s="119"/>
      <c r="DW214" s="119"/>
      <c r="DX214" s="119">
        <v>9</v>
      </c>
      <c r="DY214" s="119"/>
      <c r="DZ214" s="119"/>
      <c r="EA214" s="119"/>
      <c r="EB214" s="119"/>
      <c r="EC214" s="119"/>
      <c r="ED214" s="119"/>
      <c r="EE214" s="119"/>
      <c r="EF214" s="119"/>
      <c r="EG214" s="119"/>
      <c r="EH214" s="119"/>
      <c r="EI214" s="119"/>
      <c r="EJ214" s="119"/>
      <c r="EK214" s="119">
        <v>10</v>
      </c>
      <c r="EL214" s="119"/>
      <c r="EM214" s="119"/>
      <c r="EN214" s="119"/>
      <c r="EO214" s="119"/>
      <c r="EP214" s="119"/>
      <c r="EQ214" s="119"/>
      <c r="ER214" s="119"/>
      <c r="ES214" s="119"/>
      <c r="ET214" s="119"/>
      <c r="EU214" s="119"/>
      <c r="EV214" s="119"/>
      <c r="EW214" s="119"/>
      <c r="EX214" s="148">
        <v>11</v>
      </c>
      <c r="EY214" s="149"/>
      <c r="EZ214" s="149"/>
      <c r="FA214" s="149"/>
      <c r="FB214" s="149"/>
      <c r="FC214" s="149"/>
      <c r="FD214" s="149"/>
      <c r="FE214" s="149"/>
      <c r="FF214" s="149"/>
      <c r="FG214" s="149"/>
      <c r="FH214" s="149"/>
      <c r="FI214" s="149"/>
      <c r="FJ214" s="150"/>
    </row>
    <row r="215" spans="1:166" s="11" customFormat="1" ht="18.75" customHeight="1">
      <c r="A215" s="106" t="s">
        <v>32</v>
      </c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202" t="s">
        <v>33</v>
      </c>
      <c r="AL215" s="202"/>
      <c r="AM215" s="202"/>
      <c r="AN215" s="202"/>
      <c r="AO215" s="202"/>
      <c r="AP215" s="202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103">
        <f>BC218+BC220+BC223+BC225</f>
        <v>183000</v>
      </c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>
        <f>BU218+BU220+BU223+BU225</f>
        <v>182916.32</v>
      </c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90">
        <f>CH218+CH223+CH220+CH225</f>
        <v>182916.32</v>
      </c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>
        <f>DX218+DX223+DX220+DX225</f>
        <v>182916.32</v>
      </c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>
        <f>BC215-CH215</f>
        <v>83.67999999999302</v>
      </c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75">
        <f>BU215-CH215</f>
        <v>0</v>
      </c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7"/>
    </row>
    <row r="216" spans="1:166" s="4" customFormat="1" ht="15" customHeight="1">
      <c r="A216" s="107" t="s">
        <v>22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95" t="s">
        <v>34</v>
      </c>
      <c r="AL216" s="195"/>
      <c r="AM216" s="195"/>
      <c r="AN216" s="195"/>
      <c r="AO216" s="195"/>
      <c r="AP216" s="195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  <c r="EX216" s="87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9"/>
    </row>
    <row r="217" spans="1:166" s="11" customFormat="1" ht="36.75" customHeight="1">
      <c r="A217" s="198" t="s">
        <v>305</v>
      </c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74"/>
      <c r="AL217" s="74"/>
      <c r="AM217" s="74"/>
      <c r="AN217" s="74"/>
      <c r="AO217" s="74"/>
      <c r="AP217" s="74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53"/>
      <c r="BT217" s="53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  <c r="EX217" s="90"/>
      <c r="EY217" s="90"/>
      <c r="EZ217" s="90"/>
      <c r="FA217" s="90"/>
      <c r="FB217" s="90"/>
      <c r="FC217" s="90"/>
      <c r="FD217" s="90"/>
      <c r="FE217" s="90"/>
      <c r="FF217" s="90"/>
      <c r="FG217" s="90"/>
      <c r="FH217" s="38"/>
      <c r="FI217" s="38"/>
      <c r="FJ217" s="38"/>
    </row>
    <row r="218" spans="1:166" s="4" customFormat="1" ht="19.5" customHeight="1">
      <c r="A218" s="104" t="s">
        <v>302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103">
        <f>BC219</f>
        <v>1000</v>
      </c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>
        <f>BU219</f>
        <v>1000</v>
      </c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90">
        <f>CH219</f>
        <v>1000</v>
      </c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90">
        <f>DX219</f>
        <v>1000</v>
      </c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>
        <f>EK219</f>
        <v>0</v>
      </c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0"/>
      <c r="EW218" s="90"/>
      <c r="EX218" s="75">
        <v>0</v>
      </c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7"/>
    </row>
    <row r="219" spans="1:166" s="4" customFormat="1" ht="18.75" customHeight="1">
      <c r="A219" s="96" t="s">
        <v>199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74" t="s">
        <v>60</v>
      </c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102">
        <v>1000</v>
      </c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>
        <v>1000</v>
      </c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80">
        <v>1000</v>
      </c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>
        <v>1000</v>
      </c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>
        <f>BC219-CH219</f>
        <v>0</v>
      </c>
      <c r="EL219" s="80"/>
      <c r="EM219" s="80"/>
      <c r="EN219" s="80"/>
      <c r="EO219" s="80"/>
      <c r="EP219" s="80"/>
      <c r="EQ219" s="80"/>
      <c r="ER219" s="80"/>
      <c r="ES219" s="80"/>
      <c r="ET219" s="80"/>
      <c r="EU219" s="80"/>
      <c r="EV219" s="80"/>
      <c r="EW219" s="80"/>
      <c r="EX219" s="163">
        <v>0</v>
      </c>
      <c r="EY219" s="164"/>
      <c r="EZ219" s="164"/>
      <c r="FA219" s="164"/>
      <c r="FB219" s="164"/>
      <c r="FC219" s="164"/>
      <c r="FD219" s="164"/>
      <c r="FE219" s="164"/>
      <c r="FF219" s="164"/>
      <c r="FG219" s="164"/>
      <c r="FH219" s="164"/>
      <c r="FI219" s="164"/>
      <c r="FJ219" s="165"/>
    </row>
    <row r="220" spans="1:166" s="4" customFormat="1" ht="18" customHeight="1">
      <c r="A220" s="104" t="s">
        <v>303</v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103">
        <f>BC221</f>
        <v>2700</v>
      </c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>
        <f>BU221</f>
        <v>2616.32</v>
      </c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90">
        <f>CH221</f>
        <v>2616.32</v>
      </c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90">
        <f>DX221</f>
        <v>2616.32</v>
      </c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>
        <f>EK221</f>
        <v>83.67999999999984</v>
      </c>
      <c r="EL220" s="90"/>
      <c r="EM220" s="90"/>
      <c r="EN220" s="90"/>
      <c r="EO220" s="90"/>
      <c r="EP220" s="90"/>
      <c r="EQ220" s="90"/>
      <c r="ER220" s="90"/>
      <c r="ES220" s="90"/>
      <c r="ET220" s="90"/>
      <c r="EU220" s="90"/>
      <c r="EV220" s="90"/>
      <c r="EW220" s="90"/>
      <c r="EX220" s="75">
        <v>0</v>
      </c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7"/>
    </row>
    <row r="221" spans="1:166" s="4" customFormat="1" ht="18.75" customHeight="1">
      <c r="A221" s="96" t="s">
        <v>199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74" t="s">
        <v>60</v>
      </c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102">
        <v>2700</v>
      </c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>
        <v>2616.32</v>
      </c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80">
        <v>2616.32</v>
      </c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80"/>
      <c r="DQ221" s="80"/>
      <c r="DR221" s="80"/>
      <c r="DS221" s="80"/>
      <c r="DT221" s="80"/>
      <c r="DU221" s="80"/>
      <c r="DV221" s="80"/>
      <c r="DW221" s="80"/>
      <c r="DX221" s="80">
        <v>2616.32</v>
      </c>
      <c r="DY221" s="80"/>
      <c r="DZ221" s="80"/>
      <c r="EA221" s="80"/>
      <c r="EB221" s="80"/>
      <c r="EC221" s="80"/>
      <c r="ED221" s="80"/>
      <c r="EE221" s="80"/>
      <c r="EF221" s="80"/>
      <c r="EG221" s="80"/>
      <c r="EH221" s="80"/>
      <c r="EI221" s="80"/>
      <c r="EJ221" s="80"/>
      <c r="EK221" s="80">
        <f>BC221-CH221</f>
        <v>83.67999999999984</v>
      </c>
      <c r="EL221" s="80"/>
      <c r="EM221" s="80"/>
      <c r="EN221" s="80"/>
      <c r="EO221" s="80"/>
      <c r="EP221" s="80"/>
      <c r="EQ221" s="80"/>
      <c r="ER221" s="80"/>
      <c r="ES221" s="80"/>
      <c r="ET221" s="80"/>
      <c r="EU221" s="80"/>
      <c r="EV221" s="80"/>
      <c r="EW221" s="80"/>
      <c r="EX221" s="163">
        <v>0</v>
      </c>
      <c r="EY221" s="164"/>
      <c r="EZ221" s="164"/>
      <c r="FA221" s="164"/>
      <c r="FB221" s="164"/>
      <c r="FC221" s="164"/>
      <c r="FD221" s="164"/>
      <c r="FE221" s="164"/>
      <c r="FF221" s="164"/>
      <c r="FG221" s="164"/>
      <c r="FH221" s="164"/>
      <c r="FI221" s="164"/>
      <c r="FJ221" s="165"/>
    </row>
    <row r="222" spans="1:166" s="4" customFormat="1" ht="21" customHeight="1">
      <c r="A222" s="100" t="s">
        <v>181</v>
      </c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95"/>
      <c r="AL222" s="195"/>
      <c r="AM222" s="195"/>
      <c r="AN222" s="195"/>
      <c r="AO222" s="195"/>
      <c r="AP222" s="195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54"/>
      <c r="BT222" s="54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  <c r="DM222" s="80"/>
      <c r="DN222" s="80"/>
      <c r="DO222" s="80"/>
      <c r="DP222" s="80"/>
      <c r="DQ222" s="80"/>
      <c r="DR222" s="80"/>
      <c r="DS222" s="80"/>
      <c r="DT222" s="80"/>
      <c r="DU222" s="80"/>
      <c r="DV222" s="80"/>
      <c r="DW222" s="80"/>
      <c r="DX222" s="80"/>
      <c r="DY222" s="80"/>
      <c r="DZ222" s="80"/>
      <c r="EA222" s="80"/>
      <c r="EB222" s="80"/>
      <c r="EC222" s="80"/>
      <c r="ED222" s="80"/>
      <c r="EE222" s="80"/>
      <c r="EF222" s="80"/>
      <c r="EG222" s="80"/>
      <c r="EH222" s="80"/>
      <c r="EI222" s="80"/>
      <c r="EJ222" s="80"/>
      <c r="EK222" s="80"/>
      <c r="EL222" s="80"/>
      <c r="EM222" s="80"/>
      <c r="EN222" s="80"/>
      <c r="EO222" s="80"/>
      <c r="EP222" s="80"/>
      <c r="EQ222" s="80"/>
      <c r="ER222" s="80"/>
      <c r="ES222" s="80"/>
      <c r="ET222" s="80"/>
      <c r="EU222" s="80"/>
      <c r="EV222" s="80"/>
      <c r="EW222" s="80"/>
      <c r="EX222" s="80"/>
      <c r="EY222" s="80"/>
      <c r="EZ222" s="80"/>
      <c r="FA222" s="80"/>
      <c r="FB222" s="80"/>
      <c r="FC222" s="80"/>
      <c r="FD222" s="80"/>
      <c r="FE222" s="80"/>
      <c r="FF222" s="80"/>
      <c r="FG222" s="80"/>
      <c r="FH222" s="40"/>
      <c r="FI222" s="40"/>
      <c r="FJ222" s="40"/>
    </row>
    <row r="223" spans="1:166" s="11" customFormat="1" ht="19.5" customHeight="1">
      <c r="A223" s="104" t="s">
        <v>317</v>
      </c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91" t="s">
        <v>64</v>
      </c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103">
        <f>BC224</f>
        <v>119300</v>
      </c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>
        <f>BU224</f>
        <v>119300</v>
      </c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90">
        <f>CH224</f>
        <v>119300</v>
      </c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/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>
        <f>DX224</f>
        <v>119300</v>
      </c>
      <c r="DY223" s="90"/>
      <c r="DZ223" s="90"/>
      <c r="EA223" s="90"/>
      <c r="EB223" s="90"/>
      <c r="EC223" s="90"/>
      <c r="ED223" s="90"/>
      <c r="EE223" s="90"/>
      <c r="EF223" s="90"/>
      <c r="EG223" s="90"/>
      <c r="EH223" s="90"/>
      <c r="EI223" s="90"/>
      <c r="EJ223" s="90"/>
      <c r="EK223" s="90">
        <f>BC223-CH223</f>
        <v>0</v>
      </c>
      <c r="EL223" s="90"/>
      <c r="EM223" s="90"/>
      <c r="EN223" s="90"/>
      <c r="EO223" s="90"/>
      <c r="EP223" s="90"/>
      <c r="EQ223" s="90"/>
      <c r="ER223" s="90"/>
      <c r="ES223" s="90"/>
      <c r="ET223" s="90"/>
      <c r="EU223" s="90"/>
      <c r="EV223" s="90"/>
      <c r="EW223" s="90"/>
      <c r="EX223" s="75">
        <v>0</v>
      </c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7"/>
    </row>
    <row r="224" spans="1:166" s="11" customFormat="1" ht="34.5" customHeight="1">
      <c r="A224" s="199" t="s">
        <v>198</v>
      </c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01"/>
      <c r="AK224" s="74" t="s">
        <v>64</v>
      </c>
      <c r="AL224" s="74"/>
      <c r="AM224" s="74"/>
      <c r="AN224" s="74"/>
      <c r="AO224" s="74"/>
      <c r="AP224" s="74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102">
        <v>119300</v>
      </c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53"/>
      <c r="BT224" s="53"/>
      <c r="BU224" s="102">
        <v>119300</v>
      </c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80">
        <v>119300</v>
      </c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>
        <v>119300</v>
      </c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>
        <f>BC224-CH224</f>
        <v>0</v>
      </c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  <c r="EX224" s="90">
        <f>BU224-CH224</f>
        <v>0</v>
      </c>
      <c r="EY224" s="90"/>
      <c r="EZ224" s="90"/>
      <c r="FA224" s="90"/>
      <c r="FB224" s="90"/>
      <c r="FC224" s="90"/>
      <c r="FD224" s="90"/>
      <c r="FE224" s="90"/>
      <c r="FF224" s="90"/>
      <c r="FG224" s="90"/>
      <c r="FH224" s="38"/>
      <c r="FI224" s="38"/>
      <c r="FJ224" s="38"/>
    </row>
    <row r="225" spans="1:166" s="31" customFormat="1" ht="18.75" customHeight="1">
      <c r="A225" s="325" t="s">
        <v>335</v>
      </c>
      <c r="B225" s="325"/>
      <c r="C225" s="325"/>
      <c r="D225" s="325"/>
      <c r="E225" s="325"/>
      <c r="F225" s="325"/>
      <c r="G225" s="325"/>
      <c r="H225" s="325"/>
      <c r="I225" s="325"/>
      <c r="J225" s="325"/>
      <c r="K225" s="325"/>
      <c r="L225" s="325"/>
      <c r="M225" s="325"/>
      <c r="N225" s="325"/>
      <c r="O225" s="325"/>
      <c r="P225" s="325"/>
      <c r="Q225" s="325"/>
      <c r="R225" s="325"/>
      <c r="S225" s="325"/>
      <c r="T225" s="325"/>
      <c r="U225" s="325"/>
      <c r="V225" s="325"/>
      <c r="W225" s="325"/>
      <c r="X225" s="325"/>
      <c r="Y225" s="325"/>
      <c r="Z225" s="325"/>
      <c r="AA225" s="325"/>
      <c r="AB225" s="325"/>
      <c r="AC225" s="325"/>
      <c r="AD225" s="325"/>
      <c r="AE225" s="325"/>
      <c r="AF225" s="325"/>
      <c r="AG225" s="325"/>
      <c r="AH225" s="325"/>
      <c r="AI225" s="325"/>
      <c r="AJ225" s="325"/>
      <c r="AK225" s="324"/>
      <c r="AL225" s="324"/>
      <c r="AM225" s="324"/>
      <c r="AN225" s="324"/>
      <c r="AO225" s="324"/>
      <c r="AP225" s="324"/>
      <c r="AQ225" s="324"/>
      <c r="AR225" s="324"/>
      <c r="AS225" s="324"/>
      <c r="AT225" s="324"/>
      <c r="AU225" s="324"/>
      <c r="AV225" s="324"/>
      <c r="AW225" s="324"/>
      <c r="AX225" s="324"/>
      <c r="AY225" s="324"/>
      <c r="AZ225" s="324"/>
      <c r="BA225" s="324"/>
      <c r="BB225" s="324"/>
      <c r="BC225" s="321">
        <f>BC226</f>
        <v>60000</v>
      </c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5"/>
      <c r="BR225" s="175"/>
      <c r="BS225" s="175"/>
      <c r="BT225" s="175"/>
      <c r="BU225" s="321">
        <v>60000</v>
      </c>
      <c r="BV225" s="175"/>
      <c r="BW225" s="175"/>
      <c r="BX225" s="175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85">
        <v>60000</v>
      </c>
      <c r="CI225" s="184"/>
      <c r="CJ225" s="184"/>
      <c r="CK225" s="184"/>
      <c r="CL225" s="184"/>
      <c r="CM225" s="184"/>
      <c r="CN225" s="184"/>
      <c r="CO225" s="184"/>
      <c r="CP225" s="184"/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4"/>
      <c r="DE225" s="184"/>
      <c r="DF225" s="184"/>
      <c r="DG225" s="184"/>
      <c r="DH225" s="184"/>
      <c r="DI225" s="184"/>
      <c r="DJ225" s="184"/>
      <c r="DK225" s="184"/>
      <c r="DL225" s="184"/>
      <c r="DM225" s="184"/>
      <c r="DN225" s="184"/>
      <c r="DO225" s="184"/>
      <c r="DP225" s="184"/>
      <c r="DQ225" s="184"/>
      <c r="DR225" s="184"/>
      <c r="DS225" s="184"/>
      <c r="DT225" s="184"/>
      <c r="DU225" s="184"/>
      <c r="DV225" s="184"/>
      <c r="DW225" s="184"/>
      <c r="DX225" s="185">
        <v>60000</v>
      </c>
      <c r="DY225" s="185"/>
      <c r="DZ225" s="185"/>
      <c r="EA225" s="185"/>
      <c r="EB225" s="185"/>
      <c r="EC225" s="185"/>
      <c r="ED225" s="185"/>
      <c r="EE225" s="185"/>
      <c r="EF225" s="185"/>
      <c r="EG225" s="185"/>
      <c r="EH225" s="185"/>
      <c r="EI225" s="185"/>
      <c r="EJ225" s="185"/>
      <c r="EK225" s="184"/>
      <c r="EL225" s="184"/>
      <c r="EM225" s="184"/>
      <c r="EN225" s="184"/>
      <c r="EO225" s="184"/>
      <c r="EP225" s="184"/>
      <c r="EQ225" s="184"/>
      <c r="ER225" s="184"/>
      <c r="ES225" s="184"/>
      <c r="ET225" s="184"/>
      <c r="EU225" s="184"/>
      <c r="EV225" s="184"/>
      <c r="EW225" s="184"/>
      <c r="EX225" s="189"/>
      <c r="EY225" s="190"/>
      <c r="EZ225" s="190"/>
      <c r="FA225" s="190"/>
      <c r="FB225" s="190"/>
      <c r="FC225" s="190"/>
      <c r="FD225" s="190"/>
      <c r="FE225" s="190"/>
      <c r="FF225" s="190"/>
      <c r="FG225" s="190"/>
      <c r="FH225" s="190"/>
      <c r="FI225" s="190"/>
      <c r="FJ225" s="191"/>
    </row>
    <row r="226" spans="1:166" s="32" customFormat="1" ht="18.75" customHeight="1">
      <c r="A226" s="288" t="s">
        <v>199</v>
      </c>
      <c r="B226" s="288"/>
      <c r="C226" s="288"/>
      <c r="D226" s="288"/>
      <c r="E226" s="288"/>
      <c r="F226" s="288"/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8"/>
      <c r="X226" s="288"/>
      <c r="Y226" s="288"/>
      <c r="Z226" s="288"/>
      <c r="AA226" s="288"/>
      <c r="AB226" s="288"/>
      <c r="AC226" s="288"/>
      <c r="AD226" s="288"/>
      <c r="AE226" s="288"/>
      <c r="AF226" s="288"/>
      <c r="AG226" s="288"/>
      <c r="AH226" s="288"/>
      <c r="AI226" s="288"/>
      <c r="AJ226" s="288"/>
      <c r="AK226" s="68" t="s">
        <v>333</v>
      </c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310">
        <v>60000</v>
      </c>
      <c r="BD226" s="310"/>
      <c r="BE226" s="310"/>
      <c r="BF226" s="310"/>
      <c r="BG226" s="310"/>
      <c r="BH226" s="310"/>
      <c r="BI226" s="310"/>
      <c r="BJ226" s="310"/>
      <c r="BK226" s="310"/>
      <c r="BL226" s="310"/>
      <c r="BM226" s="310"/>
      <c r="BN226" s="310"/>
      <c r="BO226" s="310"/>
      <c r="BP226" s="310"/>
      <c r="BQ226" s="310"/>
      <c r="BR226" s="310"/>
      <c r="BS226" s="310"/>
      <c r="BT226" s="310"/>
      <c r="BU226" s="310">
        <v>60000</v>
      </c>
      <c r="BV226" s="310"/>
      <c r="BW226" s="310"/>
      <c r="BX226" s="310"/>
      <c r="BY226" s="310"/>
      <c r="BZ226" s="310"/>
      <c r="CA226" s="310"/>
      <c r="CB226" s="310"/>
      <c r="CC226" s="310"/>
      <c r="CD226" s="310"/>
      <c r="CE226" s="310"/>
      <c r="CF226" s="310"/>
      <c r="CG226" s="310"/>
      <c r="CH226" s="183">
        <v>60000</v>
      </c>
      <c r="CI226" s="183"/>
      <c r="CJ226" s="183"/>
      <c r="CK226" s="183"/>
      <c r="CL226" s="183"/>
      <c r="CM226" s="183"/>
      <c r="CN226" s="183"/>
      <c r="CO226" s="183"/>
      <c r="CP226" s="183"/>
      <c r="CQ226" s="183"/>
      <c r="CR226" s="183"/>
      <c r="CS226" s="183"/>
      <c r="CT226" s="183"/>
      <c r="CU226" s="183"/>
      <c r="CV226" s="183"/>
      <c r="CW226" s="183"/>
      <c r="CX226" s="183"/>
      <c r="CY226" s="183"/>
      <c r="CZ226" s="183"/>
      <c r="DA226" s="183"/>
      <c r="DB226" s="183"/>
      <c r="DC226" s="183"/>
      <c r="DD226" s="183"/>
      <c r="DE226" s="183"/>
      <c r="DF226" s="183"/>
      <c r="DG226" s="183"/>
      <c r="DH226" s="183"/>
      <c r="DI226" s="183"/>
      <c r="DJ226" s="183"/>
      <c r="DK226" s="183"/>
      <c r="DL226" s="183"/>
      <c r="DM226" s="183"/>
      <c r="DN226" s="183"/>
      <c r="DO226" s="183"/>
      <c r="DP226" s="183"/>
      <c r="DQ226" s="183"/>
      <c r="DR226" s="183"/>
      <c r="DS226" s="183"/>
      <c r="DT226" s="183"/>
      <c r="DU226" s="183"/>
      <c r="DV226" s="183"/>
      <c r="DW226" s="183"/>
      <c r="DX226" s="183">
        <v>60000</v>
      </c>
      <c r="DY226" s="183"/>
      <c r="DZ226" s="183"/>
      <c r="EA226" s="183"/>
      <c r="EB226" s="183"/>
      <c r="EC226" s="183"/>
      <c r="ED226" s="183"/>
      <c r="EE226" s="183"/>
      <c r="EF226" s="183"/>
      <c r="EG226" s="183"/>
      <c r="EH226" s="183"/>
      <c r="EI226" s="183"/>
      <c r="EJ226" s="183"/>
      <c r="EK226" s="183">
        <f>BC226-BU226</f>
        <v>0</v>
      </c>
      <c r="EL226" s="183"/>
      <c r="EM226" s="183"/>
      <c r="EN226" s="183"/>
      <c r="EO226" s="183"/>
      <c r="EP226" s="183"/>
      <c r="EQ226" s="183"/>
      <c r="ER226" s="183"/>
      <c r="ES226" s="183"/>
      <c r="ET226" s="183"/>
      <c r="EU226" s="183"/>
      <c r="EV226" s="183"/>
      <c r="EW226" s="183"/>
      <c r="EX226" s="186">
        <v>0</v>
      </c>
      <c r="EY226" s="187"/>
      <c r="EZ226" s="187"/>
      <c r="FA226" s="187"/>
      <c r="FB226" s="187"/>
      <c r="FC226" s="187"/>
      <c r="FD226" s="187"/>
      <c r="FE226" s="187"/>
      <c r="FF226" s="187"/>
      <c r="FG226" s="187"/>
      <c r="FH226" s="187"/>
      <c r="FI226" s="187"/>
      <c r="FJ226" s="188"/>
    </row>
    <row r="227" spans="1:166" s="4" customFormat="1" ht="22.5" customHeight="1">
      <c r="A227" s="108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10"/>
      <c r="BI227" s="134" t="s">
        <v>103</v>
      </c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08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10"/>
      <c r="FH227" s="14"/>
      <c r="FI227" s="14"/>
      <c r="FJ227" s="14"/>
    </row>
    <row r="228" spans="1:166" s="4" customFormat="1" ht="18" customHeight="1">
      <c r="A228" s="114" t="s">
        <v>8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 t="s">
        <v>23</v>
      </c>
      <c r="AL228" s="114"/>
      <c r="AM228" s="114"/>
      <c r="AN228" s="114"/>
      <c r="AO228" s="114"/>
      <c r="AP228" s="114"/>
      <c r="AQ228" s="114" t="s">
        <v>35</v>
      </c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 t="s">
        <v>36</v>
      </c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 t="s">
        <v>37</v>
      </c>
      <c r="BV228" s="114"/>
      <c r="BW228" s="114"/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 t="s">
        <v>24</v>
      </c>
      <c r="CI228" s="114"/>
      <c r="CJ228" s="114"/>
      <c r="CK228" s="114"/>
      <c r="CL228" s="114"/>
      <c r="CM228" s="114"/>
      <c r="CN228" s="114"/>
      <c r="CO228" s="114"/>
      <c r="CP228" s="114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4"/>
      <c r="DA228" s="114"/>
      <c r="DB228" s="114"/>
      <c r="DC228" s="114"/>
      <c r="DD228" s="114"/>
      <c r="DE228" s="114"/>
      <c r="DF228" s="114"/>
      <c r="DG228" s="114"/>
      <c r="DH228" s="114"/>
      <c r="DI228" s="114"/>
      <c r="DJ228" s="114"/>
      <c r="DK228" s="114"/>
      <c r="DL228" s="114"/>
      <c r="DM228" s="114"/>
      <c r="DN228" s="114"/>
      <c r="DO228" s="114"/>
      <c r="DP228" s="114"/>
      <c r="DQ228" s="114"/>
      <c r="DR228" s="114"/>
      <c r="DS228" s="114"/>
      <c r="DT228" s="114"/>
      <c r="DU228" s="114"/>
      <c r="DV228" s="114"/>
      <c r="DW228" s="114"/>
      <c r="DX228" s="114"/>
      <c r="DY228" s="114"/>
      <c r="DZ228" s="114"/>
      <c r="EA228" s="114"/>
      <c r="EB228" s="114"/>
      <c r="EC228" s="114"/>
      <c r="ED228" s="114"/>
      <c r="EE228" s="114"/>
      <c r="EF228" s="114"/>
      <c r="EG228" s="114"/>
      <c r="EH228" s="114"/>
      <c r="EI228" s="114"/>
      <c r="EJ228" s="114"/>
      <c r="EK228" s="129" t="s">
        <v>29</v>
      </c>
      <c r="EL228" s="130"/>
      <c r="EM228" s="130"/>
      <c r="EN228" s="130"/>
      <c r="EO228" s="130"/>
      <c r="EP228" s="130"/>
      <c r="EQ228" s="130"/>
      <c r="ER228" s="130"/>
      <c r="ES228" s="130"/>
      <c r="ET228" s="130"/>
      <c r="EU228" s="130"/>
      <c r="EV228" s="130"/>
      <c r="EW228" s="130"/>
      <c r="EX228" s="130"/>
      <c r="EY228" s="130"/>
      <c r="EZ228" s="130"/>
      <c r="FA228" s="130"/>
      <c r="FB228" s="130"/>
      <c r="FC228" s="130"/>
      <c r="FD228" s="130"/>
      <c r="FE228" s="130"/>
      <c r="FF228" s="130"/>
      <c r="FG228" s="130"/>
      <c r="FH228" s="130"/>
      <c r="FI228" s="130"/>
      <c r="FJ228" s="131"/>
    </row>
    <row r="229" spans="1:166" s="4" customFormat="1" ht="122.25" customHeight="1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 t="s">
        <v>45</v>
      </c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4"/>
      <c r="CV229" s="114"/>
      <c r="CW229" s="114"/>
      <c r="CX229" s="114" t="s">
        <v>25</v>
      </c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114"/>
      <c r="DI229" s="114"/>
      <c r="DJ229" s="114"/>
      <c r="DK229" s="114" t="s">
        <v>26</v>
      </c>
      <c r="DL229" s="114"/>
      <c r="DM229" s="114"/>
      <c r="DN229" s="114"/>
      <c r="DO229" s="114"/>
      <c r="DP229" s="114"/>
      <c r="DQ229" s="114"/>
      <c r="DR229" s="114"/>
      <c r="DS229" s="114"/>
      <c r="DT229" s="114"/>
      <c r="DU229" s="114"/>
      <c r="DV229" s="114"/>
      <c r="DW229" s="114"/>
      <c r="DX229" s="114" t="s">
        <v>27</v>
      </c>
      <c r="DY229" s="114"/>
      <c r="DZ229" s="114"/>
      <c r="EA229" s="114"/>
      <c r="EB229" s="114"/>
      <c r="EC229" s="114"/>
      <c r="ED229" s="114"/>
      <c r="EE229" s="114"/>
      <c r="EF229" s="114"/>
      <c r="EG229" s="114"/>
      <c r="EH229" s="114"/>
      <c r="EI229" s="114"/>
      <c r="EJ229" s="114"/>
      <c r="EK229" s="114" t="s">
        <v>38</v>
      </c>
      <c r="EL229" s="114"/>
      <c r="EM229" s="114"/>
      <c r="EN229" s="114"/>
      <c r="EO229" s="114"/>
      <c r="EP229" s="114"/>
      <c r="EQ229" s="114"/>
      <c r="ER229" s="114"/>
      <c r="ES229" s="114"/>
      <c r="ET229" s="114"/>
      <c r="EU229" s="114"/>
      <c r="EV229" s="114"/>
      <c r="EW229" s="114"/>
      <c r="EX229" s="129" t="s">
        <v>46</v>
      </c>
      <c r="EY229" s="130"/>
      <c r="EZ229" s="130"/>
      <c r="FA229" s="130"/>
      <c r="FB229" s="130"/>
      <c r="FC229" s="130"/>
      <c r="FD229" s="130"/>
      <c r="FE229" s="130"/>
      <c r="FF229" s="130"/>
      <c r="FG229" s="130"/>
      <c r="FH229" s="130"/>
      <c r="FI229" s="130"/>
      <c r="FJ229" s="131"/>
    </row>
    <row r="230" spans="1:166" s="4" customFormat="1" ht="18" customHeight="1">
      <c r="A230" s="119">
        <v>1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>
        <v>2</v>
      </c>
      <c r="AL230" s="119"/>
      <c r="AM230" s="119"/>
      <c r="AN230" s="119"/>
      <c r="AO230" s="119"/>
      <c r="AP230" s="119"/>
      <c r="AQ230" s="119">
        <v>3</v>
      </c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>
        <v>4</v>
      </c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>
        <v>5</v>
      </c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>
        <v>6</v>
      </c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>
        <v>7</v>
      </c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>
        <v>8</v>
      </c>
      <c r="DL230" s="119"/>
      <c r="DM230" s="119"/>
      <c r="DN230" s="119"/>
      <c r="DO230" s="119"/>
      <c r="DP230" s="119"/>
      <c r="DQ230" s="119"/>
      <c r="DR230" s="119"/>
      <c r="DS230" s="119"/>
      <c r="DT230" s="119"/>
      <c r="DU230" s="119"/>
      <c r="DV230" s="119"/>
      <c r="DW230" s="119"/>
      <c r="DX230" s="119">
        <v>9</v>
      </c>
      <c r="DY230" s="119"/>
      <c r="DZ230" s="119"/>
      <c r="EA230" s="119"/>
      <c r="EB230" s="119"/>
      <c r="EC230" s="119"/>
      <c r="ED230" s="119"/>
      <c r="EE230" s="119"/>
      <c r="EF230" s="119"/>
      <c r="EG230" s="119"/>
      <c r="EH230" s="119"/>
      <c r="EI230" s="119"/>
      <c r="EJ230" s="119"/>
      <c r="EK230" s="119">
        <v>10</v>
      </c>
      <c r="EL230" s="119"/>
      <c r="EM230" s="119"/>
      <c r="EN230" s="119"/>
      <c r="EO230" s="119"/>
      <c r="EP230" s="119"/>
      <c r="EQ230" s="119"/>
      <c r="ER230" s="119"/>
      <c r="ES230" s="119"/>
      <c r="ET230" s="119"/>
      <c r="EU230" s="119"/>
      <c r="EV230" s="119"/>
      <c r="EW230" s="119"/>
      <c r="EX230" s="148">
        <v>11</v>
      </c>
      <c r="EY230" s="149"/>
      <c r="EZ230" s="149"/>
      <c r="FA230" s="149"/>
      <c r="FB230" s="149"/>
      <c r="FC230" s="149"/>
      <c r="FD230" s="149"/>
      <c r="FE230" s="149"/>
      <c r="FF230" s="149"/>
      <c r="FG230" s="149"/>
      <c r="FH230" s="149"/>
      <c r="FI230" s="149"/>
      <c r="FJ230" s="150"/>
    </row>
    <row r="231" spans="1:166" s="11" customFormat="1" ht="19.5" customHeight="1">
      <c r="A231" s="106" t="s">
        <v>32</v>
      </c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202" t="s">
        <v>33</v>
      </c>
      <c r="AL231" s="202"/>
      <c r="AM231" s="202"/>
      <c r="AN231" s="202"/>
      <c r="AO231" s="202"/>
      <c r="AP231" s="202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103">
        <f>BC245+BC238+BC240+BC242+BC236</f>
        <v>1317900</v>
      </c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>
        <f>BU245+BU238+BU240+BU242+BU236</f>
        <v>1317305</v>
      </c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90">
        <f>CH238+CH240+CH245+CH242+CH236</f>
        <v>1317305</v>
      </c>
      <c r="CI231" s="90"/>
      <c r="CJ231" s="90"/>
      <c r="CK231" s="90"/>
      <c r="CL231" s="90"/>
      <c r="CM231" s="90"/>
      <c r="CN231" s="90"/>
      <c r="CO231" s="90"/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0"/>
      <c r="DE231" s="90"/>
      <c r="DF231" s="90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>
        <f>CH231</f>
        <v>1317305</v>
      </c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>
        <f>BC231-CH231</f>
        <v>595</v>
      </c>
      <c r="EL231" s="90"/>
      <c r="EM231" s="90"/>
      <c r="EN231" s="90"/>
      <c r="EO231" s="90"/>
      <c r="EP231" s="90"/>
      <c r="EQ231" s="90"/>
      <c r="ER231" s="90"/>
      <c r="ES231" s="90"/>
      <c r="ET231" s="90"/>
      <c r="EU231" s="90"/>
      <c r="EV231" s="90"/>
      <c r="EW231" s="90"/>
      <c r="EX231" s="75">
        <f>EX245</f>
        <v>0</v>
      </c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7"/>
    </row>
    <row r="232" spans="1:166" s="4" customFormat="1" ht="18" customHeight="1">
      <c r="A232" s="107" t="s">
        <v>22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95" t="s">
        <v>34</v>
      </c>
      <c r="AL232" s="195"/>
      <c r="AM232" s="195"/>
      <c r="AN232" s="195"/>
      <c r="AO232" s="195"/>
      <c r="AP232" s="195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0"/>
      <c r="DQ232" s="80"/>
      <c r="DR232" s="80"/>
      <c r="DS232" s="80"/>
      <c r="DT232" s="80"/>
      <c r="DU232" s="80"/>
      <c r="DV232" s="80"/>
      <c r="DW232" s="80"/>
      <c r="DX232" s="80"/>
      <c r="DY232" s="80"/>
      <c r="DZ232" s="80"/>
      <c r="EA232" s="80"/>
      <c r="EB232" s="80"/>
      <c r="EC232" s="80"/>
      <c r="ED232" s="80"/>
      <c r="EE232" s="80"/>
      <c r="EF232" s="80"/>
      <c r="EG232" s="80"/>
      <c r="EH232" s="80"/>
      <c r="EI232" s="80"/>
      <c r="EJ232" s="80"/>
      <c r="EK232" s="80"/>
      <c r="EL232" s="80"/>
      <c r="EM232" s="80"/>
      <c r="EN232" s="80"/>
      <c r="EO232" s="80"/>
      <c r="EP232" s="80"/>
      <c r="EQ232" s="80"/>
      <c r="ER232" s="80"/>
      <c r="ES232" s="80"/>
      <c r="ET232" s="80"/>
      <c r="EU232" s="80"/>
      <c r="EV232" s="80"/>
      <c r="EW232" s="80"/>
      <c r="EX232" s="87"/>
      <c r="EY232" s="88"/>
      <c r="EZ232" s="88"/>
      <c r="FA232" s="88"/>
      <c r="FB232" s="88"/>
      <c r="FC232" s="88"/>
      <c r="FD232" s="88"/>
      <c r="FE232" s="88"/>
      <c r="FF232" s="88"/>
      <c r="FG232" s="88"/>
      <c r="FH232" s="88"/>
      <c r="FI232" s="88"/>
      <c r="FJ232" s="89"/>
    </row>
    <row r="233" spans="1:166" s="4" customFormat="1" ht="41.25" customHeight="1">
      <c r="A233" s="100" t="s">
        <v>338</v>
      </c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95"/>
      <c r="AL233" s="195"/>
      <c r="AM233" s="195"/>
      <c r="AN233" s="195"/>
      <c r="AO233" s="195"/>
      <c r="AP233" s="195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54"/>
      <c r="BT233" s="54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  <c r="EK233" s="80"/>
      <c r="EL233" s="80"/>
      <c r="EM233" s="80"/>
      <c r="EN233" s="80"/>
      <c r="EO233" s="80"/>
      <c r="EP233" s="80"/>
      <c r="EQ233" s="80"/>
      <c r="ER233" s="80"/>
      <c r="ES233" s="80"/>
      <c r="ET233" s="80"/>
      <c r="EU233" s="80"/>
      <c r="EV233" s="80"/>
      <c r="EW233" s="80"/>
      <c r="EX233" s="80"/>
      <c r="EY233" s="80"/>
      <c r="EZ233" s="80"/>
      <c r="FA233" s="80"/>
      <c r="FB233" s="80"/>
      <c r="FC233" s="80"/>
      <c r="FD233" s="80"/>
      <c r="FE233" s="80"/>
      <c r="FF233" s="80"/>
      <c r="FG233" s="80"/>
      <c r="FH233" s="40"/>
      <c r="FI233" s="40"/>
      <c r="FJ233" s="40"/>
    </row>
    <row r="234" spans="1:166" s="4" customFormat="1" ht="25.5" customHeight="1" hidden="1">
      <c r="A234" s="62" t="s">
        <v>66</v>
      </c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74" t="s">
        <v>60</v>
      </c>
      <c r="AL234" s="74"/>
      <c r="AM234" s="74"/>
      <c r="AN234" s="74"/>
      <c r="AO234" s="74"/>
      <c r="AP234" s="74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102">
        <v>9000</v>
      </c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53"/>
      <c r="BT234" s="53"/>
      <c r="BU234" s="102">
        <v>252.98</v>
      </c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80">
        <v>252.98</v>
      </c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>
        <v>252.98</v>
      </c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  <c r="EK234" s="80">
        <f>BC234-CH234</f>
        <v>8747.02</v>
      </c>
      <c r="EL234" s="80"/>
      <c r="EM234" s="80"/>
      <c r="EN234" s="80"/>
      <c r="EO234" s="80"/>
      <c r="EP234" s="80"/>
      <c r="EQ234" s="80"/>
      <c r="ER234" s="80"/>
      <c r="ES234" s="80"/>
      <c r="ET234" s="80"/>
      <c r="EU234" s="80"/>
      <c r="EV234" s="80"/>
      <c r="EW234" s="80"/>
      <c r="EX234" s="90">
        <f>BU234-CH234</f>
        <v>0</v>
      </c>
      <c r="EY234" s="90"/>
      <c r="EZ234" s="90"/>
      <c r="FA234" s="90"/>
      <c r="FB234" s="90"/>
      <c r="FC234" s="90"/>
      <c r="FD234" s="90"/>
      <c r="FE234" s="90"/>
      <c r="FF234" s="90"/>
      <c r="FG234" s="90"/>
      <c r="FH234" s="38"/>
      <c r="FI234" s="38"/>
      <c r="FJ234" s="38"/>
    </row>
    <row r="235" spans="1:166" s="4" customFormat="1" ht="25.5" customHeight="1" hidden="1">
      <c r="A235" s="198" t="s">
        <v>153</v>
      </c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74"/>
      <c r="AL235" s="74"/>
      <c r="AM235" s="74"/>
      <c r="AN235" s="74"/>
      <c r="AO235" s="74"/>
      <c r="AP235" s="74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53"/>
      <c r="BT235" s="53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0"/>
      <c r="DQ235" s="80"/>
      <c r="DR235" s="80"/>
      <c r="DS235" s="80"/>
      <c r="DT235" s="80"/>
      <c r="DU235" s="80"/>
      <c r="DV235" s="80"/>
      <c r="DW235" s="80"/>
      <c r="DX235" s="80"/>
      <c r="DY235" s="80"/>
      <c r="DZ235" s="80"/>
      <c r="EA235" s="80"/>
      <c r="EB235" s="80"/>
      <c r="EC235" s="80"/>
      <c r="ED235" s="80"/>
      <c r="EE235" s="80"/>
      <c r="EF235" s="80"/>
      <c r="EG235" s="80"/>
      <c r="EH235" s="80"/>
      <c r="EI235" s="80"/>
      <c r="EJ235" s="80"/>
      <c r="EK235" s="80"/>
      <c r="EL235" s="80"/>
      <c r="EM235" s="80"/>
      <c r="EN235" s="80"/>
      <c r="EO235" s="80"/>
      <c r="EP235" s="80"/>
      <c r="EQ235" s="80"/>
      <c r="ER235" s="80"/>
      <c r="ES235" s="80"/>
      <c r="ET235" s="80"/>
      <c r="EU235" s="80"/>
      <c r="EV235" s="80"/>
      <c r="EW235" s="80"/>
      <c r="EX235" s="90"/>
      <c r="EY235" s="90"/>
      <c r="EZ235" s="90"/>
      <c r="FA235" s="90"/>
      <c r="FB235" s="90"/>
      <c r="FC235" s="90"/>
      <c r="FD235" s="90"/>
      <c r="FE235" s="90"/>
      <c r="FF235" s="90"/>
      <c r="FG235" s="90"/>
      <c r="FH235" s="38"/>
      <c r="FI235" s="38"/>
      <c r="FJ235" s="38"/>
    </row>
    <row r="236" spans="1:166" s="11" customFormat="1" ht="21" customHeight="1">
      <c r="A236" s="81" t="s">
        <v>326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3"/>
      <c r="AK236" s="145" t="s">
        <v>60</v>
      </c>
      <c r="AL236" s="146"/>
      <c r="AM236" s="146"/>
      <c r="AN236" s="146"/>
      <c r="AO236" s="146"/>
      <c r="AP236" s="147"/>
      <c r="AQ236" s="145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7"/>
      <c r="BC236" s="71">
        <f>BC237</f>
        <v>295000</v>
      </c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3"/>
      <c r="BU236" s="71">
        <f>BU237</f>
        <v>295000</v>
      </c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3"/>
      <c r="CH236" s="75">
        <f>CH237</f>
        <v>295000</v>
      </c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7"/>
      <c r="CX236" s="75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7"/>
      <c r="DK236" s="75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7"/>
      <c r="DX236" s="75">
        <f>CH236</f>
        <v>295000</v>
      </c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7"/>
      <c r="EK236" s="75">
        <f>BC236-CH236</f>
        <v>0</v>
      </c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7"/>
      <c r="EX236" s="180">
        <v>0</v>
      </c>
      <c r="EY236" s="181"/>
      <c r="EZ236" s="181"/>
      <c r="FA236" s="181"/>
      <c r="FB236" s="181"/>
      <c r="FC236" s="181"/>
      <c r="FD236" s="181"/>
      <c r="FE236" s="181"/>
      <c r="FF236" s="181"/>
      <c r="FG236" s="182"/>
      <c r="FH236" s="46"/>
      <c r="FI236" s="46"/>
      <c r="FJ236" s="46"/>
    </row>
    <row r="237" spans="1:166" s="4" customFormat="1" ht="21.75" customHeight="1">
      <c r="A237" s="96" t="s">
        <v>199</v>
      </c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151" t="s">
        <v>60</v>
      </c>
      <c r="AL237" s="152"/>
      <c r="AM237" s="152"/>
      <c r="AN237" s="152"/>
      <c r="AO237" s="152"/>
      <c r="AP237" s="153"/>
      <c r="AQ237" s="151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3"/>
      <c r="BC237" s="78">
        <v>295000</v>
      </c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0"/>
      <c r="BU237" s="78">
        <v>295000</v>
      </c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0"/>
      <c r="CH237" s="87">
        <v>295000</v>
      </c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  <c r="CW237" s="89"/>
      <c r="CX237" s="87"/>
      <c r="CY237" s="88"/>
      <c r="CZ237" s="88"/>
      <c r="DA237" s="88"/>
      <c r="DB237" s="88"/>
      <c r="DC237" s="88"/>
      <c r="DD237" s="88"/>
      <c r="DE237" s="88"/>
      <c r="DF237" s="88"/>
      <c r="DG237" s="88"/>
      <c r="DH237" s="88"/>
      <c r="DI237" s="88"/>
      <c r="DJ237" s="89"/>
      <c r="DK237" s="87"/>
      <c r="DL237" s="88"/>
      <c r="DM237" s="88"/>
      <c r="DN237" s="88"/>
      <c r="DO237" s="88"/>
      <c r="DP237" s="88"/>
      <c r="DQ237" s="88"/>
      <c r="DR237" s="88"/>
      <c r="DS237" s="88"/>
      <c r="DT237" s="88"/>
      <c r="DU237" s="88"/>
      <c r="DV237" s="88"/>
      <c r="DW237" s="89"/>
      <c r="DX237" s="87">
        <f>CH237</f>
        <v>295000</v>
      </c>
      <c r="DY237" s="88"/>
      <c r="DZ237" s="88"/>
      <c r="EA237" s="88"/>
      <c r="EB237" s="88"/>
      <c r="EC237" s="88"/>
      <c r="ED237" s="88"/>
      <c r="EE237" s="88"/>
      <c r="EF237" s="88"/>
      <c r="EG237" s="88"/>
      <c r="EH237" s="88"/>
      <c r="EI237" s="88"/>
      <c r="EJ237" s="89"/>
      <c r="EK237" s="87">
        <f>BC237-CH237</f>
        <v>0</v>
      </c>
      <c r="EL237" s="88"/>
      <c r="EM237" s="88"/>
      <c r="EN237" s="88"/>
      <c r="EO237" s="88"/>
      <c r="EP237" s="88"/>
      <c r="EQ237" s="88"/>
      <c r="ER237" s="88"/>
      <c r="ES237" s="88"/>
      <c r="ET237" s="88"/>
      <c r="EU237" s="88"/>
      <c r="EV237" s="88"/>
      <c r="EW237" s="89"/>
      <c r="EX237" s="163">
        <v>0</v>
      </c>
      <c r="EY237" s="164"/>
      <c r="EZ237" s="164"/>
      <c r="FA237" s="164"/>
      <c r="FB237" s="164"/>
      <c r="FC237" s="164"/>
      <c r="FD237" s="164"/>
      <c r="FE237" s="164"/>
      <c r="FF237" s="164"/>
      <c r="FG237" s="165"/>
      <c r="FH237" s="48"/>
      <c r="FI237" s="48"/>
      <c r="FJ237" s="48"/>
    </row>
    <row r="238" spans="1:166" s="11" customFormat="1" ht="18.75" customHeight="1">
      <c r="A238" s="81" t="s">
        <v>325</v>
      </c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3"/>
      <c r="AK238" s="145" t="s">
        <v>60</v>
      </c>
      <c r="AL238" s="146"/>
      <c r="AM238" s="146"/>
      <c r="AN238" s="146"/>
      <c r="AO238" s="146"/>
      <c r="AP238" s="147"/>
      <c r="AQ238" s="145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7"/>
      <c r="BC238" s="71">
        <f>BC239</f>
        <v>600000</v>
      </c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3"/>
      <c r="BU238" s="71">
        <f>BU239</f>
        <v>600000</v>
      </c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3"/>
      <c r="CH238" s="75">
        <f>CH239</f>
        <v>600000</v>
      </c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7"/>
      <c r="CX238" s="75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7"/>
      <c r="DK238" s="75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7"/>
      <c r="DX238" s="75">
        <f aca="true" t="shared" si="13" ref="DX238:DX246">CH238</f>
        <v>600000</v>
      </c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7"/>
      <c r="EK238" s="75">
        <f aca="true" t="shared" si="14" ref="EK238:EK246">BC238-CH238</f>
        <v>0</v>
      </c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7"/>
      <c r="EX238" s="180">
        <v>0</v>
      </c>
      <c r="EY238" s="181"/>
      <c r="EZ238" s="181"/>
      <c r="FA238" s="181"/>
      <c r="FB238" s="181"/>
      <c r="FC238" s="181"/>
      <c r="FD238" s="181"/>
      <c r="FE238" s="181"/>
      <c r="FF238" s="181"/>
      <c r="FG238" s="182"/>
      <c r="FH238" s="46"/>
      <c r="FI238" s="46"/>
      <c r="FJ238" s="46"/>
    </row>
    <row r="239" spans="1:166" s="4" customFormat="1" ht="16.5" customHeight="1">
      <c r="A239" s="96" t="s">
        <v>199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151" t="s">
        <v>60</v>
      </c>
      <c r="AL239" s="152"/>
      <c r="AM239" s="152"/>
      <c r="AN239" s="152"/>
      <c r="AO239" s="152"/>
      <c r="AP239" s="153"/>
      <c r="AQ239" s="151" t="s">
        <v>119</v>
      </c>
      <c r="AR239" s="152"/>
      <c r="AS239" s="152"/>
      <c r="AT239" s="152"/>
      <c r="AU239" s="152"/>
      <c r="AV239" s="152"/>
      <c r="AW239" s="152"/>
      <c r="AX239" s="152"/>
      <c r="AY239" s="152"/>
      <c r="AZ239" s="152"/>
      <c r="BA239" s="152"/>
      <c r="BB239" s="153"/>
      <c r="BC239" s="78">
        <v>600000</v>
      </c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0"/>
      <c r="BU239" s="78">
        <v>600000</v>
      </c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0"/>
      <c r="CH239" s="87">
        <v>600000</v>
      </c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  <c r="CW239" s="89"/>
      <c r="CX239" s="87"/>
      <c r="CY239" s="88"/>
      <c r="CZ239" s="88"/>
      <c r="DA239" s="88"/>
      <c r="DB239" s="88"/>
      <c r="DC239" s="88"/>
      <c r="DD239" s="88"/>
      <c r="DE239" s="88"/>
      <c r="DF239" s="88"/>
      <c r="DG239" s="88"/>
      <c r="DH239" s="88"/>
      <c r="DI239" s="88"/>
      <c r="DJ239" s="89"/>
      <c r="DK239" s="87"/>
      <c r="DL239" s="88"/>
      <c r="DM239" s="88"/>
      <c r="DN239" s="88"/>
      <c r="DO239" s="88"/>
      <c r="DP239" s="88"/>
      <c r="DQ239" s="88"/>
      <c r="DR239" s="88"/>
      <c r="DS239" s="88"/>
      <c r="DT239" s="88"/>
      <c r="DU239" s="88"/>
      <c r="DV239" s="88"/>
      <c r="DW239" s="89"/>
      <c r="DX239" s="87">
        <f t="shared" si="13"/>
        <v>600000</v>
      </c>
      <c r="DY239" s="88"/>
      <c r="DZ239" s="88"/>
      <c r="EA239" s="88"/>
      <c r="EB239" s="88"/>
      <c r="EC239" s="88"/>
      <c r="ED239" s="88"/>
      <c r="EE239" s="88"/>
      <c r="EF239" s="88"/>
      <c r="EG239" s="88"/>
      <c r="EH239" s="88"/>
      <c r="EI239" s="88"/>
      <c r="EJ239" s="89"/>
      <c r="EK239" s="87">
        <f t="shared" si="14"/>
        <v>0</v>
      </c>
      <c r="EL239" s="88"/>
      <c r="EM239" s="88"/>
      <c r="EN239" s="88"/>
      <c r="EO239" s="88"/>
      <c r="EP239" s="88"/>
      <c r="EQ239" s="88"/>
      <c r="ER239" s="88"/>
      <c r="ES239" s="88"/>
      <c r="ET239" s="88"/>
      <c r="EU239" s="88"/>
      <c r="EV239" s="88"/>
      <c r="EW239" s="89"/>
      <c r="EX239" s="163">
        <v>0</v>
      </c>
      <c r="EY239" s="164"/>
      <c r="EZ239" s="164"/>
      <c r="FA239" s="164"/>
      <c r="FB239" s="164"/>
      <c r="FC239" s="164"/>
      <c r="FD239" s="164"/>
      <c r="FE239" s="164"/>
      <c r="FF239" s="164"/>
      <c r="FG239" s="165"/>
      <c r="FH239" s="48"/>
      <c r="FI239" s="48"/>
      <c r="FJ239" s="48"/>
    </row>
    <row r="240" spans="1:166" s="11" customFormat="1" ht="23.25" customHeight="1">
      <c r="A240" s="81" t="s">
        <v>306</v>
      </c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3"/>
      <c r="AK240" s="145" t="s">
        <v>63</v>
      </c>
      <c r="AL240" s="146"/>
      <c r="AM240" s="146"/>
      <c r="AN240" s="146"/>
      <c r="AO240" s="146"/>
      <c r="AP240" s="147"/>
      <c r="AQ240" s="145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7"/>
      <c r="BC240" s="71">
        <f>BC241</f>
        <v>11400</v>
      </c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3"/>
      <c r="BU240" s="71">
        <f>BU241</f>
        <v>11325</v>
      </c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3"/>
      <c r="CH240" s="75">
        <f>CH241</f>
        <v>11325</v>
      </c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7"/>
      <c r="CX240" s="75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7"/>
      <c r="DK240" s="75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7"/>
      <c r="DX240" s="75">
        <f t="shared" si="13"/>
        <v>11325</v>
      </c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7"/>
      <c r="EK240" s="75">
        <f t="shared" si="14"/>
        <v>75</v>
      </c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7"/>
      <c r="EX240" s="180">
        <v>0</v>
      </c>
      <c r="EY240" s="181"/>
      <c r="EZ240" s="181"/>
      <c r="FA240" s="181"/>
      <c r="FB240" s="181"/>
      <c r="FC240" s="181"/>
      <c r="FD240" s="181"/>
      <c r="FE240" s="181"/>
      <c r="FF240" s="181"/>
      <c r="FG240" s="182"/>
      <c r="FH240" s="46"/>
      <c r="FI240" s="46"/>
      <c r="FJ240" s="46"/>
    </row>
    <row r="241" spans="1:166" s="4" customFormat="1" ht="19.5" customHeight="1">
      <c r="A241" s="86" t="s">
        <v>204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4"/>
      <c r="AK241" s="151" t="s">
        <v>63</v>
      </c>
      <c r="AL241" s="152"/>
      <c r="AM241" s="152"/>
      <c r="AN241" s="152"/>
      <c r="AO241" s="152"/>
      <c r="AP241" s="153"/>
      <c r="AQ241" s="151"/>
      <c r="AR241" s="152"/>
      <c r="AS241" s="152"/>
      <c r="AT241" s="152"/>
      <c r="AU241" s="152"/>
      <c r="AV241" s="152"/>
      <c r="AW241" s="152"/>
      <c r="AX241" s="152"/>
      <c r="AY241" s="152"/>
      <c r="AZ241" s="152"/>
      <c r="BA241" s="152"/>
      <c r="BB241" s="153"/>
      <c r="BC241" s="78">
        <v>11400</v>
      </c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0"/>
      <c r="BU241" s="78">
        <v>11325</v>
      </c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0"/>
      <c r="CH241" s="87">
        <v>11325</v>
      </c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  <c r="CW241" s="89"/>
      <c r="CX241" s="87"/>
      <c r="CY241" s="88"/>
      <c r="CZ241" s="88"/>
      <c r="DA241" s="88"/>
      <c r="DB241" s="88"/>
      <c r="DC241" s="88"/>
      <c r="DD241" s="88"/>
      <c r="DE241" s="88"/>
      <c r="DF241" s="88"/>
      <c r="DG241" s="88"/>
      <c r="DH241" s="88"/>
      <c r="DI241" s="88"/>
      <c r="DJ241" s="89"/>
      <c r="DK241" s="87"/>
      <c r="DL241" s="88"/>
      <c r="DM241" s="88"/>
      <c r="DN241" s="88"/>
      <c r="DO241" s="88"/>
      <c r="DP241" s="88"/>
      <c r="DQ241" s="88"/>
      <c r="DR241" s="88"/>
      <c r="DS241" s="88"/>
      <c r="DT241" s="88"/>
      <c r="DU241" s="88"/>
      <c r="DV241" s="88"/>
      <c r="DW241" s="89"/>
      <c r="DX241" s="87">
        <f t="shared" si="13"/>
        <v>11325</v>
      </c>
      <c r="DY241" s="88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9"/>
      <c r="EK241" s="87">
        <f t="shared" si="14"/>
        <v>75</v>
      </c>
      <c r="EL241" s="88"/>
      <c r="EM241" s="88"/>
      <c r="EN241" s="88"/>
      <c r="EO241" s="88"/>
      <c r="EP241" s="88"/>
      <c r="EQ241" s="88"/>
      <c r="ER241" s="88"/>
      <c r="ES241" s="88"/>
      <c r="ET241" s="88"/>
      <c r="EU241" s="88"/>
      <c r="EV241" s="88"/>
      <c r="EW241" s="89"/>
      <c r="EX241" s="163">
        <v>0</v>
      </c>
      <c r="EY241" s="164"/>
      <c r="EZ241" s="164"/>
      <c r="FA241" s="164"/>
      <c r="FB241" s="164"/>
      <c r="FC241" s="164"/>
      <c r="FD241" s="164"/>
      <c r="FE241" s="164"/>
      <c r="FF241" s="164"/>
      <c r="FG241" s="165"/>
      <c r="FH241" s="48"/>
      <c r="FI241" s="48"/>
      <c r="FJ241" s="48"/>
    </row>
    <row r="242" spans="1:166" s="11" customFormat="1" ht="18" customHeight="1">
      <c r="A242" s="81" t="s">
        <v>319</v>
      </c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3"/>
      <c r="AK242" s="145"/>
      <c r="AL242" s="146"/>
      <c r="AM242" s="146"/>
      <c r="AN242" s="146"/>
      <c r="AO242" s="146"/>
      <c r="AP242" s="147"/>
      <c r="AQ242" s="145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7"/>
      <c r="BC242" s="71">
        <f>BC243+BC244</f>
        <v>196000</v>
      </c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3"/>
      <c r="BU242" s="71">
        <f>BU243+BU244</f>
        <v>195805</v>
      </c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3"/>
      <c r="CH242" s="75">
        <f>CH243+CH244</f>
        <v>195805</v>
      </c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7"/>
      <c r="CX242" s="75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7"/>
      <c r="DK242" s="75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7"/>
      <c r="DX242" s="75">
        <f>CH242</f>
        <v>195805</v>
      </c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7"/>
      <c r="EK242" s="75">
        <f>BC242-CH242</f>
        <v>195</v>
      </c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7"/>
      <c r="EX242" s="180">
        <v>0</v>
      </c>
      <c r="EY242" s="181"/>
      <c r="EZ242" s="181"/>
      <c r="FA242" s="181"/>
      <c r="FB242" s="181"/>
      <c r="FC242" s="181"/>
      <c r="FD242" s="181"/>
      <c r="FE242" s="181"/>
      <c r="FF242" s="181"/>
      <c r="FG242" s="182"/>
      <c r="FH242" s="46"/>
      <c r="FI242" s="46"/>
      <c r="FJ242" s="46"/>
    </row>
    <row r="243" spans="1:166" s="4" customFormat="1" ht="20.25" customHeight="1">
      <c r="A243" s="86" t="s">
        <v>204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4"/>
      <c r="AK243" s="151" t="s">
        <v>63</v>
      </c>
      <c r="AL243" s="152"/>
      <c r="AM243" s="152"/>
      <c r="AN243" s="152"/>
      <c r="AO243" s="152"/>
      <c r="AP243" s="153"/>
      <c r="AQ243" s="151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3"/>
      <c r="BC243" s="78">
        <v>96000</v>
      </c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0"/>
      <c r="BU243" s="78">
        <v>96000</v>
      </c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0"/>
      <c r="CH243" s="87">
        <v>96000</v>
      </c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  <c r="CW243" s="89"/>
      <c r="CX243" s="87"/>
      <c r="CY243" s="88"/>
      <c r="CZ243" s="88"/>
      <c r="DA243" s="88"/>
      <c r="DB243" s="88"/>
      <c r="DC243" s="88"/>
      <c r="DD243" s="88"/>
      <c r="DE243" s="88"/>
      <c r="DF243" s="88"/>
      <c r="DG243" s="88"/>
      <c r="DH243" s="88"/>
      <c r="DI243" s="88"/>
      <c r="DJ243" s="89"/>
      <c r="DK243" s="87"/>
      <c r="DL243" s="88"/>
      <c r="DM243" s="88"/>
      <c r="DN243" s="88"/>
      <c r="DO243" s="88"/>
      <c r="DP243" s="88"/>
      <c r="DQ243" s="88"/>
      <c r="DR243" s="88"/>
      <c r="DS243" s="88"/>
      <c r="DT243" s="88"/>
      <c r="DU243" s="88"/>
      <c r="DV243" s="88"/>
      <c r="DW243" s="89"/>
      <c r="DX243" s="87">
        <f>CH243</f>
        <v>96000</v>
      </c>
      <c r="DY243" s="88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9"/>
      <c r="EK243" s="87">
        <f>BC243-CH243</f>
        <v>0</v>
      </c>
      <c r="EL243" s="88"/>
      <c r="EM243" s="88"/>
      <c r="EN243" s="88"/>
      <c r="EO243" s="88"/>
      <c r="EP243" s="88"/>
      <c r="EQ243" s="88"/>
      <c r="ER243" s="88"/>
      <c r="ES243" s="88"/>
      <c r="ET243" s="88"/>
      <c r="EU243" s="88"/>
      <c r="EV243" s="88"/>
      <c r="EW243" s="89"/>
      <c r="EX243" s="163">
        <v>0</v>
      </c>
      <c r="EY243" s="164"/>
      <c r="EZ243" s="164"/>
      <c r="FA243" s="164"/>
      <c r="FB243" s="164"/>
      <c r="FC243" s="164"/>
      <c r="FD243" s="164"/>
      <c r="FE243" s="164"/>
      <c r="FF243" s="164"/>
      <c r="FG243" s="165"/>
      <c r="FH243" s="48"/>
      <c r="FI243" s="48"/>
      <c r="FJ243" s="48"/>
    </row>
    <row r="244" spans="1:166" s="4" customFormat="1" ht="21" customHeight="1">
      <c r="A244" s="96" t="s">
        <v>121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151" t="s">
        <v>62</v>
      </c>
      <c r="AL244" s="152"/>
      <c r="AM244" s="152"/>
      <c r="AN244" s="152"/>
      <c r="AO244" s="152"/>
      <c r="AP244" s="153"/>
      <c r="AQ244" s="151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3"/>
      <c r="BC244" s="78">
        <v>100000</v>
      </c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0"/>
      <c r="BU244" s="78">
        <v>99805</v>
      </c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0"/>
      <c r="CH244" s="87">
        <v>99805</v>
      </c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  <c r="CW244" s="89"/>
      <c r="CX244" s="87"/>
      <c r="CY244" s="88"/>
      <c r="CZ244" s="88"/>
      <c r="DA244" s="88"/>
      <c r="DB244" s="88"/>
      <c r="DC244" s="88"/>
      <c r="DD244" s="88"/>
      <c r="DE244" s="88"/>
      <c r="DF244" s="88"/>
      <c r="DG244" s="88"/>
      <c r="DH244" s="88"/>
      <c r="DI244" s="88"/>
      <c r="DJ244" s="89"/>
      <c r="DK244" s="87"/>
      <c r="DL244" s="88"/>
      <c r="DM244" s="88"/>
      <c r="DN244" s="88"/>
      <c r="DO244" s="88"/>
      <c r="DP244" s="88"/>
      <c r="DQ244" s="88"/>
      <c r="DR244" s="88"/>
      <c r="DS244" s="88"/>
      <c r="DT244" s="88"/>
      <c r="DU244" s="88"/>
      <c r="DV244" s="88"/>
      <c r="DW244" s="89"/>
      <c r="DX244" s="87">
        <f>CH244</f>
        <v>99805</v>
      </c>
      <c r="DY244" s="88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9"/>
      <c r="EK244" s="87">
        <f>BC244-CH244</f>
        <v>195</v>
      </c>
      <c r="EL244" s="88"/>
      <c r="EM244" s="88"/>
      <c r="EN244" s="88"/>
      <c r="EO244" s="88"/>
      <c r="EP244" s="88"/>
      <c r="EQ244" s="88"/>
      <c r="ER244" s="88"/>
      <c r="ES244" s="88"/>
      <c r="ET244" s="88"/>
      <c r="EU244" s="88"/>
      <c r="EV244" s="88"/>
      <c r="EW244" s="89"/>
      <c r="EX244" s="163">
        <v>0</v>
      </c>
      <c r="EY244" s="164"/>
      <c r="EZ244" s="164"/>
      <c r="FA244" s="164"/>
      <c r="FB244" s="164"/>
      <c r="FC244" s="164"/>
      <c r="FD244" s="164"/>
      <c r="FE244" s="164"/>
      <c r="FF244" s="164"/>
      <c r="FG244" s="165"/>
      <c r="FH244" s="48"/>
      <c r="FI244" s="48"/>
      <c r="FJ244" s="48"/>
    </row>
    <row r="245" spans="1:166" s="11" customFormat="1" ht="19.5" customHeight="1">
      <c r="A245" s="104" t="s">
        <v>307</v>
      </c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91" t="s">
        <v>63</v>
      </c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103">
        <f>BC246</f>
        <v>215500</v>
      </c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>
        <f>BU246</f>
        <v>215175</v>
      </c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90">
        <f>CH246</f>
        <v>215175</v>
      </c>
      <c r="CI245" s="90"/>
      <c r="CJ245" s="90"/>
      <c r="CK245" s="90"/>
      <c r="CL245" s="90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>
        <f t="shared" si="13"/>
        <v>215175</v>
      </c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>
        <f t="shared" si="14"/>
        <v>325</v>
      </c>
      <c r="EL245" s="90"/>
      <c r="EM245" s="90"/>
      <c r="EN245" s="90"/>
      <c r="EO245" s="90"/>
      <c r="EP245" s="90"/>
      <c r="EQ245" s="90"/>
      <c r="ER245" s="90"/>
      <c r="ES245" s="90"/>
      <c r="ET245" s="90"/>
      <c r="EU245" s="90"/>
      <c r="EV245" s="90"/>
      <c r="EW245" s="90"/>
      <c r="EX245" s="132">
        <v>0</v>
      </c>
      <c r="EY245" s="132"/>
      <c r="EZ245" s="132"/>
      <c r="FA245" s="132"/>
      <c r="FB245" s="132"/>
      <c r="FC245" s="132"/>
      <c r="FD245" s="132"/>
      <c r="FE245" s="132"/>
      <c r="FF245" s="132"/>
      <c r="FG245" s="132"/>
      <c r="FH245" s="46"/>
      <c r="FI245" s="46"/>
      <c r="FJ245" s="46"/>
    </row>
    <row r="246" spans="1:166" s="4" customFormat="1" ht="18" customHeight="1">
      <c r="A246" s="96" t="s">
        <v>204</v>
      </c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74" t="s">
        <v>63</v>
      </c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102">
        <v>215500</v>
      </c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>
        <v>215175</v>
      </c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80">
        <v>215175</v>
      </c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>
        <f t="shared" si="13"/>
        <v>215175</v>
      </c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>
        <f t="shared" si="14"/>
        <v>325</v>
      </c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  <c r="EX246" s="137">
        <v>0</v>
      </c>
      <c r="EY246" s="137"/>
      <c r="EZ246" s="137"/>
      <c r="FA246" s="137"/>
      <c r="FB246" s="137"/>
      <c r="FC246" s="137"/>
      <c r="FD246" s="137"/>
      <c r="FE246" s="137"/>
      <c r="FF246" s="137"/>
      <c r="FG246" s="137"/>
      <c r="FH246" s="48"/>
      <c r="FI246" s="48"/>
      <c r="FJ246" s="48"/>
    </row>
    <row r="247" spans="1:166" s="4" customFormat="1" ht="18.75" customHeight="1">
      <c r="A247" s="108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10"/>
      <c r="BI247" s="111" t="s">
        <v>103</v>
      </c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3"/>
      <c r="CR247" s="108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10"/>
      <c r="FH247" s="14"/>
      <c r="FI247" s="14"/>
      <c r="FJ247" s="14"/>
    </row>
    <row r="248" spans="1:166" s="4" customFormat="1" ht="35.25" customHeight="1" hidden="1">
      <c r="A248" s="116" t="s">
        <v>81</v>
      </c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117"/>
      <c r="BY248" s="117"/>
      <c r="BZ248" s="117"/>
      <c r="CA248" s="117"/>
      <c r="CB248" s="117"/>
      <c r="CC248" s="117"/>
      <c r="CD248" s="117"/>
      <c r="CE248" s="117"/>
      <c r="CF248" s="117"/>
      <c r="CG248" s="117"/>
      <c r="CH248" s="117"/>
      <c r="CI248" s="117"/>
      <c r="CJ248" s="117"/>
      <c r="CK248" s="117"/>
      <c r="CL248" s="117"/>
      <c r="CM248" s="117"/>
      <c r="CN248" s="117"/>
      <c r="CO248" s="117"/>
      <c r="CP248" s="117"/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7"/>
      <c r="DE248" s="117"/>
      <c r="DF248" s="117"/>
      <c r="DG248" s="117"/>
      <c r="DH248" s="117"/>
      <c r="DI248" s="117"/>
      <c r="DJ248" s="117"/>
      <c r="DK248" s="117"/>
      <c r="DL248" s="117"/>
      <c r="DM248" s="117"/>
      <c r="DN248" s="117"/>
      <c r="DO248" s="117"/>
      <c r="DP248" s="117"/>
      <c r="DQ248" s="117"/>
      <c r="DR248" s="117"/>
      <c r="DS248" s="117"/>
      <c r="DT248" s="117"/>
      <c r="DU248" s="117"/>
      <c r="DV248" s="117"/>
      <c r="DW248" s="117"/>
      <c r="DX248" s="117"/>
      <c r="DY248" s="117"/>
      <c r="DZ248" s="117"/>
      <c r="EA248" s="117"/>
      <c r="EB248" s="117"/>
      <c r="EC248" s="117"/>
      <c r="ED248" s="117"/>
      <c r="EE248" s="117"/>
      <c r="EF248" s="117"/>
      <c r="EG248" s="117"/>
      <c r="EH248" s="117"/>
      <c r="EI248" s="117"/>
      <c r="EJ248" s="117"/>
      <c r="EK248" s="117"/>
      <c r="EL248" s="117"/>
      <c r="EM248" s="117"/>
      <c r="EN248" s="117"/>
      <c r="EO248" s="117"/>
      <c r="EP248" s="117"/>
      <c r="EQ248" s="117"/>
      <c r="ER248" s="117"/>
      <c r="ES248" s="117"/>
      <c r="ET248" s="117"/>
      <c r="EU248" s="117"/>
      <c r="EV248" s="117"/>
      <c r="EW248" s="117"/>
      <c r="EX248" s="117"/>
      <c r="EY248" s="117"/>
      <c r="EZ248" s="117"/>
      <c r="FA248" s="117"/>
      <c r="FB248" s="117"/>
      <c r="FC248" s="117"/>
      <c r="FD248" s="117"/>
      <c r="FE248" s="117"/>
      <c r="FF248" s="117"/>
      <c r="FG248" s="117"/>
      <c r="FH248" s="117"/>
      <c r="FI248" s="117"/>
      <c r="FJ248" s="118"/>
    </row>
    <row r="249" spans="1:166" s="4" customFormat="1" ht="28.5" customHeight="1">
      <c r="A249" s="114" t="s">
        <v>8</v>
      </c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 t="s">
        <v>23</v>
      </c>
      <c r="AL249" s="114"/>
      <c r="AM249" s="114"/>
      <c r="AN249" s="114"/>
      <c r="AO249" s="114"/>
      <c r="AP249" s="114"/>
      <c r="AQ249" s="114" t="s">
        <v>35</v>
      </c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 t="s">
        <v>36</v>
      </c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5" t="s">
        <v>37</v>
      </c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4" t="s">
        <v>24</v>
      </c>
      <c r="CI249" s="114"/>
      <c r="CJ249" s="114"/>
      <c r="CK249" s="114"/>
      <c r="CL249" s="114"/>
      <c r="CM249" s="114"/>
      <c r="CN249" s="114"/>
      <c r="CO249" s="114"/>
      <c r="CP249" s="114"/>
      <c r="CQ249" s="114"/>
      <c r="CR249" s="114"/>
      <c r="CS249" s="114"/>
      <c r="CT249" s="114"/>
      <c r="CU249" s="114"/>
      <c r="CV249" s="114"/>
      <c r="CW249" s="114"/>
      <c r="CX249" s="114"/>
      <c r="CY249" s="114"/>
      <c r="CZ249" s="114"/>
      <c r="DA249" s="114"/>
      <c r="DB249" s="114"/>
      <c r="DC249" s="114"/>
      <c r="DD249" s="114"/>
      <c r="DE249" s="114"/>
      <c r="DF249" s="114"/>
      <c r="DG249" s="114"/>
      <c r="DH249" s="114"/>
      <c r="DI249" s="114"/>
      <c r="DJ249" s="114"/>
      <c r="DK249" s="114"/>
      <c r="DL249" s="114"/>
      <c r="DM249" s="114"/>
      <c r="DN249" s="114"/>
      <c r="DO249" s="114"/>
      <c r="DP249" s="114"/>
      <c r="DQ249" s="114"/>
      <c r="DR249" s="114"/>
      <c r="DS249" s="114"/>
      <c r="DT249" s="114"/>
      <c r="DU249" s="114"/>
      <c r="DV249" s="114"/>
      <c r="DW249" s="114"/>
      <c r="DX249" s="114"/>
      <c r="DY249" s="114"/>
      <c r="DZ249" s="114"/>
      <c r="EA249" s="114"/>
      <c r="EB249" s="114"/>
      <c r="EC249" s="114"/>
      <c r="ED249" s="114"/>
      <c r="EE249" s="114"/>
      <c r="EF249" s="114"/>
      <c r="EG249" s="114"/>
      <c r="EH249" s="114"/>
      <c r="EI249" s="114"/>
      <c r="EJ249" s="114"/>
      <c r="EK249" s="129" t="s">
        <v>29</v>
      </c>
      <c r="EL249" s="130"/>
      <c r="EM249" s="130"/>
      <c r="EN249" s="130"/>
      <c r="EO249" s="130"/>
      <c r="EP249" s="130"/>
      <c r="EQ249" s="130"/>
      <c r="ER249" s="130"/>
      <c r="ES249" s="130"/>
      <c r="ET249" s="130"/>
      <c r="EU249" s="130"/>
      <c r="EV249" s="130"/>
      <c r="EW249" s="130"/>
      <c r="EX249" s="130"/>
      <c r="EY249" s="130"/>
      <c r="EZ249" s="130"/>
      <c r="FA249" s="130"/>
      <c r="FB249" s="130"/>
      <c r="FC249" s="130"/>
      <c r="FD249" s="130"/>
      <c r="FE249" s="130"/>
      <c r="FF249" s="130"/>
      <c r="FG249" s="130"/>
      <c r="FH249" s="130"/>
      <c r="FI249" s="130"/>
      <c r="FJ249" s="131"/>
    </row>
    <row r="250" spans="1:166" s="4" customFormat="1" ht="63.75" customHeight="1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5"/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4" t="s">
        <v>45</v>
      </c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4" t="s">
        <v>25</v>
      </c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 t="s">
        <v>26</v>
      </c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 t="s">
        <v>27</v>
      </c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 t="s">
        <v>38</v>
      </c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29" t="s">
        <v>46</v>
      </c>
      <c r="EY250" s="130"/>
      <c r="EZ250" s="130"/>
      <c r="FA250" s="130"/>
      <c r="FB250" s="130"/>
      <c r="FC250" s="130"/>
      <c r="FD250" s="130"/>
      <c r="FE250" s="130"/>
      <c r="FF250" s="130"/>
      <c r="FG250" s="130"/>
      <c r="FH250" s="130"/>
      <c r="FI250" s="130"/>
      <c r="FJ250" s="131"/>
    </row>
    <row r="251" spans="1:166" s="4" customFormat="1" ht="18.75">
      <c r="A251" s="119">
        <v>1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>
        <v>2</v>
      </c>
      <c r="AL251" s="119"/>
      <c r="AM251" s="119"/>
      <c r="AN251" s="119"/>
      <c r="AO251" s="119"/>
      <c r="AP251" s="119"/>
      <c r="AQ251" s="119">
        <v>3</v>
      </c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>
        <v>4</v>
      </c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>
        <v>5</v>
      </c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>
        <v>6</v>
      </c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>
        <v>7</v>
      </c>
      <c r="CY251" s="119"/>
      <c r="CZ251" s="119"/>
      <c r="DA251" s="119"/>
      <c r="DB251" s="119"/>
      <c r="DC251" s="119"/>
      <c r="DD251" s="119"/>
      <c r="DE251" s="119"/>
      <c r="DF251" s="119"/>
      <c r="DG251" s="119"/>
      <c r="DH251" s="119"/>
      <c r="DI251" s="119"/>
      <c r="DJ251" s="119"/>
      <c r="DK251" s="119">
        <v>8</v>
      </c>
      <c r="DL251" s="119"/>
      <c r="DM251" s="119"/>
      <c r="DN251" s="119"/>
      <c r="DO251" s="119"/>
      <c r="DP251" s="119"/>
      <c r="DQ251" s="119"/>
      <c r="DR251" s="119"/>
      <c r="DS251" s="119"/>
      <c r="DT251" s="119"/>
      <c r="DU251" s="119"/>
      <c r="DV251" s="119"/>
      <c r="DW251" s="119"/>
      <c r="DX251" s="119">
        <v>9</v>
      </c>
      <c r="DY251" s="119"/>
      <c r="DZ251" s="119"/>
      <c r="EA251" s="119"/>
      <c r="EB251" s="119"/>
      <c r="EC251" s="119"/>
      <c r="ED251" s="119"/>
      <c r="EE251" s="119"/>
      <c r="EF251" s="119"/>
      <c r="EG251" s="119"/>
      <c r="EH251" s="119"/>
      <c r="EI251" s="119"/>
      <c r="EJ251" s="119"/>
      <c r="EK251" s="119">
        <v>10</v>
      </c>
      <c r="EL251" s="119"/>
      <c r="EM251" s="119"/>
      <c r="EN251" s="119"/>
      <c r="EO251" s="119"/>
      <c r="EP251" s="119"/>
      <c r="EQ251" s="119"/>
      <c r="ER251" s="119"/>
      <c r="ES251" s="119"/>
      <c r="ET251" s="119"/>
      <c r="EU251" s="119"/>
      <c r="EV251" s="119"/>
      <c r="EW251" s="119"/>
      <c r="EX251" s="148">
        <v>11</v>
      </c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50"/>
    </row>
    <row r="252" spans="1:166" s="4" customFormat="1" ht="20.25" customHeight="1">
      <c r="A252" s="106" t="s">
        <v>32</v>
      </c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20" t="s">
        <v>33</v>
      </c>
      <c r="AL252" s="120"/>
      <c r="AM252" s="120"/>
      <c r="AN252" s="120"/>
      <c r="AO252" s="120"/>
      <c r="AP252" s="120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103">
        <f>BC255</f>
        <v>3200</v>
      </c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>
        <f>BU255</f>
        <v>3131</v>
      </c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93">
        <f>CH255</f>
        <v>3131</v>
      </c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  <c r="DR252" s="93"/>
      <c r="DS252" s="93"/>
      <c r="DT252" s="93"/>
      <c r="DU252" s="93"/>
      <c r="DV252" s="93"/>
      <c r="DW252" s="93"/>
      <c r="DX252" s="93">
        <f>CH252</f>
        <v>3131</v>
      </c>
      <c r="DY252" s="93"/>
      <c r="DZ252" s="93"/>
      <c r="EA252" s="93"/>
      <c r="EB252" s="93"/>
      <c r="EC252" s="93"/>
      <c r="ED252" s="93"/>
      <c r="EE252" s="93"/>
      <c r="EF252" s="93"/>
      <c r="EG252" s="93"/>
      <c r="EH252" s="93"/>
      <c r="EI252" s="93"/>
      <c r="EJ252" s="93"/>
      <c r="EK252" s="93">
        <f>BC252-BU252</f>
        <v>69</v>
      </c>
      <c r="EL252" s="93"/>
      <c r="EM252" s="93"/>
      <c r="EN252" s="93"/>
      <c r="EO252" s="93"/>
      <c r="EP252" s="93"/>
      <c r="EQ252" s="93"/>
      <c r="ER252" s="93"/>
      <c r="ES252" s="93"/>
      <c r="ET252" s="93"/>
      <c r="EU252" s="93"/>
      <c r="EV252" s="93"/>
      <c r="EW252" s="93"/>
      <c r="EX252" s="142">
        <f>BU252-CH252</f>
        <v>0</v>
      </c>
      <c r="EY252" s="143"/>
      <c r="EZ252" s="143"/>
      <c r="FA252" s="143"/>
      <c r="FB252" s="143"/>
      <c r="FC252" s="143"/>
      <c r="FD252" s="143"/>
      <c r="FE252" s="143"/>
      <c r="FF252" s="143"/>
      <c r="FG252" s="143"/>
      <c r="FH252" s="143"/>
      <c r="FI252" s="143"/>
      <c r="FJ252" s="144"/>
    </row>
    <row r="253" spans="1:166" s="4" customFormat="1" ht="15" customHeight="1">
      <c r="A253" s="107" t="s">
        <v>22</v>
      </c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1" t="s">
        <v>34</v>
      </c>
      <c r="AL253" s="101"/>
      <c r="AM253" s="101"/>
      <c r="AN253" s="101"/>
      <c r="AO253" s="101"/>
      <c r="AP253" s="101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  <c r="DM253" s="92"/>
      <c r="DN253" s="92"/>
      <c r="DO253" s="92"/>
      <c r="DP253" s="92"/>
      <c r="DQ253" s="92"/>
      <c r="DR253" s="92"/>
      <c r="DS253" s="92"/>
      <c r="DT253" s="92"/>
      <c r="DU253" s="92"/>
      <c r="DV253" s="92"/>
      <c r="DW253" s="92"/>
      <c r="DX253" s="92"/>
      <c r="DY253" s="92"/>
      <c r="DZ253" s="92"/>
      <c r="EA253" s="92"/>
      <c r="EB253" s="92"/>
      <c r="EC253" s="92"/>
      <c r="ED253" s="92"/>
      <c r="EE253" s="92"/>
      <c r="EF253" s="92"/>
      <c r="EG253" s="92"/>
      <c r="EH253" s="92"/>
      <c r="EI253" s="92"/>
      <c r="EJ253" s="92"/>
      <c r="EK253" s="92"/>
      <c r="EL253" s="92"/>
      <c r="EM253" s="92"/>
      <c r="EN253" s="92"/>
      <c r="EO253" s="92"/>
      <c r="EP253" s="92"/>
      <c r="EQ253" s="92"/>
      <c r="ER253" s="92"/>
      <c r="ES253" s="92"/>
      <c r="ET253" s="92"/>
      <c r="EU253" s="92"/>
      <c r="EV253" s="92"/>
      <c r="EW253" s="92"/>
      <c r="EX253" s="126"/>
      <c r="EY253" s="127"/>
      <c r="EZ253" s="127"/>
      <c r="FA253" s="127"/>
      <c r="FB253" s="127"/>
      <c r="FC253" s="127"/>
      <c r="FD253" s="127"/>
      <c r="FE253" s="127"/>
      <c r="FF253" s="127"/>
      <c r="FG253" s="127"/>
      <c r="FH253" s="127"/>
      <c r="FI253" s="127"/>
      <c r="FJ253" s="128"/>
    </row>
    <row r="254" spans="1:166" s="4" customFormat="1" ht="36" customHeight="1">
      <c r="A254" s="100" t="s">
        <v>340</v>
      </c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1"/>
      <c r="AL254" s="101"/>
      <c r="AM254" s="101"/>
      <c r="AN254" s="101"/>
      <c r="AO254" s="101"/>
      <c r="AP254" s="101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54"/>
      <c r="BT254" s="54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  <c r="DM254" s="92"/>
      <c r="DN254" s="92"/>
      <c r="DO254" s="92"/>
      <c r="DP254" s="92"/>
      <c r="DQ254" s="92"/>
      <c r="DR254" s="92"/>
      <c r="DS254" s="92"/>
      <c r="DT254" s="92"/>
      <c r="DU254" s="92"/>
      <c r="DV254" s="92"/>
      <c r="DW254" s="92"/>
      <c r="DX254" s="92"/>
      <c r="DY254" s="92"/>
      <c r="DZ254" s="92"/>
      <c r="EA254" s="92"/>
      <c r="EB254" s="92"/>
      <c r="EC254" s="92"/>
      <c r="ED254" s="92"/>
      <c r="EE254" s="92"/>
      <c r="EF254" s="92"/>
      <c r="EG254" s="92"/>
      <c r="EH254" s="92"/>
      <c r="EI254" s="92"/>
      <c r="EJ254" s="92"/>
      <c r="EK254" s="92"/>
      <c r="EL254" s="92"/>
      <c r="EM254" s="92"/>
      <c r="EN254" s="92"/>
      <c r="EO254" s="92"/>
      <c r="EP254" s="92"/>
      <c r="EQ254" s="92"/>
      <c r="ER254" s="92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13"/>
      <c r="FI254" s="13"/>
      <c r="FJ254" s="13"/>
    </row>
    <row r="255" spans="1:166" s="11" customFormat="1" ht="18.75" customHeight="1">
      <c r="A255" s="104" t="s">
        <v>339</v>
      </c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5" t="s">
        <v>63</v>
      </c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3">
        <f>BC256</f>
        <v>3200</v>
      </c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>
        <f>BU256</f>
        <v>3131</v>
      </c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93">
        <f>CH256</f>
        <v>3131</v>
      </c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DS255" s="93"/>
      <c r="DT255" s="93"/>
      <c r="DU255" s="93"/>
      <c r="DV255" s="93"/>
      <c r="DW255" s="93"/>
      <c r="DX255" s="93">
        <f>CH255</f>
        <v>3131</v>
      </c>
      <c r="DY255" s="93"/>
      <c r="DZ255" s="93"/>
      <c r="EA255" s="93"/>
      <c r="EB255" s="93"/>
      <c r="EC255" s="93"/>
      <c r="ED255" s="93"/>
      <c r="EE255" s="93"/>
      <c r="EF255" s="93"/>
      <c r="EG255" s="93"/>
      <c r="EH255" s="93"/>
      <c r="EI255" s="93"/>
      <c r="EJ255" s="93"/>
      <c r="EK255" s="93">
        <v>0</v>
      </c>
      <c r="EL255" s="93"/>
      <c r="EM255" s="93"/>
      <c r="EN255" s="93"/>
      <c r="EO255" s="93"/>
      <c r="EP255" s="93"/>
      <c r="EQ255" s="93"/>
      <c r="ER255" s="93"/>
      <c r="ES255" s="93"/>
      <c r="ET255" s="93"/>
      <c r="EU255" s="93"/>
      <c r="EV255" s="93"/>
      <c r="EW255" s="93"/>
      <c r="EX255" s="99">
        <v>0</v>
      </c>
      <c r="EY255" s="99"/>
      <c r="EZ255" s="99"/>
      <c r="FA255" s="99"/>
      <c r="FB255" s="99"/>
      <c r="FC255" s="99"/>
      <c r="FD255" s="99"/>
      <c r="FE255" s="99"/>
      <c r="FF255" s="99"/>
      <c r="FG255" s="99"/>
      <c r="FH255" s="50"/>
      <c r="FI255" s="50"/>
      <c r="FJ255" s="50"/>
    </row>
    <row r="256" spans="1:166" s="4" customFormat="1" ht="18" customHeight="1">
      <c r="A256" s="96" t="s">
        <v>204</v>
      </c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7" t="s">
        <v>63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102">
        <v>3200</v>
      </c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>
        <v>3131</v>
      </c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92">
        <v>3131</v>
      </c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>
        <f>CH256</f>
        <v>3131</v>
      </c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>
        <f>BC256-CH256</f>
        <v>69</v>
      </c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8">
        <v>0</v>
      </c>
      <c r="EY256" s="98"/>
      <c r="EZ256" s="98"/>
      <c r="FA256" s="98"/>
      <c r="FB256" s="98"/>
      <c r="FC256" s="98"/>
      <c r="FD256" s="98"/>
      <c r="FE256" s="98"/>
      <c r="FF256" s="98"/>
      <c r="FG256" s="98"/>
      <c r="FH256" s="51"/>
      <c r="FI256" s="51"/>
      <c r="FJ256" s="51"/>
    </row>
    <row r="257" spans="1:166" s="4" customFormat="1" ht="18.75" customHeight="1">
      <c r="A257" s="108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10"/>
      <c r="BI257" s="111" t="s">
        <v>103</v>
      </c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3"/>
      <c r="CR257" s="108"/>
      <c r="CS257" s="109"/>
      <c r="CT257" s="109"/>
      <c r="CU257" s="109"/>
      <c r="CV257" s="109"/>
      <c r="CW257" s="109"/>
      <c r="CX257" s="109"/>
      <c r="CY257" s="109"/>
      <c r="CZ257" s="109"/>
      <c r="DA257" s="109"/>
      <c r="DB257" s="109"/>
      <c r="DC257" s="109"/>
      <c r="DD257" s="109"/>
      <c r="DE257" s="109"/>
      <c r="DF257" s="109"/>
      <c r="DG257" s="109"/>
      <c r="DH257" s="109"/>
      <c r="DI257" s="109"/>
      <c r="DJ257" s="109"/>
      <c r="DK257" s="109"/>
      <c r="DL257" s="109"/>
      <c r="DM257" s="109"/>
      <c r="DN257" s="109"/>
      <c r="DO257" s="109"/>
      <c r="DP257" s="109"/>
      <c r="DQ257" s="109"/>
      <c r="DR257" s="109"/>
      <c r="DS257" s="109"/>
      <c r="DT257" s="109"/>
      <c r="DU257" s="109"/>
      <c r="DV257" s="109"/>
      <c r="DW257" s="109"/>
      <c r="DX257" s="109"/>
      <c r="DY257" s="109"/>
      <c r="DZ257" s="109"/>
      <c r="EA257" s="109"/>
      <c r="EB257" s="109"/>
      <c r="EC257" s="109"/>
      <c r="ED257" s="109"/>
      <c r="EE257" s="109"/>
      <c r="EF257" s="109"/>
      <c r="EG257" s="109"/>
      <c r="EH257" s="109"/>
      <c r="EI257" s="109"/>
      <c r="EJ257" s="109"/>
      <c r="EK257" s="109"/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09"/>
      <c r="EY257" s="109"/>
      <c r="EZ257" s="109"/>
      <c r="FA257" s="109"/>
      <c r="FB257" s="109"/>
      <c r="FC257" s="109"/>
      <c r="FD257" s="109"/>
      <c r="FE257" s="109"/>
      <c r="FF257" s="109"/>
      <c r="FG257" s="110"/>
      <c r="FH257" s="14"/>
      <c r="FI257" s="14"/>
      <c r="FJ257" s="14"/>
    </row>
    <row r="258" spans="1:166" s="4" customFormat="1" ht="35.25" customHeight="1" hidden="1">
      <c r="A258" s="116" t="s">
        <v>81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117"/>
      <c r="BY258" s="117"/>
      <c r="BZ258" s="117"/>
      <c r="CA258" s="117"/>
      <c r="CB258" s="117"/>
      <c r="CC258" s="117"/>
      <c r="CD258" s="117"/>
      <c r="CE258" s="117"/>
      <c r="CF258" s="117"/>
      <c r="CG258" s="117"/>
      <c r="CH258" s="117"/>
      <c r="CI258" s="117"/>
      <c r="CJ258" s="117"/>
      <c r="CK258" s="117"/>
      <c r="CL258" s="117"/>
      <c r="CM258" s="117"/>
      <c r="CN258" s="117"/>
      <c r="CO258" s="117"/>
      <c r="CP258" s="117"/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17"/>
      <c r="DB258" s="117"/>
      <c r="DC258" s="117"/>
      <c r="DD258" s="117"/>
      <c r="DE258" s="117"/>
      <c r="DF258" s="117"/>
      <c r="DG258" s="117"/>
      <c r="DH258" s="117"/>
      <c r="DI258" s="117"/>
      <c r="DJ258" s="117"/>
      <c r="DK258" s="117"/>
      <c r="DL258" s="117"/>
      <c r="DM258" s="117"/>
      <c r="DN258" s="117"/>
      <c r="DO258" s="117"/>
      <c r="DP258" s="117"/>
      <c r="DQ258" s="117"/>
      <c r="DR258" s="117"/>
      <c r="DS258" s="117"/>
      <c r="DT258" s="117"/>
      <c r="DU258" s="117"/>
      <c r="DV258" s="117"/>
      <c r="DW258" s="117"/>
      <c r="DX258" s="117"/>
      <c r="DY258" s="117"/>
      <c r="DZ258" s="117"/>
      <c r="EA258" s="117"/>
      <c r="EB258" s="117"/>
      <c r="EC258" s="117"/>
      <c r="ED258" s="117"/>
      <c r="EE258" s="117"/>
      <c r="EF258" s="117"/>
      <c r="EG258" s="117"/>
      <c r="EH258" s="117"/>
      <c r="EI258" s="117"/>
      <c r="EJ258" s="117"/>
      <c r="EK258" s="117"/>
      <c r="EL258" s="117"/>
      <c r="EM258" s="117"/>
      <c r="EN258" s="117"/>
      <c r="EO258" s="117"/>
      <c r="EP258" s="117"/>
      <c r="EQ258" s="117"/>
      <c r="ER258" s="117"/>
      <c r="ES258" s="117"/>
      <c r="ET258" s="117"/>
      <c r="EU258" s="117"/>
      <c r="EV258" s="117"/>
      <c r="EW258" s="117"/>
      <c r="EX258" s="117"/>
      <c r="EY258" s="117"/>
      <c r="EZ258" s="117"/>
      <c r="FA258" s="117"/>
      <c r="FB258" s="117"/>
      <c r="FC258" s="117"/>
      <c r="FD258" s="117"/>
      <c r="FE258" s="117"/>
      <c r="FF258" s="117"/>
      <c r="FG258" s="117"/>
      <c r="FH258" s="117"/>
      <c r="FI258" s="117"/>
      <c r="FJ258" s="118"/>
    </row>
    <row r="259" spans="1:166" s="4" customFormat="1" ht="28.5" customHeight="1">
      <c r="A259" s="114" t="s">
        <v>8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 t="s">
        <v>23</v>
      </c>
      <c r="AL259" s="114"/>
      <c r="AM259" s="114"/>
      <c r="AN259" s="114"/>
      <c r="AO259" s="114"/>
      <c r="AP259" s="114"/>
      <c r="AQ259" s="114" t="s">
        <v>35</v>
      </c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 t="s">
        <v>36</v>
      </c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5" t="s">
        <v>37</v>
      </c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4" t="s">
        <v>24</v>
      </c>
      <c r="CI259" s="114"/>
      <c r="CJ259" s="114"/>
      <c r="CK259" s="114"/>
      <c r="CL259" s="114"/>
      <c r="CM259" s="114"/>
      <c r="CN259" s="114"/>
      <c r="CO259" s="114"/>
      <c r="CP259" s="114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4"/>
      <c r="DE259" s="114"/>
      <c r="DF259" s="114"/>
      <c r="DG259" s="114"/>
      <c r="DH259" s="114"/>
      <c r="DI259" s="114"/>
      <c r="DJ259" s="114"/>
      <c r="DK259" s="114"/>
      <c r="DL259" s="114"/>
      <c r="DM259" s="114"/>
      <c r="DN259" s="114"/>
      <c r="DO259" s="114"/>
      <c r="DP259" s="114"/>
      <c r="DQ259" s="114"/>
      <c r="DR259" s="114"/>
      <c r="DS259" s="114"/>
      <c r="DT259" s="114"/>
      <c r="DU259" s="114"/>
      <c r="DV259" s="114"/>
      <c r="DW259" s="114"/>
      <c r="DX259" s="114"/>
      <c r="DY259" s="114"/>
      <c r="DZ259" s="114"/>
      <c r="EA259" s="114"/>
      <c r="EB259" s="114"/>
      <c r="EC259" s="114"/>
      <c r="ED259" s="114"/>
      <c r="EE259" s="114"/>
      <c r="EF259" s="114"/>
      <c r="EG259" s="114"/>
      <c r="EH259" s="114"/>
      <c r="EI259" s="114"/>
      <c r="EJ259" s="114"/>
      <c r="EK259" s="129" t="s">
        <v>29</v>
      </c>
      <c r="EL259" s="130"/>
      <c r="EM259" s="130"/>
      <c r="EN259" s="130"/>
      <c r="EO259" s="130"/>
      <c r="EP259" s="130"/>
      <c r="EQ259" s="130"/>
      <c r="ER259" s="130"/>
      <c r="ES259" s="130"/>
      <c r="ET259" s="130"/>
      <c r="EU259" s="130"/>
      <c r="EV259" s="130"/>
      <c r="EW259" s="130"/>
      <c r="EX259" s="130"/>
      <c r="EY259" s="130"/>
      <c r="EZ259" s="130"/>
      <c r="FA259" s="130"/>
      <c r="FB259" s="130"/>
      <c r="FC259" s="130"/>
      <c r="FD259" s="130"/>
      <c r="FE259" s="130"/>
      <c r="FF259" s="130"/>
      <c r="FG259" s="130"/>
      <c r="FH259" s="130"/>
      <c r="FI259" s="130"/>
      <c r="FJ259" s="131"/>
    </row>
    <row r="260" spans="1:166" s="4" customFormat="1" ht="63.75" customHeight="1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4" t="s">
        <v>45</v>
      </c>
      <c r="CI260" s="114"/>
      <c r="CJ260" s="114"/>
      <c r="CK260" s="114"/>
      <c r="CL260" s="114"/>
      <c r="CM260" s="114"/>
      <c r="CN260" s="114"/>
      <c r="CO260" s="114"/>
      <c r="CP260" s="114"/>
      <c r="CQ260" s="114"/>
      <c r="CR260" s="114"/>
      <c r="CS260" s="114"/>
      <c r="CT260" s="114"/>
      <c r="CU260" s="114"/>
      <c r="CV260" s="114"/>
      <c r="CW260" s="114"/>
      <c r="CX260" s="114" t="s">
        <v>25</v>
      </c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  <c r="DK260" s="114" t="s">
        <v>26</v>
      </c>
      <c r="DL260" s="114"/>
      <c r="DM260" s="114"/>
      <c r="DN260" s="114"/>
      <c r="DO260" s="114"/>
      <c r="DP260" s="114"/>
      <c r="DQ260" s="114"/>
      <c r="DR260" s="114"/>
      <c r="DS260" s="114"/>
      <c r="DT260" s="114"/>
      <c r="DU260" s="114"/>
      <c r="DV260" s="114"/>
      <c r="DW260" s="114"/>
      <c r="DX260" s="114" t="s">
        <v>27</v>
      </c>
      <c r="DY260" s="114"/>
      <c r="DZ260" s="114"/>
      <c r="EA260" s="114"/>
      <c r="EB260" s="114"/>
      <c r="EC260" s="114"/>
      <c r="ED260" s="114"/>
      <c r="EE260" s="114"/>
      <c r="EF260" s="114"/>
      <c r="EG260" s="114"/>
      <c r="EH260" s="114"/>
      <c r="EI260" s="114"/>
      <c r="EJ260" s="114"/>
      <c r="EK260" s="114" t="s">
        <v>38</v>
      </c>
      <c r="EL260" s="114"/>
      <c r="EM260" s="114"/>
      <c r="EN260" s="114"/>
      <c r="EO260" s="114"/>
      <c r="EP260" s="114"/>
      <c r="EQ260" s="114"/>
      <c r="ER260" s="114"/>
      <c r="ES260" s="114"/>
      <c r="ET260" s="114"/>
      <c r="EU260" s="114"/>
      <c r="EV260" s="114"/>
      <c r="EW260" s="114"/>
      <c r="EX260" s="129" t="s">
        <v>46</v>
      </c>
      <c r="EY260" s="130"/>
      <c r="EZ260" s="130"/>
      <c r="FA260" s="130"/>
      <c r="FB260" s="130"/>
      <c r="FC260" s="130"/>
      <c r="FD260" s="130"/>
      <c r="FE260" s="130"/>
      <c r="FF260" s="130"/>
      <c r="FG260" s="130"/>
      <c r="FH260" s="130"/>
      <c r="FI260" s="130"/>
      <c r="FJ260" s="131"/>
    </row>
    <row r="261" spans="1:166" s="4" customFormat="1" ht="18.75">
      <c r="A261" s="119">
        <v>1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>
        <v>2</v>
      </c>
      <c r="AL261" s="119"/>
      <c r="AM261" s="119"/>
      <c r="AN261" s="119"/>
      <c r="AO261" s="119"/>
      <c r="AP261" s="119"/>
      <c r="AQ261" s="119">
        <v>3</v>
      </c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>
        <v>4</v>
      </c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>
        <v>5</v>
      </c>
      <c r="BV261" s="119"/>
      <c r="BW261" s="119"/>
      <c r="BX261" s="119"/>
      <c r="BY261" s="119"/>
      <c r="BZ261" s="119"/>
      <c r="CA261" s="119"/>
      <c r="CB261" s="119"/>
      <c r="CC261" s="119"/>
      <c r="CD261" s="119"/>
      <c r="CE261" s="119"/>
      <c r="CF261" s="119"/>
      <c r="CG261" s="119"/>
      <c r="CH261" s="119">
        <v>6</v>
      </c>
      <c r="CI261" s="119"/>
      <c r="CJ261" s="119"/>
      <c r="CK261" s="119"/>
      <c r="CL261" s="119"/>
      <c r="CM261" s="119"/>
      <c r="CN261" s="119"/>
      <c r="CO261" s="119"/>
      <c r="CP261" s="119"/>
      <c r="CQ261" s="119"/>
      <c r="CR261" s="119"/>
      <c r="CS261" s="119"/>
      <c r="CT261" s="119"/>
      <c r="CU261" s="119"/>
      <c r="CV261" s="119"/>
      <c r="CW261" s="119"/>
      <c r="CX261" s="119">
        <v>7</v>
      </c>
      <c r="CY261" s="119"/>
      <c r="CZ261" s="119"/>
      <c r="DA261" s="119"/>
      <c r="DB261" s="119"/>
      <c r="DC261" s="119"/>
      <c r="DD261" s="119"/>
      <c r="DE261" s="119"/>
      <c r="DF261" s="119"/>
      <c r="DG261" s="119"/>
      <c r="DH261" s="119"/>
      <c r="DI261" s="119"/>
      <c r="DJ261" s="119"/>
      <c r="DK261" s="119">
        <v>8</v>
      </c>
      <c r="DL261" s="119"/>
      <c r="DM261" s="119"/>
      <c r="DN261" s="119"/>
      <c r="DO261" s="119"/>
      <c r="DP261" s="119"/>
      <c r="DQ261" s="119"/>
      <c r="DR261" s="119"/>
      <c r="DS261" s="119"/>
      <c r="DT261" s="119"/>
      <c r="DU261" s="119"/>
      <c r="DV261" s="119"/>
      <c r="DW261" s="119"/>
      <c r="DX261" s="119">
        <v>9</v>
      </c>
      <c r="DY261" s="119"/>
      <c r="DZ261" s="119"/>
      <c r="EA261" s="119"/>
      <c r="EB261" s="119"/>
      <c r="EC261" s="119"/>
      <c r="ED261" s="119"/>
      <c r="EE261" s="119"/>
      <c r="EF261" s="119"/>
      <c r="EG261" s="119"/>
      <c r="EH261" s="119"/>
      <c r="EI261" s="119"/>
      <c r="EJ261" s="119"/>
      <c r="EK261" s="119">
        <v>10</v>
      </c>
      <c r="EL261" s="119"/>
      <c r="EM261" s="119"/>
      <c r="EN261" s="119"/>
      <c r="EO261" s="119"/>
      <c r="EP261" s="119"/>
      <c r="EQ261" s="119"/>
      <c r="ER261" s="119"/>
      <c r="ES261" s="119"/>
      <c r="ET261" s="119"/>
      <c r="EU261" s="119"/>
      <c r="EV261" s="119"/>
      <c r="EW261" s="119"/>
      <c r="EX261" s="148">
        <v>11</v>
      </c>
      <c r="EY261" s="149"/>
      <c r="EZ261" s="149"/>
      <c r="FA261" s="149"/>
      <c r="FB261" s="149"/>
      <c r="FC261" s="149"/>
      <c r="FD261" s="149"/>
      <c r="FE261" s="149"/>
      <c r="FF261" s="149"/>
      <c r="FG261" s="149"/>
      <c r="FH261" s="149"/>
      <c r="FI261" s="149"/>
      <c r="FJ261" s="150"/>
    </row>
    <row r="262" spans="1:166" s="4" customFormat="1" ht="20.25" customHeight="1">
      <c r="A262" s="106" t="s">
        <v>32</v>
      </c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20" t="s">
        <v>33</v>
      </c>
      <c r="AL262" s="120"/>
      <c r="AM262" s="120"/>
      <c r="AN262" s="120"/>
      <c r="AO262" s="120"/>
      <c r="AP262" s="120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103">
        <f>BC265+BC267+BC270</f>
        <v>563000</v>
      </c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>
        <f>BU265+BU267+BU270</f>
        <v>554038.75</v>
      </c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93">
        <f>CH265+CH267+CH270</f>
        <v>554038.75</v>
      </c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  <c r="DR262" s="93"/>
      <c r="DS262" s="93"/>
      <c r="DT262" s="93"/>
      <c r="DU262" s="93"/>
      <c r="DV262" s="93"/>
      <c r="DW262" s="93"/>
      <c r="DX262" s="93">
        <f>CH262</f>
        <v>554038.75</v>
      </c>
      <c r="DY262" s="93"/>
      <c r="DZ262" s="93"/>
      <c r="EA262" s="93"/>
      <c r="EB262" s="93"/>
      <c r="EC262" s="93"/>
      <c r="ED262" s="93"/>
      <c r="EE262" s="93"/>
      <c r="EF262" s="93"/>
      <c r="EG262" s="93"/>
      <c r="EH262" s="93"/>
      <c r="EI262" s="93"/>
      <c r="EJ262" s="93"/>
      <c r="EK262" s="93">
        <f>EK265+EK267+EK270</f>
        <v>8961.250000000011</v>
      </c>
      <c r="EL262" s="93"/>
      <c r="EM262" s="93"/>
      <c r="EN262" s="93"/>
      <c r="EO262" s="93"/>
      <c r="EP262" s="93"/>
      <c r="EQ262" s="93"/>
      <c r="ER262" s="93"/>
      <c r="ES262" s="93"/>
      <c r="ET262" s="93"/>
      <c r="EU262" s="93"/>
      <c r="EV262" s="93"/>
      <c r="EW262" s="93"/>
      <c r="EX262" s="142">
        <f>EX265+EX267</f>
        <v>0</v>
      </c>
      <c r="EY262" s="143"/>
      <c r="EZ262" s="143"/>
      <c r="FA262" s="143"/>
      <c r="FB262" s="143"/>
      <c r="FC262" s="143"/>
      <c r="FD262" s="143"/>
      <c r="FE262" s="143"/>
      <c r="FF262" s="143"/>
      <c r="FG262" s="143"/>
      <c r="FH262" s="143"/>
      <c r="FI262" s="143"/>
      <c r="FJ262" s="144"/>
    </row>
    <row r="263" spans="1:166" s="4" customFormat="1" ht="15" customHeight="1">
      <c r="A263" s="107" t="s">
        <v>22</v>
      </c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1" t="s">
        <v>34</v>
      </c>
      <c r="AL263" s="101"/>
      <c r="AM263" s="101"/>
      <c r="AN263" s="101"/>
      <c r="AO263" s="101"/>
      <c r="AP263" s="101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2"/>
      <c r="DX263" s="92"/>
      <c r="DY263" s="92"/>
      <c r="DZ263" s="92"/>
      <c r="EA263" s="92"/>
      <c r="EB263" s="92"/>
      <c r="EC263" s="92"/>
      <c r="ED263" s="92"/>
      <c r="EE263" s="92"/>
      <c r="EF263" s="92"/>
      <c r="EG263" s="92"/>
      <c r="EH263" s="92"/>
      <c r="EI263" s="92"/>
      <c r="EJ263" s="92"/>
      <c r="EK263" s="92"/>
      <c r="EL263" s="92"/>
      <c r="EM263" s="92"/>
      <c r="EN263" s="92"/>
      <c r="EO263" s="92"/>
      <c r="EP263" s="92"/>
      <c r="EQ263" s="92"/>
      <c r="ER263" s="92"/>
      <c r="ES263" s="92"/>
      <c r="ET263" s="92"/>
      <c r="EU263" s="92"/>
      <c r="EV263" s="92"/>
      <c r="EW263" s="92"/>
      <c r="EX263" s="126"/>
      <c r="EY263" s="127"/>
      <c r="EZ263" s="127"/>
      <c r="FA263" s="127"/>
      <c r="FB263" s="127"/>
      <c r="FC263" s="127"/>
      <c r="FD263" s="127"/>
      <c r="FE263" s="127"/>
      <c r="FF263" s="127"/>
      <c r="FG263" s="127"/>
      <c r="FH263" s="127"/>
      <c r="FI263" s="127"/>
      <c r="FJ263" s="128"/>
    </row>
    <row r="264" spans="1:166" s="4" customFormat="1" ht="41.25" customHeight="1">
      <c r="A264" s="100" t="s">
        <v>330</v>
      </c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1"/>
      <c r="AL264" s="101"/>
      <c r="AM264" s="101"/>
      <c r="AN264" s="101"/>
      <c r="AO264" s="101"/>
      <c r="AP264" s="101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54"/>
      <c r="BT264" s="54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  <c r="EM264" s="92"/>
      <c r="EN264" s="92"/>
      <c r="EO264" s="92"/>
      <c r="EP264" s="92"/>
      <c r="EQ264" s="92"/>
      <c r="ER264" s="9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13"/>
      <c r="FI264" s="13"/>
      <c r="FJ264" s="13"/>
    </row>
    <row r="265" spans="1:166" s="11" customFormat="1" ht="18.75" customHeight="1">
      <c r="A265" s="104" t="s">
        <v>328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5" t="s">
        <v>178</v>
      </c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3">
        <f>BC266</f>
        <v>1200</v>
      </c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>
        <f>BU266</f>
        <v>1200</v>
      </c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93">
        <f>CH266</f>
        <v>1200</v>
      </c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>
        <f>CH265</f>
        <v>1200</v>
      </c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>
        <v>0</v>
      </c>
      <c r="EL265" s="93"/>
      <c r="EM265" s="93"/>
      <c r="EN265" s="93"/>
      <c r="EO265" s="93"/>
      <c r="EP265" s="93"/>
      <c r="EQ265" s="93"/>
      <c r="ER265" s="93"/>
      <c r="ES265" s="93"/>
      <c r="ET265" s="93"/>
      <c r="EU265" s="93"/>
      <c r="EV265" s="93"/>
      <c r="EW265" s="93"/>
      <c r="EX265" s="99">
        <v>0</v>
      </c>
      <c r="EY265" s="99"/>
      <c r="EZ265" s="99"/>
      <c r="FA265" s="99"/>
      <c r="FB265" s="99"/>
      <c r="FC265" s="99"/>
      <c r="FD265" s="99"/>
      <c r="FE265" s="99"/>
      <c r="FF265" s="99"/>
      <c r="FG265" s="99"/>
      <c r="FH265" s="50"/>
      <c r="FI265" s="50"/>
      <c r="FJ265" s="50"/>
    </row>
    <row r="266" spans="1:166" s="4" customFormat="1" ht="39" customHeight="1">
      <c r="A266" s="96" t="s">
        <v>327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7" t="s">
        <v>178</v>
      </c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102">
        <v>1200</v>
      </c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>
        <v>1200</v>
      </c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92">
        <v>1200</v>
      </c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2"/>
      <c r="DX266" s="92">
        <f>CH266</f>
        <v>1200</v>
      </c>
      <c r="DY266" s="92"/>
      <c r="DZ266" s="92"/>
      <c r="EA266" s="92"/>
      <c r="EB266" s="92"/>
      <c r="EC266" s="92"/>
      <c r="ED266" s="92"/>
      <c r="EE266" s="92"/>
      <c r="EF266" s="92"/>
      <c r="EG266" s="92"/>
      <c r="EH266" s="92"/>
      <c r="EI266" s="92"/>
      <c r="EJ266" s="92"/>
      <c r="EK266" s="92">
        <f>BC266-CH266</f>
        <v>0</v>
      </c>
      <c r="EL266" s="92"/>
      <c r="EM266" s="92"/>
      <c r="EN266" s="92"/>
      <c r="EO266" s="92"/>
      <c r="EP266" s="92"/>
      <c r="EQ266" s="92"/>
      <c r="ER266" s="92"/>
      <c r="ES266" s="92"/>
      <c r="ET266" s="92"/>
      <c r="EU266" s="92"/>
      <c r="EV266" s="92"/>
      <c r="EW266" s="92"/>
      <c r="EX266" s="98">
        <v>0</v>
      </c>
      <c r="EY266" s="98"/>
      <c r="EZ266" s="98"/>
      <c r="FA266" s="98"/>
      <c r="FB266" s="98"/>
      <c r="FC266" s="98"/>
      <c r="FD266" s="98"/>
      <c r="FE266" s="98"/>
      <c r="FF266" s="98"/>
      <c r="FG266" s="98"/>
      <c r="FH266" s="51"/>
      <c r="FI266" s="51"/>
      <c r="FJ266" s="51"/>
    </row>
    <row r="267" spans="1:166" s="11" customFormat="1" ht="20.25" customHeight="1">
      <c r="A267" s="104" t="s">
        <v>329</v>
      </c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5" t="s">
        <v>178</v>
      </c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3">
        <f>BC268</f>
        <v>22800</v>
      </c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>
        <f>BU268</f>
        <v>22791.76</v>
      </c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93">
        <f>CH268</f>
        <v>22791.76</v>
      </c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  <c r="DR267" s="93"/>
      <c r="DS267" s="93"/>
      <c r="DT267" s="93"/>
      <c r="DU267" s="93"/>
      <c r="DV267" s="93"/>
      <c r="DW267" s="93"/>
      <c r="DX267" s="93">
        <f>CH267</f>
        <v>22791.76</v>
      </c>
      <c r="DY267" s="93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93">
        <f>BC267-CH267</f>
        <v>8.2400000000016</v>
      </c>
      <c r="EL267" s="93"/>
      <c r="EM267" s="93"/>
      <c r="EN267" s="93"/>
      <c r="EO267" s="93"/>
      <c r="EP267" s="93"/>
      <c r="EQ267" s="93"/>
      <c r="ER267" s="93"/>
      <c r="ES267" s="93"/>
      <c r="ET267" s="93"/>
      <c r="EU267" s="93"/>
      <c r="EV267" s="93"/>
      <c r="EW267" s="93"/>
      <c r="EX267" s="99">
        <v>0</v>
      </c>
      <c r="EY267" s="99"/>
      <c r="EZ267" s="99"/>
      <c r="FA267" s="99"/>
      <c r="FB267" s="99"/>
      <c r="FC267" s="99"/>
      <c r="FD267" s="99"/>
      <c r="FE267" s="99"/>
      <c r="FF267" s="99"/>
      <c r="FG267" s="99"/>
      <c r="FH267" s="50"/>
      <c r="FI267" s="50"/>
      <c r="FJ267" s="50"/>
    </row>
    <row r="268" spans="1:166" s="4" customFormat="1" ht="39.75" customHeight="1">
      <c r="A268" s="96" t="s">
        <v>327</v>
      </c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7" t="s">
        <v>178</v>
      </c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102">
        <v>22800</v>
      </c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>
        <v>22791.76</v>
      </c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92">
        <v>22791.76</v>
      </c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  <c r="DM268" s="92"/>
      <c r="DN268" s="92"/>
      <c r="DO268" s="92"/>
      <c r="DP268" s="92"/>
      <c r="DQ268" s="92"/>
      <c r="DR268" s="92"/>
      <c r="DS268" s="92"/>
      <c r="DT268" s="92"/>
      <c r="DU268" s="92"/>
      <c r="DV268" s="92"/>
      <c r="DW268" s="92"/>
      <c r="DX268" s="92">
        <f>CH268</f>
        <v>22791.76</v>
      </c>
      <c r="DY268" s="92"/>
      <c r="DZ268" s="92"/>
      <c r="EA268" s="92"/>
      <c r="EB268" s="92"/>
      <c r="EC268" s="92"/>
      <c r="ED268" s="92"/>
      <c r="EE268" s="92"/>
      <c r="EF268" s="92"/>
      <c r="EG268" s="92"/>
      <c r="EH268" s="92"/>
      <c r="EI268" s="92"/>
      <c r="EJ268" s="92"/>
      <c r="EK268" s="92">
        <f>BC268-CH268</f>
        <v>8.2400000000016</v>
      </c>
      <c r="EL268" s="92"/>
      <c r="EM268" s="92"/>
      <c r="EN268" s="92"/>
      <c r="EO268" s="92"/>
      <c r="EP268" s="92"/>
      <c r="EQ268" s="92"/>
      <c r="ER268" s="92"/>
      <c r="ES268" s="92"/>
      <c r="ET268" s="92"/>
      <c r="EU268" s="92"/>
      <c r="EV268" s="92"/>
      <c r="EW268" s="92"/>
      <c r="EX268" s="98">
        <v>0</v>
      </c>
      <c r="EY268" s="98"/>
      <c r="EZ268" s="98"/>
      <c r="FA268" s="98"/>
      <c r="FB268" s="98"/>
      <c r="FC268" s="98"/>
      <c r="FD268" s="98"/>
      <c r="FE268" s="98"/>
      <c r="FF268" s="98"/>
      <c r="FG268" s="98"/>
      <c r="FH268" s="51"/>
      <c r="FI268" s="51"/>
      <c r="FJ268" s="51"/>
    </row>
    <row r="269" spans="1:166" s="4" customFormat="1" ht="56.25" customHeight="1">
      <c r="A269" s="100" t="s">
        <v>341</v>
      </c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1"/>
      <c r="AL269" s="101"/>
      <c r="AM269" s="101"/>
      <c r="AN269" s="101"/>
      <c r="AO269" s="101"/>
      <c r="AP269" s="101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54"/>
      <c r="BT269" s="54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13"/>
      <c r="FI269" s="13"/>
      <c r="FJ269" s="13"/>
    </row>
    <row r="270" spans="1:166" s="11" customFormat="1" ht="20.25" customHeight="1">
      <c r="A270" s="104" t="s">
        <v>342</v>
      </c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5" t="s">
        <v>62</v>
      </c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3">
        <f>BC271</f>
        <v>539000</v>
      </c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>
        <f>BU271</f>
        <v>530046.99</v>
      </c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93">
        <f>CH271</f>
        <v>530046.99</v>
      </c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  <c r="DR270" s="93"/>
      <c r="DS270" s="93"/>
      <c r="DT270" s="93"/>
      <c r="DU270" s="93"/>
      <c r="DV270" s="93"/>
      <c r="DW270" s="93"/>
      <c r="DX270" s="93">
        <f>CH270</f>
        <v>530046.99</v>
      </c>
      <c r="DY270" s="93"/>
      <c r="DZ270" s="93"/>
      <c r="EA270" s="93"/>
      <c r="EB270" s="93"/>
      <c r="EC270" s="93"/>
      <c r="ED270" s="93"/>
      <c r="EE270" s="93"/>
      <c r="EF270" s="93"/>
      <c r="EG270" s="93"/>
      <c r="EH270" s="93"/>
      <c r="EI270" s="93"/>
      <c r="EJ270" s="93"/>
      <c r="EK270" s="93">
        <f>BC270-CH270</f>
        <v>8953.01000000001</v>
      </c>
      <c r="EL270" s="93"/>
      <c r="EM270" s="93"/>
      <c r="EN270" s="93"/>
      <c r="EO270" s="93"/>
      <c r="EP270" s="93"/>
      <c r="EQ270" s="93"/>
      <c r="ER270" s="93"/>
      <c r="ES270" s="93"/>
      <c r="ET270" s="93"/>
      <c r="EU270" s="93"/>
      <c r="EV270" s="93"/>
      <c r="EW270" s="93"/>
      <c r="EX270" s="99">
        <v>0</v>
      </c>
      <c r="EY270" s="99"/>
      <c r="EZ270" s="99"/>
      <c r="FA270" s="99"/>
      <c r="FB270" s="99"/>
      <c r="FC270" s="99"/>
      <c r="FD270" s="99"/>
      <c r="FE270" s="99"/>
      <c r="FF270" s="99"/>
      <c r="FG270" s="99"/>
      <c r="FH270" s="50"/>
      <c r="FI270" s="50"/>
      <c r="FJ270" s="50"/>
    </row>
    <row r="271" spans="1:166" s="4" customFormat="1" ht="21.75" customHeight="1">
      <c r="A271" s="96" t="s">
        <v>121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7" t="s">
        <v>62</v>
      </c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102">
        <v>539000</v>
      </c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>
        <v>530046.99</v>
      </c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92">
        <v>530046.99</v>
      </c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  <c r="CZ271" s="92"/>
      <c r="DA271" s="92"/>
      <c r="DB271" s="92"/>
      <c r="DC271" s="92"/>
      <c r="DD271" s="92"/>
      <c r="DE271" s="92"/>
      <c r="DF271" s="92"/>
      <c r="DG271" s="92"/>
      <c r="DH271" s="92"/>
      <c r="DI271" s="92"/>
      <c r="DJ271" s="92"/>
      <c r="DK271" s="92"/>
      <c r="DL271" s="92"/>
      <c r="DM271" s="92"/>
      <c r="DN271" s="92"/>
      <c r="DO271" s="92"/>
      <c r="DP271" s="92"/>
      <c r="DQ271" s="92"/>
      <c r="DR271" s="92"/>
      <c r="DS271" s="92"/>
      <c r="DT271" s="92"/>
      <c r="DU271" s="92"/>
      <c r="DV271" s="92"/>
      <c r="DW271" s="92"/>
      <c r="DX271" s="92">
        <f>CH271</f>
        <v>530046.99</v>
      </c>
      <c r="DY271" s="92"/>
      <c r="DZ271" s="92"/>
      <c r="EA271" s="92"/>
      <c r="EB271" s="92"/>
      <c r="EC271" s="92"/>
      <c r="ED271" s="92"/>
      <c r="EE271" s="92"/>
      <c r="EF271" s="92"/>
      <c r="EG271" s="92"/>
      <c r="EH271" s="92"/>
      <c r="EI271" s="92"/>
      <c r="EJ271" s="92"/>
      <c r="EK271" s="92">
        <f>BC271-CH271</f>
        <v>8953.01000000001</v>
      </c>
      <c r="EL271" s="92"/>
      <c r="EM271" s="92"/>
      <c r="EN271" s="92"/>
      <c r="EO271" s="92"/>
      <c r="EP271" s="92"/>
      <c r="EQ271" s="92"/>
      <c r="ER271" s="92"/>
      <c r="ES271" s="92"/>
      <c r="ET271" s="92"/>
      <c r="EU271" s="92"/>
      <c r="EV271" s="92"/>
      <c r="EW271" s="92"/>
      <c r="EX271" s="98">
        <v>0</v>
      </c>
      <c r="EY271" s="98"/>
      <c r="EZ271" s="98"/>
      <c r="FA271" s="98"/>
      <c r="FB271" s="98"/>
      <c r="FC271" s="98"/>
      <c r="FD271" s="98"/>
      <c r="FE271" s="98"/>
      <c r="FF271" s="98"/>
      <c r="FG271" s="98"/>
      <c r="FH271" s="51"/>
      <c r="FI271" s="51"/>
      <c r="FJ271" s="51"/>
    </row>
    <row r="272" spans="1:166" s="4" customFormat="1" ht="18.75" customHeight="1">
      <c r="A272" s="108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10"/>
      <c r="BI272" s="134" t="s">
        <v>103</v>
      </c>
      <c r="BJ272" s="135"/>
      <c r="BK272" s="135"/>
      <c r="BL272" s="135"/>
      <c r="BM272" s="135"/>
      <c r="BN272" s="135"/>
      <c r="BO272" s="135"/>
      <c r="BP272" s="135"/>
      <c r="BQ272" s="135"/>
      <c r="BR272" s="135"/>
      <c r="BS272" s="135"/>
      <c r="BT272" s="135"/>
      <c r="BU272" s="135"/>
      <c r="BV272" s="135"/>
      <c r="BW272" s="135"/>
      <c r="BX272" s="135"/>
      <c r="BY272" s="135"/>
      <c r="BZ272" s="135"/>
      <c r="CA272" s="135"/>
      <c r="CB272" s="135"/>
      <c r="CC272" s="135"/>
      <c r="CD272" s="135"/>
      <c r="CE272" s="135"/>
      <c r="CF272" s="135"/>
      <c r="CG272" s="135"/>
      <c r="CH272" s="135"/>
      <c r="CI272" s="135"/>
      <c r="CJ272" s="135"/>
      <c r="CK272" s="135"/>
      <c r="CL272" s="135"/>
      <c r="CM272" s="135"/>
      <c r="CN272" s="135"/>
      <c r="CO272" s="135"/>
      <c r="CP272" s="135"/>
      <c r="CQ272" s="135"/>
      <c r="CR272" s="108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09"/>
      <c r="DF272" s="109"/>
      <c r="DG272" s="109"/>
      <c r="DH272" s="109"/>
      <c r="DI272" s="109"/>
      <c r="DJ272" s="109"/>
      <c r="DK272" s="109"/>
      <c r="DL272" s="109"/>
      <c r="DM272" s="109"/>
      <c r="DN272" s="109"/>
      <c r="DO272" s="109"/>
      <c r="DP272" s="109"/>
      <c r="DQ272" s="109"/>
      <c r="DR272" s="109"/>
      <c r="DS272" s="109"/>
      <c r="DT272" s="109"/>
      <c r="DU272" s="109"/>
      <c r="DV272" s="109"/>
      <c r="DW272" s="109"/>
      <c r="DX272" s="109"/>
      <c r="DY272" s="109"/>
      <c r="DZ272" s="109"/>
      <c r="EA272" s="109"/>
      <c r="EB272" s="109"/>
      <c r="EC272" s="109"/>
      <c r="ED272" s="109"/>
      <c r="EE272" s="109"/>
      <c r="EF272" s="109"/>
      <c r="EG272" s="109"/>
      <c r="EH272" s="109"/>
      <c r="EI272" s="109"/>
      <c r="EJ272" s="109"/>
      <c r="EK272" s="109"/>
      <c r="EL272" s="109"/>
      <c r="EM272" s="109"/>
      <c r="EN272" s="109"/>
      <c r="EO272" s="109"/>
      <c r="EP272" s="109"/>
      <c r="EQ272" s="109"/>
      <c r="ER272" s="109"/>
      <c r="ES272" s="109"/>
      <c r="ET272" s="109"/>
      <c r="EU272" s="109"/>
      <c r="EV272" s="109"/>
      <c r="EW272" s="109"/>
      <c r="EX272" s="109"/>
      <c r="EY272" s="109"/>
      <c r="EZ272" s="109"/>
      <c r="FA272" s="109"/>
      <c r="FB272" s="109"/>
      <c r="FC272" s="109"/>
      <c r="FD272" s="109"/>
      <c r="FE272" s="109"/>
      <c r="FF272" s="109"/>
      <c r="FG272" s="110"/>
      <c r="FH272" s="14"/>
      <c r="FI272" s="14"/>
      <c r="FJ272" s="14"/>
    </row>
    <row r="273" spans="1:166" s="4" customFormat="1" ht="35.25" customHeight="1" hidden="1">
      <c r="A273" s="116" t="s">
        <v>81</v>
      </c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8"/>
    </row>
    <row r="274" spans="1:166" s="4" customFormat="1" ht="28.5" customHeight="1">
      <c r="A274" s="114" t="s">
        <v>8</v>
      </c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 t="s">
        <v>23</v>
      </c>
      <c r="AL274" s="114"/>
      <c r="AM274" s="114"/>
      <c r="AN274" s="114"/>
      <c r="AO274" s="114"/>
      <c r="AP274" s="114"/>
      <c r="AQ274" s="114" t="s">
        <v>35</v>
      </c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 t="s">
        <v>36</v>
      </c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5" t="s">
        <v>37</v>
      </c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4" t="s">
        <v>24</v>
      </c>
      <c r="CI274" s="114"/>
      <c r="CJ274" s="114"/>
      <c r="CK274" s="114"/>
      <c r="CL274" s="114"/>
      <c r="CM274" s="114"/>
      <c r="CN274" s="114"/>
      <c r="CO274" s="114"/>
      <c r="CP274" s="114"/>
      <c r="CQ274" s="114"/>
      <c r="CR274" s="114"/>
      <c r="CS274" s="114"/>
      <c r="CT274" s="114"/>
      <c r="CU274" s="114"/>
      <c r="CV274" s="114"/>
      <c r="CW274" s="114"/>
      <c r="CX274" s="114"/>
      <c r="CY274" s="114"/>
      <c r="CZ274" s="114"/>
      <c r="DA274" s="114"/>
      <c r="DB274" s="114"/>
      <c r="DC274" s="114"/>
      <c r="DD274" s="114"/>
      <c r="DE274" s="114"/>
      <c r="DF274" s="114"/>
      <c r="DG274" s="114"/>
      <c r="DH274" s="114"/>
      <c r="DI274" s="114"/>
      <c r="DJ274" s="114"/>
      <c r="DK274" s="114"/>
      <c r="DL274" s="114"/>
      <c r="DM274" s="114"/>
      <c r="DN274" s="114"/>
      <c r="DO274" s="114"/>
      <c r="DP274" s="114"/>
      <c r="DQ274" s="114"/>
      <c r="DR274" s="114"/>
      <c r="DS274" s="114"/>
      <c r="DT274" s="114"/>
      <c r="DU274" s="114"/>
      <c r="DV274" s="114"/>
      <c r="DW274" s="114"/>
      <c r="DX274" s="114"/>
      <c r="DY274" s="114"/>
      <c r="DZ274" s="114"/>
      <c r="EA274" s="114"/>
      <c r="EB274" s="114"/>
      <c r="EC274" s="114"/>
      <c r="ED274" s="114"/>
      <c r="EE274" s="114"/>
      <c r="EF274" s="114"/>
      <c r="EG274" s="114"/>
      <c r="EH274" s="114"/>
      <c r="EI274" s="114"/>
      <c r="EJ274" s="114"/>
      <c r="EK274" s="129" t="s">
        <v>29</v>
      </c>
      <c r="EL274" s="130"/>
      <c r="EM274" s="130"/>
      <c r="EN274" s="130"/>
      <c r="EO274" s="130"/>
      <c r="EP274" s="130"/>
      <c r="EQ274" s="130"/>
      <c r="ER274" s="130"/>
      <c r="ES274" s="130"/>
      <c r="ET274" s="130"/>
      <c r="EU274" s="130"/>
      <c r="EV274" s="130"/>
      <c r="EW274" s="130"/>
      <c r="EX274" s="130"/>
      <c r="EY274" s="130"/>
      <c r="EZ274" s="130"/>
      <c r="FA274" s="130"/>
      <c r="FB274" s="130"/>
      <c r="FC274" s="130"/>
      <c r="FD274" s="130"/>
      <c r="FE274" s="130"/>
      <c r="FF274" s="130"/>
      <c r="FG274" s="130"/>
      <c r="FH274" s="130"/>
      <c r="FI274" s="130"/>
      <c r="FJ274" s="131"/>
    </row>
    <row r="275" spans="1:166" s="4" customFormat="1" ht="63.75" customHeight="1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5"/>
      <c r="BV275" s="115"/>
      <c r="BW275" s="115"/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4" t="s">
        <v>45</v>
      </c>
      <c r="CI275" s="114"/>
      <c r="CJ275" s="114"/>
      <c r="CK275" s="114"/>
      <c r="CL275" s="114"/>
      <c r="CM275" s="114"/>
      <c r="CN275" s="114"/>
      <c r="CO275" s="114"/>
      <c r="CP275" s="114"/>
      <c r="CQ275" s="114"/>
      <c r="CR275" s="114"/>
      <c r="CS275" s="114"/>
      <c r="CT275" s="114"/>
      <c r="CU275" s="114"/>
      <c r="CV275" s="114"/>
      <c r="CW275" s="114"/>
      <c r="CX275" s="114" t="s">
        <v>25</v>
      </c>
      <c r="CY275" s="114"/>
      <c r="CZ275" s="114"/>
      <c r="DA275" s="114"/>
      <c r="DB275" s="114"/>
      <c r="DC275" s="114"/>
      <c r="DD275" s="114"/>
      <c r="DE275" s="114"/>
      <c r="DF275" s="114"/>
      <c r="DG275" s="114"/>
      <c r="DH275" s="114"/>
      <c r="DI275" s="114"/>
      <c r="DJ275" s="114"/>
      <c r="DK275" s="114" t="s">
        <v>26</v>
      </c>
      <c r="DL275" s="114"/>
      <c r="DM275" s="114"/>
      <c r="DN275" s="114"/>
      <c r="DO275" s="114"/>
      <c r="DP275" s="114"/>
      <c r="DQ275" s="114"/>
      <c r="DR275" s="114"/>
      <c r="DS275" s="114"/>
      <c r="DT275" s="114"/>
      <c r="DU275" s="114"/>
      <c r="DV275" s="114"/>
      <c r="DW275" s="114"/>
      <c r="DX275" s="114" t="s">
        <v>27</v>
      </c>
      <c r="DY275" s="114"/>
      <c r="DZ275" s="114"/>
      <c r="EA275" s="114"/>
      <c r="EB275" s="114"/>
      <c r="EC275" s="114"/>
      <c r="ED275" s="114"/>
      <c r="EE275" s="114"/>
      <c r="EF275" s="114"/>
      <c r="EG275" s="114"/>
      <c r="EH275" s="114"/>
      <c r="EI275" s="114"/>
      <c r="EJ275" s="114"/>
      <c r="EK275" s="114" t="s">
        <v>38</v>
      </c>
      <c r="EL275" s="114"/>
      <c r="EM275" s="114"/>
      <c r="EN275" s="114"/>
      <c r="EO275" s="114"/>
      <c r="EP275" s="114"/>
      <c r="EQ275" s="114"/>
      <c r="ER275" s="114"/>
      <c r="ES275" s="114"/>
      <c r="ET275" s="114"/>
      <c r="EU275" s="114"/>
      <c r="EV275" s="114"/>
      <c r="EW275" s="114"/>
      <c r="EX275" s="129" t="s">
        <v>46</v>
      </c>
      <c r="EY275" s="130"/>
      <c r="EZ275" s="130"/>
      <c r="FA275" s="130"/>
      <c r="FB275" s="130"/>
      <c r="FC275" s="130"/>
      <c r="FD275" s="130"/>
      <c r="FE275" s="130"/>
      <c r="FF275" s="130"/>
      <c r="FG275" s="130"/>
      <c r="FH275" s="130"/>
      <c r="FI275" s="130"/>
      <c r="FJ275" s="131"/>
    </row>
    <row r="276" spans="1:166" s="4" customFormat="1" ht="18.75">
      <c r="A276" s="119">
        <v>1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>
        <v>2</v>
      </c>
      <c r="AL276" s="119"/>
      <c r="AM276" s="119"/>
      <c r="AN276" s="119"/>
      <c r="AO276" s="119"/>
      <c r="AP276" s="119"/>
      <c r="AQ276" s="119">
        <v>3</v>
      </c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>
        <v>4</v>
      </c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>
        <v>5</v>
      </c>
      <c r="BV276" s="119"/>
      <c r="BW276" s="119"/>
      <c r="BX276" s="119"/>
      <c r="BY276" s="119"/>
      <c r="BZ276" s="119"/>
      <c r="CA276" s="119"/>
      <c r="CB276" s="119"/>
      <c r="CC276" s="119"/>
      <c r="CD276" s="119"/>
      <c r="CE276" s="119"/>
      <c r="CF276" s="119"/>
      <c r="CG276" s="119"/>
      <c r="CH276" s="119">
        <v>6</v>
      </c>
      <c r="CI276" s="119"/>
      <c r="CJ276" s="119"/>
      <c r="CK276" s="119"/>
      <c r="CL276" s="119"/>
      <c r="CM276" s="119"/>
      <c r="CN276" s="119"/>
      <c r="CO276" s="119"/>
      <c r="CP276" s="119"/>
      <c r="CQ276" s="119"/>
      <c r="CR276" s="119"/>
      <c r="CS276" s="119"/>
      <c r="CT276" s="119"/>
      <c r="CU276" s="119"/>
      <c r="CV276" s="119"/>
      <c r="CW276" s="119"/>
      <c r="CX276" s="119">
        <v>7</v>
      </c>
      <c r="CY276" s="119"/>
      <c r="CZ276" s="119"/>
      <c r="DA276" s="119"/>
      <c r="DB276" s="119"/>
      <c r="DC276" s="119"/>
      <c r="DD276" s="119"/>
      <c r="DE276" s="119"/>
      <c r="DF276" s="119"/>
      <c r="DG276" s="119"/>
      <c r="DH276" s="119"/>
      <c r="DI276" s="119"/>
      <c r="DJ276" s="119"/>
      <c r="DK276" s="119">
        <v>8</v>
      </c>
      <c r="DL276" s="119"/>
      <c r="DM276" s="119"/>
      <c r="DN276" s="119"/>
      <c r="DO276" s="119"/>
      <c r="DP276" s="119"/>
      <c r="DQ276" s="119"/>
      <c r="DR276" s="119"/>
      <c r="DS276" s="119"/>
      <c r="DT276" s="119"/>
      <c r="DU276" s="119"/>
      <c r="DV276" s="119"/>
      <c r="DW276" s="119"/>
      <c r="DX276" s="119">
        <v>9</v>
      </c>
      <c r="DY276" s="119"/>
      <c r="DZ276" s="119"/>
      <c r="EA276" s="119"/>
      <c r="EB276" s="119"/>
      <c r="EC276" s="119"/>
      <c r="ED276" s="119"/>
      <c r="EE276" s="119"/>
      <c r="EF276" s="119"/>
      <c r="EG276" s="119"/>
      <c r="EH276" s="119"/>
      <c r="EI276" s="119"/>
      <c r="EJ276" s="119"/>
      <c r="EK276" s="119">
        <v>10</v>
      </c>
      <c r="EL276" s="119"/>
      <c r="EM276" s="119"/>
      <c r="EN276" s="119"/>
      <c r="EO276" s="119"/>
      <c r="EP276" s="119"/>
      <c r="EQ276" s="119"/>
      <c r="ER276" s="119"/>
      <c r="ES276" s="119"/>
      <c r="ET276" s="119"/>
      <c r="EU276" s="119"/>
      <c r="EV276" s="119"/>
      <c r="EW276" s="119"/>
      <c r="EX276" s="148">
        <v>11</v>
      </c>
      <c r="EY276" s="149"/>
      <c r="EZ276" s="149"/>
      <c r="FA276" s="149"/>
      <c r="FB276" s="149"/>
      <c r="FC276" s="149"/>
      <c r="FD276" s="149"/>
      <c r="FE276" s="149"/>
      <c r="FF276" s="149"/>
      <c r="FG276" s="149"/>
      <c r="FH276" s="149"/>
      <c r="FI276" s="149"/>
      <c r="FJ276" s="150"/>
    </row>
    <row r="277" spans="1:166" s="4" customFormat="1" ht="21" customHeight="1">
      <c r="A277" s="106" t="s">
        <v>32</v>
      </c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202" t="s">
        <v>33</v>
      </c>
      <c r="AL277" s="202"/>
      <c r="AM277" s="202"/>
      <c r="AN277" s="202"/>
      <c r="AO277" s="202"/>
      <c r="AP277" s="202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103">
        <f>BC279+BC281+BC285</f>
        <v>501742.06</v>
      </c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>
        <f>BU279+BU281+BU285</f>
        <v>501138.89</v>
      </c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90">
        <f>CH279+CH281+CH285</f>
        <v>501138.89</v>
      </c>
      <c r="CI277" s="90"/>
      <c r="CJ277" s="90"/>
      <c r="CK277" s="90"/>
      <c r="CL277" s="90"/>
      <c r="CM277" s="90"/>
      <c r="CN277" s="90"/>
      <c r="CO277" s="90"/>
      <c r="CP277" s="90"/>
      <c r="CQ277" s="90"/>
      <c r="CR277" s="90"/>
      <c r="CS277" s="90"/>
      <c r="CT277" s="90"/>
      <c r="CU277" s="90"/>
      <c r="CV277" s="90"/>
      <c r="CW277" s="90"/>
      <c r="CX277" s="90"/>
      <c r="CY277" s="90"/>
      <c r="CZ277" s="90"/>
      <c r="DA277" s="90"/>
      <c r="DB277" s="90"/>
      <c r="DC277" s="90"/>
      <c r="DD277" s="90"/>
      <c r="DE277" s="90"/>
      <c r="DF277" s="90"/>
      <c r="DG277" s="90"/>
      <c r="DH277" s="90"/>
      <c r="DI277" s="90"/>
      <c r="DJ277" s="90"/>
      <c r="DK277" s="90"/>
      <c r="DL277" s="90"/>
      <c r="DM277" s="90"/>
      <c r="DN277" s="90"/>
      <c r="DO277" s="90"/>
      <c r="DP277" s="90"/>
      <c r="DQ277" s="90"/>
      <c r="DR277" s="90"/>
      <c r="DS277" s="90"/>
      <c r="DT277" s="90"/>
      <c r="DU277" s="90"/>
      <c r="DV277" s="90"/>
      <c r="DW277" s="90"/>
      <c r="DX277" s="90">
        <f>CH277</f>
        <v>501138.89</v>
      </c>
      <c r="DY277" s="90"/>
      <c r="DZ277" s="90"/>
      <c r="EA277" s="90"/>
      <c r="EB277" s="90"/>
      <c r="EC277" s="90"/>
      <c r="ED277" s="90"/>
      <c r="EE277" s="90"/>
      <c r="EF277" s="90"/>
      <c r="EG277" s="90"/>
      <c r="EH277" s="90"/>
      <c r="EI277" s="90"/>
      <c r="EJ277" s="90"/>
      <c r="EK277" s="90">
        <f>BC277-CH277</f>
        <v>603.1699999999837</v>
      </c>
      <c r="EL277" s="90"/>
      <c r="EM277" s="90"/>
      <c r="EN277" s="90"/>
      <c r="EO277" s="90"/>
      <c r="EP277" s="90"/>
      <c r="EQ277" s="90"/>
      <c r="ER277" s="90"/>
      <c r="ES277" s="90"/>
      <c r="ET277" s="90"/>
      <c r="EU277" s="90"/>
      <c r="EV277" s="90"/>
      <c r="EW277" s="90"/>
      <c r="EX277" s="75">
        <f>BU277-CH277</f>
        <v>0</v>
      </c>
      <c r="EY277" s="76"/>
      <c r="EZ277" s="76"/>
      <c r="FA277" s="76"/>
      <c r="FB277" s="76"/>
      <c r="FC277" s="76"/>
      <c r="FD277" s="76"/>
      <c r="FE277" s="76"/>
      <c r="FF277" s="76"/>
      <c r="FG277" s="76"/>
      <c r="FH277" s="76"/>
      <c r="FI277" s="76"/>
      <c r="FJ277" s="77"/>
    </row>
    <row r="278" spans="1:166" s="4" customFormat="1" ht="35.25" customHeight="1">
      <c r="A278" s="198" t="s">
        <v>322</v>
      </c>
      <c r="B278" s="198"/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74"/>
      <c r="AL278" s="74"/>
      <c r="AM278" s="74"/>
      <c r="AN278" s="74"/>
      <c r="AO278" s="74"/>
      <c r="AP278" s="74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56"/>
      <c r="BT278" s="56"/>
      <c r="BU278" s="322"/>
      <c r="BV278" s="322"/>
      <c r="BW278" s="322"/>
      <c r="BX278" s="322"/>
      <c r="BY278" s="322"/>
      <c r="BZ278" s="322"/>
      <c r="CA278" s="322"/>
      <c r="CB278" s="322"/>
      <c r="CC278" s="322"/>
      <c r="CD278" s="322"/>
      <c r="CE278" s="322"/>
      <c r="CF278" s="322"/>
      <c r="CG278" s="322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  <c r="DZ278" s="136"/>
      <c r="EA278" s="136"/>
      <c r="EB278" s="136"/>
      <c r="EC278" s="136"/>
      <c r="ED278" s="136"/>
      <c r="EE278" s="136"/>
      <c r="EF278" s="136"/>
      <c r="EG278" s="136"/>
      <c r="EH278" s="136"/>
      <c r="EI278" s="136"/>
      <c r="EJ278" s="136"/>
      <c r="EK278" s="179"/>
      <c r="EL278" s="179"/>
      <c r="EM278" s="179"/>
      <c r="EN278" s="179"/>
      <c r="EO278" s="179"/>
      <c r="EP278" s="179"/>
      <c r="EQ278" s="179"/>
      <c r="ER278" s="179"/>
      <c r="ES278" s="179"/>
      <c r="ET278" s="179"/>
      <c r="EU278" s="179"/>
      <c r="EV278" s="179"/>
      <c r="EW278" s="179"/>
      <c r="EX278" s="154"/>
      <c r="EY278" s="154"/>
      <c r="EZ278" s="154"/>
      <c r="FA278" s="154"/>
      <c r="FB278" s="154"/>
      <c r="FC278" s="154"/>
      <c r="FD278" s="154"/>
      <c r="FE278" s="154"/>
      <c r="FF278" s="154"/>
      <c r="FG278" s="154"/>
      <c r="FH278" s="40"/>
      <c r="FI278" s="40"/>
      <c r="FJ278" s="40"/>
    </row>
    <row r="279" spans="1:166" s="4" customFormat="1" ht="20.25" customHeight="1">
      <c r="A279" s="197" t="s">
        <v>308</v>
      </c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74"/>
      <c r="AL279" s="74"/>
      <c r="AM279" s="74"/>
      <c r="AN279" s="74"/>
      <c r="AO279" s="74"/>
      <c r="AP279" s="74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284">
        <f>BC280</f>
        <v>6000</v>
      </c>
      <c r="BD279" s="284"/>
      <c r="BE279" s="284"/>
      <c r="BF279" s="284"/>
      <c r="BG279" s="284"/>
      <c r="BH279" s="284"/>
      <c r="BI279" s="284"/>
      <c r="BJ279" s="284"/>
      <c r="BK279" s="284"/>
      <c r="BL279" s="284"/>
      <c r="BM279" s="284"/>
      <c r="BN279" s="284"/>
      <c r="BO279" s="284"/>
      <c r="BP279" s="284"/>
      <c r="BQ279" s="284"/>
      <c r="BR279" s="284"/>
      <c r="BS279" s="57"/>
      <c r="BT279" s="57"/>
      <c r="BU279" s="284">
        <f>BU280</f>
        <v>5981.82</v>
      </c>
      <c r="BV279" s="284"/>
      <c r="BW279" s="284"/>
      <c r="BX279" s="284"/>
      <c r="BY279" s="284"/>
      <c r="BZ279" s="284"/>
      <c r="CA279" s="284"/>
      <c r="CB279" s="284"/>
      <c r="CC279" s="284"/>
      <c r="CD279" s="284"/>
      <c r="CE279" s="284"/>
      <c r="CF279" s="284"/>
      <c r="CG279" s="284"/>
      <c r="CH279" s="133">
        <f>CH280</f>
        <v>5981.82</v>
      </c>
      <c r="CI279" s="133"/>
      <c r="CJ279" s="133"/>
      <c r="CK279" s="133"/>
      <c r="CL279" s="133"/>
      <c r="CM279" s="133"/>
      <c r="CN279" s="133"/>
      <c r="CO279" s="133"/>
      <c r="CP279" s="133"/>
      <c r="CQ279" s="133"/>
      <c r="CR279" s="133"/>
      <c r="CS279" s="133"/>
      <c r="CT279" s="133"/>
      <c r="CU279" s="133"/>
      <c r="CV279" s="133"/>
      <c r="CW279" s="133"/>
      <c r="CX279" s="179"/>
      <c r="CY279" s="179"/>
      <c r="CZ279" s="179"/>
      <c r="DA279" s="179"/>
      <c r="DB279" s="179"/>
      <c r="DC279" s="179"/>
      <c r="DD279" s="179"/>
      <c r="DE279" s="179"/>
      <c r="DF279" s="179"/>
      <c r="DG279" s="179"/>
      <c r="DH279" s="179"/>
      <c r="DI279" s="179"/>
      <c r="DJ279" s="179"/>
      <c r="DK279" s="179"/>
      <c r="DL279" s="179"/>
      <c r="DM279" s="179"/>
      <c r="DN279" s="179"/>
      <c r="DO279" s="179"/>
      <c r="DP279" s="179"/>
      <c r="DQ279" s="179"/>
      <c r="DR279" s="179"/>
      <c r="DS279" s="179"/>
      <c r="DT279" s="179"/>
      <c r="DU279" s="179"/>
      <c r="DV279" s="179"/>
      <c r="DW279" s="179"/>
      <c r="DX279" s="133">
        <f>DX280</f>
        <v>5981.82</v>
      </c>
      <c r="DY279" s="133"/>
      <c r="DZ279" s="133"/>
      <c r="EA279" s="133"/>
      <c r="EB279" s="133"/>
      <c r="EC279" s="133"/>
      <c r="ED279" s="133"/>
      <c r="EE279" s="133"/>
      <c r="EF279" s="133"/>
      <c r="EG279" s="133"/>
      <c r="EH279" s="133"/>
      <c r="EI279" s="133"/>
      <c r="EJ279" s="133"/>
      <c r="EK279" s="133">
        <f>EK280</f>
        <v>18.18000000000029</v>
      </c>
      <c r="EL279" s="133"/>
      <c r="EM279" s="133"/>
      <c r="EN279" s="133"/>
      <c r="EO279" s="133"/>
      <c r="EP279" s="133"/>
      <c r="EQ279" s="133"/>
      <c r="ER279" s="133"/>
      <c r="ES279" s="133"/>
      <c r="ET279" s="133"/>
      <c r="EU279" s="133"/>
      <c r="EV279" s="133"/>
      <c r="EW279" s="133"/>
      <c r="EX279" s="133">
        <f>EX280</f>
        <v>0</v>
      </c>
      <c r="EY279" s="133"/>
      <c r="EZ279" s="133"/>
      <c r="FA279" s="133"/>
      <c r="FB279" s="133"/>
      <c r="FC279" s="133"/>
      <c r="FD279" s="133"/>
      <c r="FE279" s="133"/>
      <c r="FF279" s="133"/>
      <c r="FG279" s="133"/>
      <c r="FH279" s="40"/>
      <c r="FI279" s="40"/>
      <c r="FJ279" s="40"/>
    </row>
    <row r="280" spans="1:166" s="4" customFormat="1" ht="20.25" customHeight="1">
      <c r="A280" s="323" t="s">
        <v>199</v>
      </c>
      <c r="B280" s="323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3"/>
      <c r="AA280" s="323"/>
      <c r="AB280" s="323"/>
      <c r="AC280" s="323"/>
      <c r="AD280" s="323"/>
      <c r="AE280" s="323"/>
      <c r="AF280" s="323"/>
      <c r="AG280" s="323"/>
      <c r="AH280" s="323"/>
      <c r="AI280" s="323"/>
      <c r="AJ280" s="323"/>
      <c r="AK280" s="74" t="s">
        <v>63</v>
      </c>
      <c r="AL280" s="74"/>
      <c r="AM280" s="74"/>
      <c r="AN280" s="74"/>
      <c r="AO280" s="74"/>
      <c r="AP280" s="74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125">
        <v>6000</v>
      </c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56"/>
      <c r="BT280" s="56"/>
      <c r="BU280" s="125">
        <v>5981.82</v>
      </c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79">
        <v>5981.82</v>
      </c>
      <c r="CI280" s="179"/>
      <c r="CJ280" s="179"/>
      <c r="CK280" s="179"/>
      <c r="CL280" s="179"/>
      <c r="CM280" s="179"/>
      <c r="CN280" s="179"/>
      <c r="CO280" s="179"/>
      <c r="CP280" s="179"/>
      <c r="CQ280" s="179"/>
      <c r="CR280" s="179"/>
      <c r="CS280" s="179"/>
      <c r="CT280" s="179"/>
      <c r="CU280" s="179"/>
      <c r="CV280" s="179"/>
      <c r="CW280" s="179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54">
        <f>CH280</f>
        <v>5981.82</v>
      </c>
      <c r="DY280" s="136"/>
      <c r="DZ280" s="136"/>
      <c r="EA280" s="136"/>
      <c r="EB280" s="136"/>
      <c r="EC280" s="136"/>
      <c r="ED280" s="136"/>
      <c r="EE280" s="136"/>
      <c r="EF280" s="136"/>
      <c r="EG280" s="136"/>
      <c r="EH280" s="136"/>
      <c r="EI280" s="136"/>
      <c r="EJ280" s="136"/>
      <c r="EK280" s="179">
        <f>BC280-BU280</f>
        <v>18.18000000000029</v>
      </c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54">
        <f>BU280-CH280</f>
        <v>0</v>
      </c>
      <c r="EY280" s="154"/>
      <c r="EZ280" s="154"/>
      <c r="FA280" s="154"/>
      <c r="FB280" s="154"/>
      <c r="FC280" s="154"/>
      <c r="FD280" s="154"/>
      <c r="FE280" s="154"/>
      <c r="FF280" s="154"/>
      <c r="FG280" s="154"/>
      <c r="FH280" s="40"/>
      <c r="FI280" s="40"/>
      <c r="FJ280" s="40"/>
    </row>
    <row r="281" spans="1:166" s="11" customFormat="1" ht="22.5" customHeight="1">
      <c r="A281" s="298" t="s">
        <v>323</v>
      </c>
      <c r="B281" s="298"/>
      <c r="C281" s="298"/>
      <c r="D281" s="298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  <c r="AB281" s="298"/>
      <c r="AC281" s="298"/>
      <c r="AD281" s="298"/>
      <c r="AE281" s="298"/>
      <c r="AF281" s="298"/>
      <c r="AG281" s="298"/>
      <c r="AH281" s="298"/>
      <c r="AI281" s="298"/>
      <c r="AJ281" s="298"/>
      <c r="AK281" s="91"/>
      <c r="AL281" s="91"/>
      <c r="AM281" s="91"/>
      <c r="AN281" s="91"/>
      <c r="AO281" s="91"/>
      <c r="AP281" s="91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103">
        <f>BC282</f>
        <v>225440</v>
      </c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53"/>
      <c r="BT281" s="53"/>
      <c r="BU281" s="283">
        <f>BU282</f>
        <v>225432.07</v>
      </c>
      <c r="BV281" s="283"/>
      <c r="BW281" s="283"/>
      <c r="BX281" s="283"/>
      <c r="BY281" s="283"/>
      <c r="BZ281" s="283"/>
      <c r="CA281" s="283"/>
      <c r="CB281" s="283"/>
      <c r="CC281" s="283"/>
      <c r="CD281" s="283"/>
      <c r="CE281" s="283"/>
      <c r="CF281" s="283"/>
      <c r="CG281" s="283"/>
      <c r="CH281" s="132">
        <f>CH282</f>
        <v>225432.07</v>
      </c>
      <c r="CI281" s="132"/>
      <c r="CJ281" s="132"/>
      <c r="CK281" s="132"/>
      <c r="CL281" s="132"/>
      <c r="CM281" s="132"/>
      <c r="CN281" s="132"/>
      <c r="CO281" s="132"/>
      <c r="CP281" s="132"/>
      <c r="CQ281" s="132"/>
      <c r="CR281" s="132"/>
      <c r="CS281" s="132"/>
      <c r="CT281" s="132"/>
      <c r="CU281" s="132"/>
      <c r="CV281" s="132"/>
      <c r="CW281" s="132"/>
      <c r="CX281" s="90"/>
      <c r="CY281" s="90"/>
      <c r="CZ281" s="90"/>
      <c r="DA281" s="90"/>
      <c r="DB281" s="90"/>
      <c r="DC281" s="90"/>
      <c r="DD281" s="90"/>
      <c r="DE281" s="90"/>
      <c r="DF281" s="90"/>
      <c r="DG281" s="90"/>
      <c r="DH281" s="90"/>
      <c r="DI281" s="90"/>
      <c r="DJ281" s="90"/>
      <c r="DK281" s="90"/>
      <c r="DL281" s="90"/>
      <c r="DM281" s="90"/>
      <c r="DN281" s="90"/>
      <c r="DO281" s="90"/>
      <c r="DP281" s="90"/>
      <c r="DQ281" s="90"/>
      <c r="DR281" s="90"/>
      <c r="DS281" s="90"/>
      <c r="DT281" s="90"/>
      <c r="DU281" s="90"/>
      <c r="DV281" s="90"/>
      <c r="DW281" s="90"/>
      <c r="DX281" s="90">
        <f>CH281</f>
        <v>225432.07</v>
      </c>
      <c r="DY281" s="90"/>
      <c r="DZ281" s="90"/>
      <c r="EA281" s="90"/>
      <c r="EB281" s="90"/>
      <c r="EC281" s="90"/>
      <c r="ED281" s="90"/>
      <c r="EE281" s="90"/>
      <c r="EF281" s="90"/>
      <c r="EG281" s="90"/>
      <c r="EH281" s="90"/>
      <c r="EI281" s="90"/>
      <c r="EJ281" s="90"/>
      <c r="EK281" s="90">
        <f>BC281-CH281</f>
        <v>7.929999999993015</v>
      </c>
      <c r="EL281" s="90"/>
      <c r="EM281" s="90"/>
      <c r="EN281" s="90"/>
      <c r="EO281" s="90"/>
      <c r="EP281" s="90"/>
      <c r="EQ281" s="90"/>
      <c r="ER281" s="90"/>
      <c r="ES281" s="90"/>
      <c r="ET281" s="90"/>
      <c r="EU281" s="90"/>
      <c r="EV281" s="90"/>
      <c r="EW281" s="90"/>
      <c r="EX281" s="90">
        <f>BU281-CH281</f>
        <v>0</v>
      </c>
      <c r="EY281" s="90"/>
      <c r="EZ281" s="90"/>
      <c r="FA281" s="90"/>
      <c r="FB281" s="90"/>
      <c r="FC281" s="90"/>
      <c r="FD281" s="90"/>
      <c r="FE281" s="90"/>
      <c r="FF281" s="90"/>
      <c r="FG281" s="90"/>
      <c r="FH281" s="38"/>
      <c r="FI281" s="38"/>
      <c r="FJ281" s="38"/>
    </row>
    <row r="282" spans="1:166" s="4" customFormat="1" ht="21.75" customHeight="1">
      <c r="A282" s="104" t="s">
        <v>309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74"/>
      <c r="AL282" s="74"/>
      <c r="AM282" s="74"/>
      <c r="AN282" s="74"/>
      <c r="AO282" s="74"/>
      <c r="AP282" s="74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103">
        <f>BC283</f>
        <v>225440</v>
      </c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>
        <f>BU283</f>
        <v>225432.07</v>
      </c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90">
        <f>CH283</f>
        <v>225432.07</v>
      </c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  <c r="DM282" s="80"/>
      <c r="DN282" s="80"/>
      <c r="DO282" s="80"/>
      <c r="DP282" s="80"/>
      <c r="DQ282" s="80"/>
      <c r="DR282" s="80"/>
      <c r="DS282" s="80"/>
      <c r="DT282" s="80"/>
      <c r="DU282" s="80"/>
      <c r="DV282" s="80"/>
      <c r="DW282" s="80"/>
      <c r="DX282" s="90">
        <f>CH282</f>
        <v>225432.07</v>
      </c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>
        <f>EK283</f>
        <v>7.929999999993015</v>
      </c>
      <c r="EL282" s="90"/>
      <c r="EM282" s="90"/>
      <c r="EN282" s="90"/>
      <c r="EO282" s="90"/>
      <c r="EP282" s="90"/>
      <c r="EQ282" s="90"/>
      <c r="ER282" s="90"/>
      <c r="ES282" s="90"/>
      <c r="ET282" s="90"/>
      <c r="EU282" s="90"/>
      <c r="EV282" s="90"/>
      <c r="EW282" s="90"/>
      <c r="EX282" s="75">
        <f>EX283</f>
        <v>0</v>
      </c>
      <c r="EY282" s="76"/>
      <c r="EZ282" s="76"/>
      <c r="FA282" s="76"/>
      <c r="FB282" s="76"/>
      <c r="FC282" s="76"/>
      <c r="FD282" s="76"/>
      <c r="FE282" s="76"/>
      <c r="FF282" s="76"/>
      <c r="FG282" s="76"/>
      <c r="FH282" s="76"/>
      <c r="FI282" s="76"/>
      <c r="FJ282" s="77"/>
    </row>
    <row r="283" spans="1:166" s="4" customFormat="1" ht="20.25" customHeight="1">
      <c r="A283" s="96" t="s">
        <v>76</v>
      </c>
      <c r="B283" s="236"/>
      <c r="C283" s="236"/>
      <c r="D283" s="236"/>
      <c r="E283" s="236"/>
      <c r="F283" s="236"/>
      <c r="G283" s="236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74" t="s">
        <v>77</v>
      </c>
      <c r="AL283" s="74"/>
      <c r="AM283" s="74"/>
      <c r="AN283" s="74"/>
      <c r="AO283" s="74"/>
      <c r="AP283" s="74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102">
        <v>225440</v>
      </c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>
        <v>225432.07</v>
      </c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80">
        <v>225432.07</v>
      </c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>
        <v>198558.37</v>
      </c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  <c r="EK283" s="80">
        <f>BC283-CH283</f>
        <v>7.929999999993015</v>
      </c>
      <c r="EL283" s="80"/>
      <c r="EM283" s="80"/>
      <c r="EN283" s="80"/>
      <c r="EO283" s="80"/>
      <c r="EP283" s="80"/>
      <c r="EQ283" s="80"/>
      <c r="ER283" s="80"/>
      <c r="ES283" s="80"/>
      <c r="ET283" s="80"/>
      <c r="EU283" s="80"/>
      <c r="EV283" s="80"/>
      <c r="EW283" s="80"/>
      <c r="EX283" s="87">
        <f>BU283-CH283</f>
        <v>0</v>
      </c>
      <c r="EY283" s="88"/>
      <c r="EZ283" s="88"/>
      <c r="FA283" s="88"/>
      <c r="FB283" s="88"/>
      <c r="FC283" s="88"/>
      <c r="FD283" s="88"/>
      <c r="FE283" s="88"/>
      <c r="FF283" s="88"/>
      <c r="FG283" s="88"/>
      <c r="FH283" s="88"/>
      <c r="FI283" s="88"/>
      <c r="FJ283" s="89"/>
    </row>
    <row r="284" spans="1:166" s="4" customFormat="1" ht="19.5" customHeight="1">
      <c r="A284" s="298" t="s">
        <v>324</v>
      </c>
      <c r="B284" s="298"/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  <c r="AH284" s="298"/>
      <c r="AI284" s="298"/>
      <c r="AJ284" s="298"/>
      <c r="AK284" s="74"/>
      <c r="AL284" s="74"/>
      <c r="AM284" s="74"/>
      <c r="AN284" s="74"/>
      <c r="AO284" s="74"/>
      <c r="AP284" s="74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54"/>
      <c r="BT284" s="54"/>
      <c r="BU284" s="141"/>
      <c r="BV284" s="141"/>
      <c r="BW284" s="141"/>
      <c r="BX284" s="141"/>
      <c r="BY284" s="141"/>
      <c r="BZ284" s="141"/>
      <c r="CA284" s="141"/>
      <c r="CB284" s="141"/>
      <c r="CC284" s="141"/>
      <c r="CD284" s="141"/>
      <c r="CE284" s="141"/>
      <c r="CF284" s="141"/>
      <c r="CG284" s="141"/>
      <c r="CH284" s="137"/>
      <c r="CI284" s="137"/>
      <c r="CJ284" s="137"/>
      <c r="CK284" s="137"/>
      <c r="CL284" s="137"/>
      <c r="CM284" s="137"/>
      <c r="CN284" s="137"/>
      <c r="CO284" s="137"/>
      <c r="CP284" s="137"/>
      <c r="CQ284" s="137"/>
      <c r="CR284" s="137"/>
      <c r="CS284" s="137"/>
      <c r="CT284" s="137"/>
      <c r="CU284" s="137"/>
      <c r="CV284" s="137"/>
      <c r="CW284" s="137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/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  <c r="EK284" s="80"/>
      <c r="EL284" s="80"/>
      <c r="EM284" s="80"/>
      <c r="EN284" s="80"/>
      <c r="EO284" s="80"/>
      <c r="EP284" s="80"/>
      <c r="EQ284" s="80"/>
      <c r="ER284" s="80"/>
      <c r="ES284" s="80"/>
      <c r="ET284" s="80"/>
      <c r="EU284" s="80"/>
      <c r="EV284" s="80"/>
      <c r="EW284" s="80"/>
      <c r="EX284" s="80"/>
      <c r="EY284" s="80"/>
      <c r="EZ284" s="80"/>
      <c r="FA284" s="80"/>
      <c r="FB284" s="80"/>
      <c r="FC284" s="80"/>
      <c r="FD284" s="80"/>
      <c r="FE284" s="80"/>
      <c r="FF284" s="80"/>
      <c r="FG284" s="80"/>
      <c r="FH284" s="40"/>
      <c r="FI284" s="40"/>
      <c r="FJ284" s="40"/>
    </row>
    <row r="285" spans="1:166" s="4" customFormat="1" ht="23.25" customHeight="1">
      <c r="A285" s="104" t="s">
        <v>310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74"/>
      <c r="AL285" s="74"/>
      <c r="AM285" s="74"/>
      <c r="AN285" s="74"/>
      <c r="AO285" s="74"/>
      <c r="AP285" s="74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103">
        <f>BC286+BC287</f>
        <v>270302.06</v>
      </c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>
        <f>BU286+BU287</f>
        <v>269725</v>
      </c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90">
        <f>CH286+CH287</f>
        <v>269725</v>
      </c>
      <c r="CI285" s="90"/>
      <c r="CJ285" s="90"/>
      <c r="CK285" s="90"/>
      <c r="CL285" s="90"/>
      <c r="CM285" s="90"/>
      <c r="CN285" s="90"/>
      <c r="CO285" s="90"/>
      <c r="CP285" s="90"/>
      <c r="CQ285" s="90"/>
      <c r="CR285" s="90"/>
      <c r="CS285" s="90"/>
      <c r="CT285" s="90"/>
      <c r="CU285" s="90"/>
      <c r="CV285" s="90"/>
      <c r="CW285" s="9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90">
        <f>DX286</f>
        <v>231725</v>
      </c>
      <c r="DY285" s="90"/>
      <c r="DZ285" s="90"/>
      <c r="EA285" s="90"/>
      <c r="EB285" s="90"/>
      <c r="EC285" s="90"/>
      <c r="ED285" s="90"/>
      <c r="EE285" s="90"/>
      <c r="EF285" s="90"/>
      <c r="EG285" s="90"/>
      <c r="EH285" s="90"/>
      <c r="EI285" s="90"/>
      <c r="EJ285" s="90"/>
      <c r="EK285" s="90">
        <f>BC285-CH285</f>
        <v>577.0599999999977</v>
      </c>
      <c r="EL285" s="90"/>
      <c r="EM285" s="90"/>
      <c r="EN285" s="90"/>
      <c r="EO285" s="90"/>
      <c r="EP285" s="90"/>
      <c r="EQ285" s="90"/>
      <c r="ER285" s="90"/>
      <c r="ES285" s="90"/>
      <c r="ET285" s="90"/>
      <c r="EU285" s="90"/>
      <c r="EV285" s="90"/>
      <c r="EW285" s="90"/>
      <c r="EX285" s="75">
        <f>BU285-CH285</f>
        <v>0</v>
      </c>
      <c r="EY285" s="76"/>
      <c r="EZ285" s="76"/>
      <c r="FA285" s="76"/>
      <c r="FB285" s="76"/>
      <c r="FC285" s="76"/>
      <c r="FD285" s="76"/>
      <c r="FE285" s="76"/>
      <c r="FF285" s="76"/>
      <c r="FG285" s="76"/>
      <c r="FH285" s="76"/>
      <c r="FI285" s="76"/>
      <c r="FJ285" s="77"/>
    </row>
    <row r="286" spans="1:166" s="4" customFormat="1" ht="21" customHeight="1">
      <c r="A286" s="96" t="s">
        <v>204</v>
      </c>
      <c r="B286" s="236"/>
      <c r="C286" s="236"/>
      <c r="D286" s="236"/>
      <c r="E286" s="236"/>
      <c r="F286" s="236"/>
      <c r="G286" s="236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236"/>
      <c r="U286" s="236"/>
      <c r="V286" s="236"/>
      <c r="W286" s="236"/>
      <c r="X286" s="236"/>
      <c r="Y286" s="236"/>
      <c r="Z286" s="236"/>
      <c r="AA286" s="236"/>
      <c r="AB286" s="236"/>
      <c r="AC286" s="236"/>
      <c r="AD286" s="236"/>
      <c r="AE286" s="236"/>
      <c r="AF286" s="236"/>
      <c r="AG286" s="236"/>
      <c r="AH286" s="236"/>
      <c r="AI286" s="236"/>
      <c r="AJ286" s="236"/>
      <c r="AK286" s="74" t="s">
        <v>63</v>
      </c>
      <c r="AL286" s="74"/>
      <c r="AM286" s="74"/>
      <c r="AN286" s="74"/>
      <c r="AO286" s="74"/>
      <c r="AP286" s="74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102">
        <v>232302.06</v>
      </c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25">
        <v>231725</v>
      </c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5"/>
      <c r="CH286" s="80">
        <v>231725</v>
      </c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>
        <f>CH286</f>
        <v>231725</v>
      </c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>
        <f>BC286-CH286</f>
        <v>577.0599999999977</v>
      </c>
      <c r="EL286" s="80"/>
      <c r="EM286" s="80"/>
      <c r="EN286" s="80"/>
      <c r="EO286" s="80"/>
      <c r="EP286" s="80"/>
      <c r="EQ286" s="80"/>
      <c r="ER286" s="80"/>
      <c r="ES286" s="80"/>
      <c r="ET286" s="80"/>
      <c r="EU286" s="80"/>
      <c r="EV286" s="80"/>
      <c r="EW286" s="80"/>
      <c r="EX286" s="87">
        <f>BU286-CH286</f>
        <v>0</v>
      </c>
      <c r="EY286" s="88"/>
      <c r="EZ286" s="88"/>
      <c r="FA286" s="88"/>
      <c r="FB286" s="88"/>
      <c r="FC286" s="88"/>
      <c r="FD286" s="88"/>
      <c r="FE286" s="88"/>
      <c r="FF286" s="88"/>
      <c r="FG286" s="88"/>
      <c r="FH286" s="88"/>
      <c r="FI286" s="88"/>
      <c r="FJ286" s="89"/>
    </row>
    <row r="287" spans="1:166" s="4" customFormat="1" ht="18.75" customHeight="1">
      <c r="A287" s="96" t="s">
        <v>199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151" t="s">
        <v>60</v>
      </c>
      <c r="AL287" s="152"/>
      <c r="AM287" s="152"/>
      <c r="AN287" s="152"/>
      <c r="AO287" s="152"/>
      <c r="AP287" s="153"/>
      <c r="AQ287" s="151" t="s">
        <v>119</v>
      </c>
      <c r="AR287" s="152"/>
      <c r="AS287" s="152"/>
      <c r="AT287" s="152"/>
      <c r="AU287" s="152"/>
      <c r="AV287" s="152"/>
      <c r="AW287" s="152"/>
      <c r="AX287" s="152"/>
      <c r="AY287" s="152"/>
      <c r="AZ287" s="152"/>
      <c r="BA287" s="152"/>
      <c r="BB287" s="153"/>
      <c r="BC287" s="78">
        <v>38000</v>
      </c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0"/>
      <c r="BU287" s="78">
        <v>38000</v>
      </c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0"/>
      <c r="CH287" s="87">
        <v>38000</v>
      </c>
      <c r="CI287" s="88"/>
      <c r="CJ287" s="88"/>
      <c r="CK287" s="88"/>
      <c r="CL287" s="88"/>
      <c r="CM287" s="88"/>
      <c r="CN287" s="88"/>
      <c r="CO287" s="88"/>
      <c r="CP287" s="88"/>
      <c r="CQ287" s="88"/>
      <c r="CR287" s="88"/>
      <c r="CS287" s="88"/>
      <c r="CT287" s="88"/>
      <c r="CU287" s="88"/>
      <c r="CV287" s="88"/>
      <c r="CW287" s="89"/>
      <c r="CX287" s="87"/>
      <c r="CY287" s="88"/>
      <c r="CZ287" s="88"/>
      <c r="DA287" s="88"/>
      <c r="DB287" s="88"/>
      <c r="DC287" s="88"/>
      <c r="DD287" s="88"/>
      <c r="DE287" s="88"/>
      <c r="DF287" s="88"/>
      <c r="DG287" s="88"/>
      <c r="DH287" s="88"/>
      <c r="DI287" s="88"/>
      <c r="DJ287" s="89"/>
      <c r="DK287" s="87"/>
      <c r="DL287" s="88"/>
      <c r="DM287" s="88"/>
      <c r="DN287" s="88"/>
      <c r="DO287" s="88"/>
      <c r="DP287" s="88"/>
      <c r="DQ287" s="88"/>
      <c r="DR287" s="88"/>
      <c r="DS287" s="88"/>
      <c r="DT287" s="88"/>
      <c r="DU287" s="88"/>
      <c r="DV287" s="88"/>
      <c r="DW287" s="89"/>
      <c r="DX287" s="87">
        <f>CH287</f>
        <v>38000</v>
      </c>
      <c r="DY287" s="88"/>
      <c r="DZ287" s="88"/>
      <c r="EA287" s="88"/>
      <c r="EB287" s="88"/>
      <c r="EC287" s="88"/>
      <c r="ED287" s="88"/>
      <c r="EE287" s="88"/>
      <c r="EF287" s="88"/>
      <c r="EG287" s="88"/>
      <c r="EH287" s="88"/>
      <c r="EI287" s="88"/>
      <c r="EJ287" s="89"/>
      <c r="EK287" s="87">
        <f>BC287-CH287</f>
        <v>0</v>
      </c>
      <c r="EL287" s="88"/>
      <c r="EM287" s="88"/>
      <c r="EN287" s="88"/>
      <c r="EO287" s="88"/>
      <c r="EP287" s="88"/>
      <c r="EQ287" s="88"/>
      <c r="ER287" s="88"/>
      <c r="ES287" s="88"/>
      <c r="ET287" s="88"/>
      <c r="EU287" s="88"/>
      <c r="EV287" s="88"/>
      <c r="EW287" s="89"/>
      <c r="EX287" s="163">
        <v>0</v>
      </c>
      <c r="EY287" s="164"/>
      <c r="EZ287" s="164"/>
      <c r="FA287" s="164"/>
      <c r="FB287" s="164"/>
      <c r="FC287" s="164"/>
      <c r="FD287" s="164"/>
      <c r="FE287" s="164"/>
      <c r="FF287" s="164"/>
      <c r="FG287" s="165"/>
      <c r="FH287" s="48"/>
      <c r="FI287" s="48"/>
      <c r="FJ287" s="48"/>
    </row>
    <row r="288" spans="1:166" s="4" customFormat="1" ht="15" customHeight="1">
      <c r="A288" s="116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  <c r="BQ288" s="117"/>
      <c r="BR288" s="117"/>
      <c r="BS288" s="117"/>
      <c r="BT288" s="117"/>
      <c r="BU288" s="117"/>
      <c r="BV288" s="117"/>
      <c r="BW288" s="117"/>
      <c r="BX288" s="117"/>
      <c r="BY288" s="117"/>
      <c r="BZ288" s="117"/>
      <c r="CA288" s="117"/>
      <c r="CB288" s="117"/>
      <c r="CC288" s="117"/>
      <c r="CD288" s="117"/>
      <c r="CE288" s="117"/>
      <c r="CF288" s="117"/>
      <c r="CG288" s="117"/>
      <c r="CH288" s="117"/>
      <c r="CI288" s="117"/>
      <c r="CJ288" s="117"/>
      <c r="CK288" s="117"/>
      <c r="CL288" s="117"/>
      <c r="CM288" s="117"/>
      <c r="CN288" s="117"/>
      <c r="CO288" s="117"/>
      <c r="CP288" s="117"/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7"/>
      <c r="DE288" s="117"/>
      <c r="DF288" s="117"/>
      <c r="DG288" s="117"/>
      <c r="DH288" s="117"/>
      <c r="DI288" s="117"/>
      <c r="DJ288" s="117"/>
      <c r="DK288" s="117"/>
      <c r="DL288" s="117"/>
      <c r="DM288" s="117"/>
      <c r="DN288" s="117"/>
      <c r="DO288" s="117"/>
      <c r="DP288" s="117"/>
      <c r="DQ288" s="117"/>
      <c r="DR288" s="117"/>
      <c r="DS288" s="117"/>
      <c r="DT288" s="117"/>
      <c r="DU288" s="117"/>
      <c r="DV288" s="117"/>
      <c r="DW288" s="117"/>
      <c r="DX288" s="117"/>
      <c r="DY288" s="117"/>
      <c r="DZ288" s="117"/>
      <c r="EA288" s="117"/>
      <c r="EB288" s="117"/>
      <c r="EC288" s="117"/>
      <c r="ED288" s="117"/>
      <c r="EE288" s="117"/>
      <c r="EF288" s="117"/>
      <c r="EG288" s="117"/>
      <c r="EH288" s="117"/>
      <c r="EI288" s="117"/>
      <c r="EJ288" s="117"/>
      <c r="EK288" s="117"/>
      <c r="EL288" s="117"/>
      <c r="EM288" s="117"/>
      <c r="EN288" s="117"/>
      <c r="EO288" s="117"/>
      <c r="EP288" s="117"/>
      <c r="EQ288" s="117"/>
      <c r="ER288" s="117"/>
      <c r="ES288" s="117"/>
      <c r="ET288" s="117"/>
      <c r="EU288" s="117"/>
      <c r="EV288" s="117"/>
      <c r="EW288" s="117"/>
      <c r="EX288" s="117"/>
      <c r="EY288" s="117"/>
      <c r="EZ288" s="117"/>
      <c r="FA288" s="117"/>
      <c r="FB288" s="117"/>
      <c r="FC288" s="117"/>
      <c r="FD288" s="117"/>
      <c r="FE288" s="117"/>
      <c r="FF288" s="117"/>
      <c r="FG288" s="117"/>
      <c r="FH288" s="117"/>
      <c r="FI288" s="117"/>
      <c r="FJ288" s="118"/>
    </row>
    <row r="289" spans="1:166" s="4" customFormat="1" ht="17.25" customHeight="1">
      <c r="A289" s="114" t="s">
        <v>8</v>
      </c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 t="s">
        <v>23</v>
      </c>
      <c r="AL289" s="114"/>
      <c r="AM289" s="114"/>
      <c r="AN289" s="114"/>
      <c r="AO289" s="114"/>
      <c r="AP289" s="114"/>
      <c r="AQ289" s="114" t="s">
        <v>35</v>
      </c>
      <c r="AR289" s="114"/>
      <c r="AS289" s="114"/>
      <c r="AT289" s="114"/>
      <c r="AU289" s="114"/>
      <c r="AV289" s="114"/>
      <c r="AW289" s="114"/>
      <c r="AX289" s="114"/>
      <c r="AY289" s="114"/>
      <c r="AZ289" s="114"/>
      <c r="BA289" s="114"/>
      <c r="BB289" s="114"/>
      <c r="BC289" s="114" t="s">
        <v>137</v>
      </c>
      <c r="BD289" s="114"/>
      <c r="BE289" s="114"/>
      <c r="BF289" s="114"/>
      <c r="BG289" s="114"/>
      <c r="BH289" s="114"/>
      <c r="BI289" s="114"/>
      <c r="BJ289" s="114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 t="s">
        <v>37</v>
      </c>
      <c r="BV289" s="114"/>
      <c r="BW289" s="114"/>
      <c r="BX289" s="114"/>
      <c r="BY289" s="114"/>
      <c r="BZ289" s="114"/>
      <c r="CA289" s="114"/>
      <c r="CB289" s="114"/>
      <c r="CC289" s="114"/>
      <c r="CD289" s="114"/>
      <c r="CE289" s="114"/>
      <c r="CF289" s="114"/>
      <c r="CG289" s="114"/>
      <c r="CH289" s="114" t="s">
        <v>24</v>
      </c>
      <c r="CI289" s="114"/>
      <c r="CJ289" s="114"/>
      <c r="CK289" s="114"/>
      <c r="CL289" s="114"/>
      <c r="CM289" s="114"/>
      <c r="CN289" s="114"/>
      <c r="CO289" s="114"/>
      <c r="CP289" s="114"/>
      <c r="CQ289" s="114"/>
      <c r="CR289" s="114"/>
      <c r="CS289" s="114"/>
      <c r="CT289" s="114"/>
      <c r="CU289" s="114"/>
      <c r="CV289" s="114"/>
      <c r="CW289" s="114"/>
      <c r="CX289" s="114"/>
      <c r="CY289" s="114"/>
      <c r="CZ289" s="114"/>
      <c r="DA289" s="114"/>
      <c r="DB289" s="114"/>
      <c r="DC289" s="114"/>
      <c r="DD289" s="114"/>
      <c r="DE289" s="114"/>
      <c r="DF289" s="114"/>
      <c r="DG289" s="114"/>
      <c r="DH289" s="114"/>
      <c r="DI289" s="114"/>
      <c r="DJ289" s="114"/>
      <c r="DK289" s="114"/>
      <c r="DL289" s="114"/>
      <c r="DM289" s="114"/>
      <c r="DN289" s="114"/>
      <c r="DO289" s="114"/>
      <c r="DP289" s="114"/>
      <c r="DQ289" s="114"/>
      <c r="DR289" s="114"/>
      <c r="DS289" s="114"/>
      <c r="DT289" s="114"/>
      <c r="DU289" s="114"/>
      <c r="DV289" s="114"/>
      <c r="DW289" s="114"/>
      <c r="DX289" s="114"/>
      <c r="DY289" s="114"/>
      <c r="DZ289" s="114"/>
      <c r="EA289" s="114"/>
      <c r="EB289" s="114"/>
      <c r="EC289" s="114"/>
      <c r="ED289" s="114"/>
      <c r="EE289" s="114"/>
      <c r="EF289" s="114"/>
      <c r="EG289" s="114"/>
      <c r="EH289" s="114"/>
      <c r="EI289" s="114"/>
      <c r="EJ289" s="114"/>
      <c r="EK289" s="129" t="s">
        <v>29</v>
      </c>
      <c r="EL289" s="130"/>
      <c r="EM289" s="130"/>
      <c r="EN289" s="130"/>
      <c r="EO289" s="130"/>
      <c r="EP289" s="130"/>
      <c r="EQ289" s="130"/>
      <c r="ER289" s="130"/>
      <c r="ES289" s="130"/>
      <c r="ET289" s="130"/>
      <c r="EU289" s="130"/>
      <c r="EV289" s="130"/>
      <c r="EW289" s="130"/>
      <c r="EX289" s="130"/>
      <c r="EY289" s="130"/>
      <c r="EZ289" s="130"/>
      <c r="FA289" s="130"/>
      <c r="FB289" s="130"/>
      <c r="FC289" s="130"/>
      <c r="FD289" s="130"/>
      <c r="FE289" s="130"/>
      <c r="FF289" s="130"/>
      <c r="FG289" s="130"/>
      <c r="FH289" s="130"/>
      <c r="FI289" s="130"/>
      <c r="FJ289" s="131"/>
    </row>
    <row r="290" spans="1:166" s="4" customFormat="1" ht="76.5" customHeight="1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14"/>
      <c r="BX290" s="114"/>
      <c r="BY290" s="114"/>
      <c r="BZ290" s="114"/>
      <c r="CA290" s="114"/>
      <c r="CB290" s="114"/>
      <c r="CC290" s="114"/>
      <c r="CD290" s="114"/>
      <c r="CE290" s="114"/>
      <c r="CF290" s="114"/>
      <c r="CG290" s="114"/>
      <c r="CH290" s="114" t="s">
        <v>161</v>
      </c>
      <c r="CI290" s="114"/>
      <c r="CJ290" s="114"/>
      <c r="CK290" s="114"/>
      <c r="CL290" s="114"/>
      <c r="CM290" s="114"/>
      <c r="CN290" s="114"/>
      <c r="CO290" s="114"/>
      <c r="CP290" s="114"/>
      <c r="CQ290" s="114"/>
      <c r="CR290" s="114"/>
      <c r="CS290" s="114"/>
      <c r="CT290" s="114"/>
      <c r="CU290" s="114"/>
      <c r="CV290" s="114"/>
      <c r="CW290" s="114"/>
      <c r="CX290" s="114" t="s">
        <v>25</v>
      </c>
      <c r="CY290" s="114"/>
      <c r="CZ290" s="114"/>
      <c r="DA290" s="114"/>
      <c r="DB290" s="114"/>
      <c r="DC290" s="114"/>
      <c r="DD290" s="114"/>
      <c r="DE290" s="114"/>
      <c r="DF290" s="114"/>
      <c r="DG290" s="114"/>
      <c r="DH290" s="114"/>
      <c r="DI290" s="114"/>
      <c r="DJ290" s="114"/>
      <c r="DK290" s="114" t="s">
        <v>26</v>
      </c>
      <c r="DL290" s="114"/>
      <c r="DM290" s="114"/>
      <c r="DN290" s="114"/>
      <c r="DO290" s="114"/>
      <c r="DP290" s="114"/>
      <c r="DQ290" s="114"/>
      <c r="DR290" s="114"/>
      <c r="DS290" s="114"/>
      <c r="DT290" s="114"/>
      <c r="DU290" s="114"/>
      <c r="DV290" s="114"/>
      <c r="DW290" s="114"/>
      <c r="DX290" s="114" t="s">
        <v>27</v>
      </c>
      <c r="DY290" s="114"/>
      <c r="DZ290" s="114"/>
      <c r="EA290" s="114"/>
      <c r="EB290" s="114"/>
      <c r="EC290" s="114"/>
      <c r="ED290" s="114"/>
      <c r="EE290" s="114"/>
      <c r="EF290" s="114"/>
      <c r="EG290" s="114"/>
      <c r="EH290" s="114"/>
      <c r="EI290" s="114"/>
      <c r="EJ290" s="114"/>
      <c r="EK290" s="114" t="s">
        <v>38</v>
      </c>
      <c r="EL290" s="114"/>
      <c r="EM290" s="114"/>
      <c r="EN290" s="114"/>
      <c r="EO290" s="114"/>
      <c r="EP290" s="114"/>
      <c r="EQ290" s="114"/>
      <c r="ER290" s="114"/>
      <c r="ES290" s="114"/>
      <c r="ET290" s="114"/>
      <c r="EU290" s="114"/>
      <c r="EV290" s="114"/>
      <c r="EW290" s="114"/>
      <c r="EX290" s="129" t="s">
        <v>46</v>
      </c>
      <c r="EY290" s="130"/>
      <c r="EZ290" s="130"/>
      <c r="FA290" s="130"/>
      <c r="FB290" s="130"/>
      <c r="FC290" s="130"/>
      <c r="FD290" s="130"/>
      <c r="FE290" s="130"/>
      <c r="FF290" s="130"/>
      <c r="FG290" s="130"/>
      <c r="FH290" s="130"/>
      <c r="FI290" s="130"/>
      <c r="FJ290" s="131"/>
    </row>
    <row r="291" spans="1:166" s="4" customFormat="1" ht="15" customHeight="1">
      <c r="A291" s="119">
        <v>1</v>
      </c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>
        <v>2</v>
      </c>
      <c r="AL291" s="119"/>
      <c r="AM291" s="119"/>
      <c r="AN291" s="119"/>
      <c r="AO291" s="119"/>
      <c r="AP291" s="119"/>
      <c r="AQ291" s="119">
        <v>3</v>
      </c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>
        <v>4</v>
      </c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>
        <v>5</v>
      </c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>
        <v>6</v>
      </c>
      <c r="CI291" s="119"/>
      <c r="CJ291" s="119"/>
      <c r="CK291" s="119"/>
      <c r="CL291" s="119"/>
      <c r="CM291" s="119"/>
      <c r="CN291" s="119"/>
      <c r="CO291" s="119"/>
      <c r="CP291" s="119"/>
      <c r="CQ291" s="119"/>
      <c r="CR291" s="119"/>
      <c r="CS291" s="119"/>
      <c r="CT291" s="119"/>
      <c r="CU291" s="119"/>
      <c r="CV291" s="119"/>
      <c r="CW291" s="119"/>
      <c r="CX291" s="119">
        <v>7</v>
      </c>
      <c r="CY291" s="119"/>
      <c r="CZ291" s="119"/>
      <c r="DA291" s="119"/>
      <c r="DB291" s="119"/>
      <c r="DC291" s="119"/>
      <c r="DD291" s="119"/>
      <c r="DE291" s="119"/>
      <c r="DF291" s="119"/>
      <c r="DG291" s="119"/>
      <c r="DH291" s="119"/>
      <c r="DI291" s="119"/>
      <c r="DJ291" s="119"/>
      <c r="DK291" s="119">
        <v>8</v>
      </c>
      <c r="DL291" s="119"/>
      <c r="DM291" s="119"/>
      <c r="DN291" s="119"/>
      <c r="DO291" s="119"/>
      <c r="DP291" s="119"/>
      <c r="DQ291" s="119"/>
      <c r="DR291" s="119"/>
      <c r="DS291" s="119"/>
      <c r="DT291" s="119"/>
      <c r="DU291" s="119"/>
      <c r="DV291" s="119"/>
      <c r="DW291" s="119"/>
      <c r="DX291" s="119">
        <v>9</v>
      </c>
      <c r="DY291" s="119"/>
      <c r="DZ291" s="119"/>
      <c r="EA291" s="119"/>
      <c r="EB291" s="119"/>
      <c r="EC291" s="119"/>
      <c r="ED291" s="119"/>
      <c r="EE291" s="119"/>
      <c r="EF291" s="119"/>
      <c r="EG291" s="119"/>
      <c r="EH291" s="119"/>
      <c r="EI291" s="119"/>
      <c r="EJ291" s="119"/>
      <c r="EK291" s="119">
        <v>10</v>
      </c>
      <c r="EL291" s="119"/>
      <c r="EM291" s="119"/>
      <c r="EN291" s="119"/>
      <c r="EO291" s="119"/>
      <c r="EP291" s="119"/>
      <c r="EQ291" s="119"/>
      <c r="ER291" s="119"/>
      <c r="ES291" s="119"/>
      <c r="ET291" s="119"/>
      <c r="EU291" s="119"/>
      <c r="EV291" s="119"/>
      <c r="EW291" s="119"/>
      <c r="EX291" s="148">
        <v>11</v>
      </c>
      <c r="EY291" s="149"/>
      <c r="EZ291" s="149"/>
      <c r="FA291" s="149"/>
      <c r="FB291" s="149"/>
      <c r="FC291" s="149"/>
      <c r="FD291" s="149"/>
      <c r="FE291" s="149"/>
      <c r="FF291" s="149"/>
      <c r="FG291" s="149"/>
      <c r="FH291" s="149"/>
      <c r="FI291" s="149"/>
      <c r="FJ291" s="150"/>
    </row>
    <row r="292" spans="1:166" s="32" customFormat="1" ht="18.75" customHeight="1">
      <c r="A292" s="325" t="s">
        <v>32</v>
      </c>
      <c r="B292" s="325"/>
      <c r="C292" s="325"/>
      <c r="D292" s="325"/>
      <c r="E292" s="325"/>
      <c r="F292" s="325"/>
      <c r="G292" s="325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325"/>
      <c r="U292" s="325"/>
      <c r="V292" s="325"/>
      <c r="W292" s="325"/>
      <c r="X292" s="325"/>
      <c r="Y292" s="325"/>
      <c r="Z292" s="325"/>
      <c r="AA292" s="325"/>
      <c r="AB292" s="325"/>
      <c r="AC292" s="325"/>
      <c r="AD292" s="325"/>
      <c r="AE292" s="325"/>
      <c r="AF292" s="325"/>
      <c r="AG292" s="325"/>
      <c r="AH292" s="325"/>
      <c r="AI292" s="325"/>
      <c r="AJ292" s="325"/>
      <c r="AK292" s="324" t="s">
        <v>33</v>
      </c>
      <c r="AL292" s="324"/>
      <c r="AM292" s="324"/>
      <c r="AN292" s="324"/>
      <c r="AO292" s="324"/>
      <c r="AP292" s="324"/>
      <c r="AQ292" s="324"/>
      <c r="AR292" s="324"/>
      <c r="AS292" s="324"/>
      <c r="AT292" s="324"/>
      <c r="AU292" s="324"/>
      <c r="AV292" s="324"/>
      <c r="AW292" s="324"/>
      <c r="AX292" s="324"/>
      <c r="AY292" s="324"/>
      <c r="AZ292" s="324"/>
      <c r="BA292" s="324"/>
      <c r="BB292" s="324"/>
      <c r="BC292" s="123">
        <f>BC294+BC310</f>
        <v>2789900</v>
      </c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>
        <f>BU294+BU310</f>
        <v>2786472.9600000004</v>
      </c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44">
        <v>2978300</v>
      </c>
      <c r="CI292" s="138">
        <f>CH294+CH310</f>
        <v>2786472.96</v>
      </c>
      <c r="CJ292" s="139"/>
      <c r="CK292" s="139"/>
      <c r="CL292" s="139"/>
      <c r="CM292" s="139"/>
      <c r="CN292" s="139"/>
      <c r="CO292" s="139"/>
      <c r="CP292" s="139"/>
      <c r="CQ292" s="139"/>
      <c r="CR292" s="139"/>
      <c r="CS292" s="139"/>
      <c r="CT292" s="139"/>
      <c r="CU292" s="139"/>
      <c r="CV292" s="139"/>
      <c r="CW292" s="140"/>
      <c r="CX292" s="124"/>
      <c r="CY292" s="124"/>
      <c r="CZ292" s="124"/>
      <c r="DA292" s="124"/>
      <c r="DB292" s="124"/>
      <c r="DC292" s="124"/>
      <c r="DD292" s="124"/>
      <c r="DE292" s="124"/>
      <c r="DF292" s="124"/>
      <c r="DG292" s="124"/>
      <c r="DH292" s="124"/>
      <c r="DI292" s="124"/>
      <c r="DJ292" s="124"/>
      <c r="DK292" s="124"/>
      <c r="DL292" s="124"/>
      <c r="DM292" s="124"/>
      <c r="DN292" s="124"/>
      <c r="DO292" s="124"/>
      <c r="DP292" s="124"/>
      <c r="DQ292" s="124"/>
      <c r="DR292" s="124"/>
      <c r="DS292" s="124"/>
      <c r="DT292" s="124"/>
      <c r="DU292" s="124"/>
      <c r="DV292" s="124"/>
      <c r="DW292" s="124"/>
      <c r="DX292" s="124">
        <f>CI292</f>
        <v>2786472.96</v>
      </c>
      <c r="DY292" s="124"/>
      <c r="DZ292" s="124"/>
      <c r="EA292" s="124"/>
      <c r="EB292" s="124"/>
      <c r="EC292" s="124"/>
      <c r="ED292" s="124"/>
      <c r="EE292" s="124"/>
      <c r="EF292" s="124"/>
      <c r="EG292" s="124"/>
      <c r="EH292" s="124"/>
      <c r="EI292" s="124"/>
      <c r="EJ292" s="124"/>
      <c r="EK292" s="124">
        <f>EK294+EK311</f>
        <v>3427.0400000000955</v>
      </c>
      <c r="EL292" s="124"/>
      <c r="EM292" s="124"/>
      <c r="EN292" s="124"/>
      <c r="EO292" s="124"/>
      <c r="EP292" s="124"/>
      <c r="EQ292" s="124"/>
      <c r="ER292" s="124"/>
      <c r="ES292" s="124"/>
      <c r="ET292" s="124"/>
      <c r="EU292" s="124"/>
      <c r="EV292" s="124"/>
      <c r="EW292" s="124"/>
      <c r="EX292" s="138">
        <f>BU292-CI292</f>
        <v>0</v>
      </c>
      <c r="EY292" s="139"/>
      <c r="EZ292" s="139"/>
      <c r="FA292" s="139"/>
      <c r="FB292" s="139"/>
      <c r="FC292" s="139"/>
      <c r="FD292" s="139"/>
      <c r="FE292" s="139"/>
      <c r="FF292" s="139"/>
      <c r="FG292" s="139"/>
      <c r="FH292" s="139"/>
      <c r="FI292" s="139"/>
      <c r="FJ292" s="140"/>
    </row>
    <row r="293" spans="1:166" s="4" customFormat="1" ht="36.75" customHeight="1">
      <c r="A293" s="298" t="s">
        <v>311</v>
      </c>
      <c r="B293" s="298"/>
      <c r="C293" s="298"/>
      <c r="D293" s="298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298"/>
      <c r="AD293" s="298"/>
      <c r="AE293" s="298"/>
      <c r="AF293" s="298"/>
      <c r="AG293" s="298"/>
      <c r="AH293" s="298"/>
      <c r="AI293" s="298"/>
      <c r="AJ293" s="298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  <c r="EX293" s="87"/>
      <c r="EY293" s="88"/>
      <c r="EZ293" s="88"/>
      <c r="FA293" s="88"/>
      <c r="FB293" s="88"/>
      <c r="FC293" s="88"/>
      <c r="FD293" s="88"/>
      <c r="FE293" s="88"/>
      <c r="FF293" s="88"/>
      <c r="FG293" s="88"/>
      <c r="FH293" s="88"/>
      <c r="FI293" s="88"/>
      <c r="FJ293" s="89"/>
    </row>
    <row r="294" spans="1:166" s="4" customFormat="1" ht="36.75" customHeight="1">
      <c r="A294" s="276" t="s">
        <v>313</v>
      </c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  <c r="AA294" s="277"/>
      <c r="AB294" s="277"/>
      <c r="AC294" s="277"/>
      <c r="AD294" s="277"/>
      <c r="AE294" s="277"/>
      <c r="AF294" s="277"/>
      <c r="AG294" s="277"/>
      <c r="AH294" s="277"/>
      <c r="AI294" s="277"/>
      <c r="AJ294" s="278"/>
      <c r="AK294" s="63" t="s">
        <v>200</v>
      </c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103">
        <f>BC295+BC304+BC307</f>
        <v>2503420</v>
      </c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71">
        <f>BU295+BU304+BU307</f>
        <v>2499995.9200000004</v>
      </c>
      <c r="BV294" s="171"/>
      <c r="BW294" s="171"/>
      <c r="BX294" s="171"/>
      <c r="BY294" s="171"/>
      <c r="BZ294" s="171"/>
      <c r="CA294" s="171"/>
      <c r="CB294" s="171"/>
      <c r="CC294" s="171"/>
      <c r="CD294" s="171"/>
      <c r="CE294" s="171"/>
      <c r="CF294" s="171"/>
      <c r="CG294" s="171"/>
      <c r="CH294" s="64">
        <f>CH295+CH304+CH307</f>
        <v>2499995.92</v>
      </c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>
        <f>CH294</f>
        <v>2499995.92</v>
      </c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>
        <f>SUM(EK295:EW295)</f>
        <v>3424.0800000000745</v>
      </c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155">
        <f>BU294-CH294</f>
        <v>0</v>
      </c>
      <c r="EY294" s="156"/>
      <c r="EZ294" s="156"/>
      <c r="FA294" s="156"/>
      <c r="FB294" s="156"/>
      <c r="FC294" s="156"/>
      <c r="FD294" s="156"/>
      <c r="FE294" s="156"/>
      <c r="FF294" s="156"/>
      <c r="FG294" s="156"/>
      <c r="FH294" s="156"/>
      <c r="FI294" s="156"/>
      <c r="FJ294" s="157"/>
    </row>
    <row r="295" spans="1:166" s="4" customFormat="1" ht="23.25" customHeight="1">
      <c r="A295" s="194" t="s">
        <v>312</v>
      </c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91" t="s">
        <v>178</v>
      </c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103">
        <f>BC296+BC297+BC298+BC299+BC300+BC302+BC301+BC303</f>
        <v>2271120</v>
      </c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23">
        <f>BU296+BU297+BU298+BU299+BU300+BU301+BU302+BU303</f>
        <v>2267695.9200000004</v>
      </c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4">
        <v>2267695.92</v>
      </c>
      <c r="CI295" s="124"/>
      <c r="CJ295" s="124"/>
      <c r="CK295" s="124"/>
      <c r="CL295" s="124"/>
      <c r="CM295" s="124"/>
      <c r="CN295" s="124"/>
      <c r="CO295" s="124"/>
      <c r="CP295" s="124"/>
      <c r="CQ295" s="124"/>
      <c r="CR295" s="124"/>
      <c r="CS295" s="124"/>
      <c r="CT295" s="124"/>
      <c r="CU295" s="124"/>
      <c r="CV295" s="124"/>
      <c r="CW295" s="124"/>
      <c r="CX295" s="90"/>
      <c r="CY295" s="90"/>
      <c r="CZ295" s="90"/>
      <c r="DA295" s="90"/>
      <c r="DB295" s="90"/>
      <c r="DC295" s="90"/>
      <c r="DD295" s="90"/>
      <c r="DE295" s="90"/>
      <c r="DF295" s="90"/>
      <c r="DG295" s="90"/>
      <c r="DH295" s="90"/>
      <c r="DI295" s="90"/>
      <c r="DJ295" s="90"/>
      <c r="DK295" s="90"/>
      <c r="DL295" s="90"/>
      <c r="DM295" s="90"/>
      <c r="DN295" s="90"/>
      <c r="DO295" s="90"/>
      <c r="DP295" s="90"/>
      <c r="DQ295" s="90"/>
      <c r="DR295" s="90"/>
      <c r="DS295" s="90"/>
      <c r="DT295" s="90"/>
      <c r="DU295" s="90"/>
      <c r="DV295" s="90"/>
      <c r="DW295" s="90"/>
      <c r="DX295" s="90">
        <f aca="true" t="shared" si="15" ref="DX295:DX301">CH295</f>
        <v>2267695.92</v>
      </c>
      <c r="DY295" s="90"/>
      <c r="DZ295" s="90"/>
      <c r="EA295" s="90"/>
      <c r="EB295" s="90"/>
      <c r="EC295" s="90"/>
      <c r="ED295" s="90"/>
      <c r="EE295" s="90"/>
      <c r="EF295" s="90"/>
      <c r="EG295" s="90"/>
      <c r="EH295" s="90"/>
      <c r="EI295" s="90"/>
      <c r="EJ295" s="90"/>
      <c r="EK295" s="80">
        <f>BC295-CH295</f>
        <v>3424.0800000000745</v>
      </c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  <c r="EX295" s="87">
        <f aca="true" t="shared" si="16" ref="EX295:EX300">BU295-CH295</f>
        <v>0</v>
      </c>
      <c r="EY295" s="88"/>
      <c r="EZ295" s="88"/>
      <c r="FA295" s="88"/>
      <c r="FB295" s="88"/>
      <c r="FC295" s="88"/>
      <c r="FD295" s="88"/>
      <c r="FE295" s="88"/>
      <c r="FF295" s="88"/>
      <c r="FG295" s="88"/>
      <c r="FH295" s="88"/>
      <c r="FI295" s="88"/>
      <c r="FJ295" s="89"/>
    </row>
    <row r="296" spans="1:166" s="4" customFormat="1" ht="18.75" customHeight="1">
      <c r="A296" s="86" t="s">
        <v>56</v>
      </c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4"/>
      <c r="AK296" s="74" t="s">
        <v>53</v>
      </c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102">
        <v>1139000</v>
      </c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69">
        <v>1138194.55</v>
      </c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94">
        <v>1138194.55</v>
      </c>
      <c r="CI296" s="94"/>
      <c r="CJ296" s="94"/>
      <c r="CK296" s="94"/>
      <c r="CL296" s="94"/>
      <c r="CM296" s="94"/>
      <c r="CN296" s="94"/>
      <c r="CO296" s="94"/>
      <c r="CP296" s="94"/>
      <c r="CQ296" s="94"/>
      <c r="CR296" s="94"/>
      <c r="CS296" s="94"/>
      <c r="CT296" s="94"/>
      <c r="CU296" s="94"/>
      <c r="CV296" s="94"/>
      <c r="CW296" s="94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>
        <f t="shared" si="15"/>
        <v>1138194.55</v>
      </c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>
        <f aca="true" t="shared" si="17" ref="EK296:EK302">BC296-CH296</f>
        <v>805.4499999999534</v>
      </c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  <c r="EX296" s="87">
        <f t="shared" si="16"/>
        <v>0</v>
      </c>
      <c r="EY296" s="88"/>
      <c r="EZ296" s="88"/>
      <c r="FA296" s="88"/>
      <c r="FB296" s="88"/>
      <c r="FC296" s="88"/>
      <c r="FD296" s="88"/>
      <c r="FE296" s="88"/>
      <c r="FF296" s="88"/>
      <c r="FG296" s="88"/>
      <c r="FH296" s="88"/>
      <c r="FI296" s="88"/>
      <c r="FJ296" s="89"/>
    </row>
    <row r="297" spans="1:166" s="4" customFormat="1" ht="18.75" customHeight="1">
      <c r="A297" s="86" t="s">
        <v>58</v>
      </c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4"/>
      <c r="AK297" s="74" t="s">
        <v>55</v>
      </c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102">
        <v>341000</v>
      </c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69">
        <v>340002.79</v>
      </c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94">
        <v>340002.79</v>
      </c>
      <c r="CI297" s="94"/>
      <c r="CJ297" s="94"/>
      <c r="CK297" s="94"/>
      <c r="CL297" s="94"/>
      <c r="CM297" s="94"/>
      <c r="CN297" s="94"/>
      <c r="CO297" s="94"/>
      <c r="CP297" s="94"/>
      <c r="CQ297" s="94"/>
      <c r="CR297" s="94"/>
      <c r="CS297" s="94"/>
      <c r="CT297" s="94"/>
      <c r="CU297" s="94"/>
      <c r="CV297" s="94"/>
      <c r="CW297" s="94"/>
      <c r="CX297" s="80" t="s">
        <v>286</v>
      </c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>
        <f t="shared" si="15"/>
        <v>340002.79</v>
      </c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>
        <f t="shared" si="17"/>
        <v>997.210000000021</v>
      </c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  <c r="EX297" s="87">
        <f t="shared" si="16"/>
        <v>0</v>
      </c>
      <c r="EY297" s="88"/>
      <c r="EZ297" s="88"/>
      <c r="FA297" s="88"/>
      <c r="FB297" s="88"/>
      <c r="FC297" s="88"/>
      <c r="FD297" s="88"/>
      <c r="FE297" s="88"/>
      <c r="FF297" s="88"/>
      <c r="FG297" s="88"/>
      <c r="FH297" s="88"/>
      <c r="FI297" s="88"/>
      <c r="FJ297" s="89"/>
    </row>
    <row r="298" spans="1:166" s="4" customFormat="1" ht="18.75" customHeight="1">
      <c r="A298" s="86" t="s">
        <v>76</v>
      </c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4"/>
      <c r="AK298" s="74" t="s">
        <v>77</v>
      </c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102">
        <v>479800</v>
      </c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69">
        <v>478362.79</v>
      </c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94">
        <v>478362.79</v>
      </c>
      <c r="CI298" s="94"/>
      <c r="CJ298" s="94"/>
      <c r="CK298" s="94"/>
      <c r="CL298" s="94"/>
      <c r="CM298" s="94"/>
      <c r="CN298" s="94"/>
      <c r="CO298" s="94"/>
      <c r="CP298" s="94"/>
      <c r="CQ298" s="94"/>
      <c r="CR298" s="94"/>
      <c r="CS298" s="94"/>
      <c r="CT298" s="94"/>
      <c r="CU298" s="94"/>
      <c r="CV298" s="94"/>
      <c r="CW298" s="94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80"/>
      <c r="DP298" s="80"/>
      <c r="DQ298" s="80"/>
      <c r="DR298" s="80"/>
      <c r="DS298" s="80"/>
      <c r="DT298" s="80"/>
      <c r="DU298" s="80"/>
      <c r="DV298" s="80"/>
      <c r="DW298" s="80"/>
      <c r="DX298" s="80">
        <f t="shared" si="15"/>
        <v>478362.79</v>
      </c>
      <c r="DY298" s="80"/>
      <c r="DZ298" s="80"/>
      <c r="EA298" s="80"/>
      <c r="EB298" s="80"/>
      <c r="EC298" s="80"/>
      <c r="ED298" s="80"/>
      <c r="EE298" s="80"/>
      <c r="EF298" s="80"/>
      <c r="EG298" s="80"/>
      <c r="EH298" s="80"/>
      <c r="EI298" s="80"/>
      <c r="EJ298" s="80"/>
      <c r="EK298" s="80">
        <f t="shared" si="17"/>
        <v>1437.210000000021</v>
      </c>
      <c r="EL298" s="80"/>
      <c r="EM298" s="80"/>
      <c r="EN298" s="80"/>
      <c r="EO298" s="80"/>
      <c r="EP298" s="80"/>
      <c r="EQ298" s="80"/>
      <c r="ER298" s="80"/>
      <c r="ES298" s="80"/>
      <c r="ET298" s="80"/>
      <c r="EU298" s="80"/>
      <c r="EV298" s="80"/>
      <c r="EW298" s="80"/>
      <c r="EX298" s="87">
        <f t="shared" si="16"/>
        <v>0</v>
      </c>
      <c r="EY298" s="88"/>
      <c r="EZ298" s="88"/>
      <c r="FA298" s="88"/>
      <c r="FB298" s="88"/>
      <c r="FC298" s="88"/>
      <c r="FD298" s="88"/>
      <c r="FE298" s="88"/>
      <c r="FF298" s="88"/>
      <c r="FG298" s="88"/>
      <c r="FH298" s="88"/>
      <c r="FI298" s="88"/>
      <c r="FJ298" s="89"/>
    </row>
    <row r="299" spans="1:166" s="32" customFormat="1" ht="18.75" customHeight="1">
      <c r="A299" s="65" t="s">
        <v>204</v>
      </c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7"/>
      <c r="AK299" s="68" t="s">
        <v>63</v>
      </c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9">
        <v>37100</v>
      </c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>
        <v>37067.77</v>
      </c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94">
        <v>37067.77</v>
      </c>
      <c r="CI299" s="94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  <c r="CV299" s="94"/>
      <c r="CW299" s="94"/>
      <c r="CX299" s="94"/>
      <c r="CY299" s="94"/>
      <c r="CZ299" s="94"/>
      <c r="DA299" s="94"/>
      <c r="DB299" s="94"/>
      <c r="DC299" s="94"/>
      <c r="DD299" s="94"/>
      <c r="DE299" s="94"/>
      <c r="DF299" s="94"/>
      <c r="DG299" s="94"/>
      <c r="DH299" s="94"/>
      <c r="DI299" s="94"/>
      <c r="DJ299" s="94"/>
      <c r="DK299" s="94"/>
      <c r="DL299" s="94"/>
      <c r="DM299" s="94"/>
      <c r="DN299" s="94"/>
      <c r="DO299" s="94"/>
      <c r="DP299" s="94"/>
      <c r="DQ299" s="94"/>
      <c r="DR299" s="94"/>
      <c r="DS299" s="94"/>
      <c r="DT299" s="94"/>
      <c r="DU299" s="94"/>
      <c r="DV299" s="94"/>
      <c r="DW299" s="94"/>
      <c r="DX299" s="94">
        <f t="shared" si="15"/>
        <v>37067.77</v>
      </c>
      <c r="DY299" s="94"/>
      <c r="DZ299" s="94"/>
      <c r="EA299" s="94"/>
      <c r="EB299" s="94"/>
      <c r="EC299" s="94"/>
      <c r="ED299" s="94"/>
      <c r="EE299" s="94"/>
      <c r="EF299" s="94"/>
      <c r="EG299" s="94"/>
      <c r="EH299" s="94"/>
      <c r="EI299" s="94"/>
      <c r="EJ299" s="94"/>
      <c r="EK299" s="94">
        <f t="shared" si="17"/>
        <v>32.2300000000032</v>
      </c>
      <c r="EL299" s="94"/>
      <c r="EM299" s="94"/>
      <c r="EN299" s="94"/>
      <c r="EO299" s="94"/>
      <c r="EP299" s="94"/>
      <c r="EQ299" s="94"/>
      <c r="ER299" s="94"/>
      <c r="ES299" s="94"/>
      <c r="ET299" s="94"/>
      <c r="EU299" s="94"/>
      <c r="EV299" s="94"/>
      <c r="EW299" s="94"/>
      <c r="EX299" s="158">
        <f t="shared" si="16"/>
        <v>0</v>
      </c>
      <c r="EY299" s="159"/>
      <c r="EZ299" s="159"/>
      <c r="FA299" s="159"/>
      <c r="FB299" s="159"/>
      <c r="FC299" s="159"/>
      <c r="FD299" s="159"/>
      <c r="FE299" s="159"/>
      <c r="FF299" s="159"/>
      <c r="FG299" s="159"/>
      <c r="FH299" s="159"/>
      <c r="FI299" s="159"/>
      <c r="FJ299" s="160"/>
    </row>
    <row r="300" spans="1:166" s="32" customFormat="1" ht="18.75" customHeight="1">
      <c r="A300" s="65" t="s">
        <v>199</v>
      </c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7"/>
      <c r="AK300" s="68" t="s">
        <v>60</v>
      </c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9">
        <v>77400</v>
      </c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>
        <v>77330</v>
      </c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94">
        <v>77330</v>
      </c>
      <c r="CI300" s="94"/>
      <c r="CJ300" s="94"/>
      <c r="CK300" s="94"/>
      <c r="CL300" s="94"/>
      <c r="CM300" s="94"/>
      <c r="CN300" s="94"/>
      <c r="CO300" s="94"/>
      <c r="CP300" s="94"/>
      <c r="CQ300" s="94"/>
      <c r="CR300" s="94"/>
      <c r="CS300" s="94"/>
      <c r="CT300" s="94"/>
      <c r="CU300" s="94"/>
      <c r="CV300" s="94"/>
      <c r="CW300" s="94"/>
      <c r="CX300" s="94"/>
      <c r="CY300" s="94"/>
      <c r="CZ300" s="94"/>
      <c r="DA300" s="94"/>
      <c r="DB300" s="94"/>
      <c r="DC300" s="94"/>
      <c r="DD300" s="94"/>
      <c r="DE300" s="94"/>
      <c r="DF300" s="94"/>
      <c r="DG300" s="94"/>
      <c r="DH300" s="94"/>
      <c r="DI300" s="94"/>
      <c r="DJ300" s="94"/>
      <c r="DK300" s="94"/>
      <c r="DL300" s="94"/>
      <c r="DM300" s="94"/>
      <c r="DN300" s="94"/>
      <c r="DO300" s="94"/>
      <c r="DP300" s="94"/>
      <c r="DQ300" s="94"/>
      <c r="DR300" s="94"/>
      <c r="DS300" s="94"/>
      <c r="DT300" s="94"/>
      <c r="DU300" s="94"/>
      <c r="DV300" s="94"/>
      <c r="DW300" s="94"/>
      <c r="DX300" s="94">
        <f t="shared" si="15"/>
        <v>77330</v>
      </c>
      <c r="DY300" s="94"/>
      <c r="DZ300" s="94"/>
      <c r="EA300" s="94"/>
      <c r="EB300" s="94"/>
      <c r="EC300" s="94"/>
      <c r="ED300" s="94"/>
      <c r="EE300" s="94"/>
      <c r="EF300" s="94"/>
      <c r="EG300" s="94"/>
      <c r="EH300" s="94"/>
      <c r="EI300" s="94"/>
      <c r="EJ300" s="94"/>
      <c r="EK300" s="94">
        <f t="shared" si="17"/>
        <v>70</v>
      </c>
      <c r="EL300" s="94"/>
      <c r="EM300" s="94"/>
      <c r="EN300" s="94"/>
      <c r="EO300" s="94"/>
      <c r="EP300" s="94"/>
      <c r="EQ300" s="94"/>
      <c r="ER300" s="94"/>
      <c r="ES300" s="94"/>
      <c r="ET300" s="94"/>
      <c r="EU300" s="94"/>
      <c r="EV300" s="94"/>
      <c r="EW300" s="94"/>
      <c r="EX300" s="158">
        <f t="shared" si="16"/>
        <v>0</v>
      </c>
      <c r="EY300" s="159"/>
      <c r="EZ300" s="159"/>
      <c r="FA300" s="159"/>
      <c r="FB300" s="159"/>
      <c r="FC300" s="159"/>
      <c r="FD300" s="159"/>
      <c r="FE300" s="159"/>
      <c r="FF300" s="159"/>
      <c r="FG300" s="159"/>
      <c r="FH300" s="159"/>
      <c r="FI300" s="159"/>
      <c r="FJ300" s="160"/>
    </row>
    <row r="301" spans="1:166" s="32" customFormat="1" ht="18.75" customHeight="1">
      <c r="A301" s="279" t="s">
        <v>59</v>
      </c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9"/>
      <c r="AC301" s="279"/>
      <c r="AD301" s="279"/>
      <c r="AE301" s="279"/>
      <c r="AF301" s="279"/>
      <c r="AG301" s="279"/>
      <c r="AH301" s="279"/>
      <c r="AI301" s="279"/>
      <c r="AJ301" s="279"/>
      <c r="AK301" s="68" t="s">
        <v>67</v>
      </c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9">
        <v>34120</v>
      </c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52"/>
      <c r="BT301" s="52"/>
      <c r="BU301" s="69">
        <v>34119.67</v>
      </c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94">
        <v>34119.67</v>
      </c>
      <c r="CI301" s="94"/>
      <c r="CJ301" s="94"/>
      <c r="CK301" s="94"/>
      <c r="CL301" s="94"/>
      <c r="CM301" s="94"/>
      <c r="CN301" s="94"/>
      <c r="CO301" s="94"/>
      <c r="CP301" s="94"/>
      <c r="CQ301" s="94"/>
      <c r="CR301" s="94"/>
      <c r="CS301" s="94"/>
      <c r="CT301" s="94"/>
      <c r="CU301" s="94"/>
      <c r="CV301" s="94"/>
      <c r="CW301" s="94"/>
      <c r="CX301" s="94"/>
      <c r="CY301" s="94"/>
      <c r="CZ301" s="94"/>
      <c r="DA301" s="94"/>
      <c r="DB301" s="94"/>
      <c r="DC301" s="94"/>
      <c r="DD301" s="94"/>
      <c r="DE301" s="94"/>
      <c r="DF301" s="94"/>
      <c r="DG301" s="94"/>
      <c r="DH301" s="94"/>
      <c r="DI301" s="94"/>
      <c r="DJ301" s="94"/>
      <c r="DK301" s="94"/>
      <c r="DL301" s="94"/>
      <c r="DM301" s="94"/>
      <c r="DN301" s="94"/>
      <c r="DO301" s="94"/>
      <c r="DP301" s="94"/>
      <c r="DQ301" s="94"/>
      <c r="DR301" s="94"/>
      <c r="DS301" s="94"/>
      <c r="DT301" s="94"/>
      <c r="DU301" s="94"/>
      <c r="DV301" s="94"/>
      <c r="DW301" s="94"/>
      <c r="DX301" s="94">
        <f t="shared" si="15"/>
        <v>34119.67</v>
      </c>
      <c r="DY301" s="94"/>
      <c r="DZ301" s="94"/>
      <c r="EA301" s="94"/>
      <c r="EB301" s="94"/>
      <c r="EC301" s="94"/>
      <c r="ED301" s="94"/>
      <c r="EE301" s="94"/>
      <c r="EF301" s="94"/>
      <c r="EG301" s="94"/>
      <c r="EH301" s="94"/>
      <c r="EI301" s="94"/>
      <c r="EJ301" s="94"/>
      <c r="EK301" s="94">
        <f t="shared" si="17"/>
        <v>0.33000000000174623</v>
      </c>
      <c r="EL301" s="94"/>
      <c r="EM301" s="94"/>
      <c r="EN301" s="94"/>
      <c r="EO301" s="94"/>
      <c r="EP301" s="94"/>
      <c r="EQ301" s="94"/>
      <c r="ER301" s="94"/>
      <c r="ES301" s="94"/>
      <c r="ET301" s="94"/>
      <c r="EU301" s="94"/>
      <c r="EV301" s="94"/>
      <c r="EW301" s="94"/>
      <c r="EX301" s="94">
        <v>0</v>
      </c>
      <c r="EY301" s="315"/>
      <c r="EZ301" s="315"/>
      <c r="FA301" s="315"/>
      <c r="FB301" s="315"/>
      <c r="FC301" s="315"/>
      <c r="FD301" s="315"/>
      <c r="FE301" s="315"/>
      <c r="FF301" s="315"/>
      <c r="FG301" s="315"/>
      <c r="FH301" s="45"/>
      <c r="FI301" s="45"/>
      <c r="FJ301" s="45"/>
    </row>
    <row r="302" spans="1:166" s="4" customFormat="1" ht="18.75" customHeight="1">
      <c r="A302" s="96" t="s">
        <v>121</v>
      </c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74" t="s">
        <v>62</v>
      </c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102">
        <v>59000</v>
      </c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69">
        <v>59000</v>
      </c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94">
        <v>59000</v>
      </c>
      <c r="CI302" s="94"/>
      <c r="CJ302" s="94"/>
      <c r="CK302" s="94"/>
      <c r="CL302" s="94"/>
      <c r="CM302" s="94"/>
      <c r="CN302" s="94"/>
      <c r="CO302" s="94"/>
      <c r="CP302" s="94"/>
      <c r="CQ302" s="94"/>
      <c r="CR302" s="94"/>
      <c r="CS302" s="94"/>
      <c r="CT302" s="94"/>
      <c r="CU302" s="94"/>
      <c r="CV302" s="94"/>
      <c r="CW302" s="94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>
        <f>CH302</f>
        <v>59000</v>
      </c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>
        <f t="shared" si="17"/>
        <v>0</v>
      </c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7">
        <v>0</v>
      </c>
      <c r="EY302" s="88"/>
      <c r="EZ302" s="88"/>
      <c r="FA302" s="88"/>
      <c r="FB302" s="88"/>
      <c r="FC302" s="88"/>
      <c r="FD302" s="88"/>
      <c r="FE302" s="88"/>
      <c r="FF302" s="88"/>
      <c r="FG302" s="88"/>
      <c r="FH302" s="88"/>
      <c r="FI302" s="88"/>
      <c r="FJ302" s="89"/>
    </row>
    <row r="303" spans="1:166" s="4" customFormat="1" ht="18.75" customHeight="1">
      <c r="A303" s="280" t="s">
        <v>142</v>
      </c>
      <c r="B303" s="281"/>
      <c r="C303" s="281"/>
      <c r="D303" s="281"/>
      <c r="E303" s="281"/>
      <c r="F303" s="281"/>
      <c r="G303" s="281"/>
      <c r="H303" s="281"/>
      <c r="I303" s="281"/>
      <c r="J303" s="281"/>
      <c r="K303" s="281"/>
      <c r="L303" s="281"/>
      <c r="M303" s="281"/>
      <c r="N303" s="281"/>
      <c r="O303" s="281"/>
      <c r="P303" s="281"/>
      <c r="Q303" s="281"/>
      <c r="R303" s="281"/>
      <c r="S303" s="281"/>
      <c r="T303" s="281"/>
      <c r="U303" s="281"/>
      <c r="V303" s="281"/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  <c r="AH303" s="282"/>
      <c r="AI303" s="35"/>
      <c r="AJ303" s="35"/>
      <c r="AK303" s="233" t="s">
        <v>332</v>
      </c>
      <c r="AL303" s="234"/>
      <c r="AM303" s="234"/>
      <c r="AN303" s="234"/>
      <c r="AO303" s="234"/>
      <c r="AP303" s="234"/>
      <c r="AQ303" s="234"/>
      <c r="AR303" s="234"/>
      <c r="AS303" s="234"/>
      <c r="AT303" s="234"/>
      <c r="AU303" s="234"/>
      <c r="AV303" s="234"/>
      <c r="AW303" s="234"/>
      <c r="AX303" s="234"/>
      <c r="AY303" s="234"/>
      <c r="AZ303" s="234"/>
      <c r="BA303" s="234"/>
      <c r="BB303" s="235"/>
      <c r="BC303" s="78">
        <v>103700</v>
      </c>
      <c r="BD303" s="79"/>
      <c r="BE303" s="79"/>
      <c r="BF303" s="79"/>
      <c r="BG303" s="79"/>
      <c r="BH303" s="79"/>
      <c r="BI303" s="70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176">
        <v>103618.35</v>
      </c>
      <c r="BV303" s="177"/>
      <c r="BW303" s="177"/>
      <c r="BX303" s="177"/>
      <c r="BY303" s="177"/>
      <c r="BZ303" s="177"/>
      <c r="CA303" s="177"/>
      <c r="CB303" s="177"/>
      <c r="CC303" s="177"/>
      <c r="CD303" s="177"/>
      <c r="CE303" s="177"/>
      <c r="CF303" s="177"/>
      <c r="CG303" s="178"/>
      <c r="CH303" s="45"/>
      <c r="CI303" s="158">
        <v>103618.35</v>
      </c>
      <c r="CJ303" s="159"/>
      <c r="CK303" s="159"/>
      <c r="CL303" s="159"/>
      <c r="CM303" s="159"/>
      <c r="CN303" s="159"/>
      <c r="CO303" s="159"/>
      <c r="CP303" s="159"/>
      <c r="CQ303" s="159"/>
      <c r="CR303" s="159"/>
      <c r="CS303" s="159"/>
      <c r="CT303" s="159"/>
      <c r="CU303" s="159"/>
      <c r="CV303" s="159"/>
      <c r="CW303" s="160"/>
      <c r="CX303" s="87"/>
      <c r="CY303" s="88"/>
      <c r="CZ303" s="88"/>
      <c r="DA303" s="88"/>
      <c r="DB303" s="88"/>
      <c r="DC303" s="88"/>
      <c r="DD303" s="88"/>
      <c r="DE303" s="88"/>
      <c r="DF303" s="88"/>
      <c r="DG303" s="88"/>
      <c r="DH303" s="88"/>
      <c r="DI303" s="88"/>
      <c r="DJ303" s="88"/>
      <c r="DK303" s="88"/>
      <c r="DL303" s="88"/>
      <c r="DM303" s="88"/>
      <c r="DN303" s="88"/>
      <c r="DO303" s="88"/>
      <c r="DP303" s="88"/>
      <c r="DQ303" s="88"/>
      <c r="DR303" s="89"/>
      <c r="DS303" s="40"/>
      <c r="DT303" s="40"/>
      <c r="DU303" s="40"/>
      <c r="DV303" s="40"/>
      <c r="DW303" s="40"/>
      <c r="DX303" s="87">
        <v>103618.35</v>
      </c>
      <c r="DY303" s="88"/>
      <c r="DZ303" s="88"/>
      <c r="EA303" s="88"/>
      <c r="EB303" s="88"/>
      <c r="EC303" s="88"/>
      <c r="ED303" s="88"/>
      <c r="EE303" s="88"/>
      <c r="EF303" s="88"/>
      <c r="EG303" s="88"/>
      <c r="EH303" s="88"/>
      <c r="EI303" s="88"/>
      <c r="EJ303" s="89"/>
      <c r="EK303" s="87">
        <v>0</v>
      </c>
      <c r="EL303" s="88"/>
      <c r="EM303" s="88"/>
      <c r="EN303" s="88"/>
      <c r="EO303" s="88"/>
      <c r="EP303" s="88"/>
      <c r="EQ303" s="88"/>
      <c r="ER303" s="88"/>
      <c r="ES303" s="88"/>
      <c r="ET303" s="88"/>
      <c r="EU303" s="88"/>
      <c r="EV303" s="88"/>
      <c r="EW303" s="89"/>
      <c r="EX303" s="87">
        <v>0</v>
      </c>
      <c r="EY303" s="88"/>
      <c r="EZ303" s="88"/>
      <c r="FA303" s="88"/>
      <c r="FB303" s="88"/>
      <c r="FC303" s="88"/>
      <c r="FD303" s="88"/>
      <c r="FE303" s="88"/>
      <c r="FF303" s="42"/>
      <c r="FG303" s="42"/>
      <c r="FH303" s="42"/>
      <c r="FI303" s="42"/>
      <c r="FJ303" s="43"/>
    </row>
    <row r="304" spans="1:166" s="32" customFormat="1" ht="21.75" customHeight="1">
      <c r="A304" s="121" t="s">
        <v>336</v>
      </c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2" t="s">
        <v>178</v>
      </c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3">
        <f>BC306+BC305</f>
        <v>11600</v>
      </c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>
        <f>BU305+BU306</f>
        <v>11600</v>
      </c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4">
        <f>CH306+CH305</f>
        <v>11600</v>
      </c>
      <c r="CI304" s="124"/>
      <c r="CJ304" s="124"/>
      <c r="CK304" s="124"/>
      <c r="CL304" s="124"/>
      <c r="CM304" s="124"/>
      <c r="CN304" s="124"/>
      <c r="CO304" s="124"/>
      <c r="CP304" s="124"/>
      <c r="CQ304" s="124"/>
      <c r="CR304" s="124"/>
      <c r="CS304" s="124"/>
      <c r="CT304" s="124"/>
      <c r="CU304" s="124"/>
      <c r="CV304" s="124"/>
      <c r="CW304" s="124"/>
      <c r="CX304" s="95"/>
      <c r="CY304" s="95"/>
      <c r="CZ304" s="95"/>
      <c r="DA304" s="95"/>
      <c r="DB304" s="95"/>
      <c r="DC304" s="95"/>
      <c r="DD304" s="95"/>
      <c r="DE304" s="95"/>
      <c r="DF304" s="95"/>
      <c r="DG304" s="95"/>
      <c r="DH304" s="95"/>
      <c r="DI304" s="95"/>
      <c r="DJ304" s="95"/>
      <c r="DK304" s="95"/>
      <c r="DL304" s="95"/>
      <c r="DM304" s="95"/>
      <c r="DN304" s="95"/>
      <c r="DO304" s="95"/>
      <c r="DP304" s="95"/>
      <c r="DQ304" s="95"/>
      <c r="DR304" s="95"/>
      <c r="DS304" s="95"/>
      <c r="DT304" s="95"/>
      <c r="DU304" s="95"/>
      <c r="DV304" s="95"/>
      <c r="DW304" s="95"/>
      <c r="DX304" s="95">
        <f aca="true" t="shared" si="18" ref="DX304:DX310">CH304</f>
        <v>11600</v>
      </c>
      <c r="DY304" s="95"/>
      <c r="DZ304" s="95"/>
      <c r="EA304" s="95"/>
      <c r="EB304" s="95"/>
      <c r="EC304" s="95"/>
      <c r="ED304" s="95"/>
      <c r="EE304" s="95"/>
      <c r="EF304" s="95"/>
      <c r="EG304" s="95"/>
      <c r="EH304" s="95"/>
      <c r="EI304" s="95"/>
      <c r="EJ304" s="95"/>
      <c r="EK304" s="95">
        <f>SUM(EK306:EW306)</f>
        <v>0</v>
      </c>
      <c r="EL304" s="95"/>
      <c r="EM304" s="95"/>
      <c r="EN304" s="95"/>
      <c r="EO304" s="95"/>
      <c r="EP304" s="95"/>
      <c r="EQ304" s="95"/>
      <c r="ER304" s="95"/>
      <c r="ES304" s="95"/>
      <c r="ET304" s="95"/>
      <c r="EU304" s="95"/>
      <c r="EV304" s="95"/>
      <c r="EW304" s="95"/>
      <c r="EX304" s="316">
        <f aca="true" t="shared" si="19" ref="EX304:EX315">BU304-CH304</f>
        <v>0</v>
      </c>
      <c r="EY304" s="317"/>
      <c r="EZ304" s="317"/>
      <c r="FA304" s="317"/>
      <c r="FB304" s="317"/>
      <c r="FC304" s="317"/>
      <c r="FD304" s="317"/>
      <c r="FE304" s="317"/>
      <c r="FF304" s="317"/>
      <c r="FG304" s="317"/>
      <c r="FH304" s="317"/>
      <c r="FI304" s="317"/>
      <c r="FJ304" s="318"/>
    </row>
    <row r="305" spans="1:166" s="32" customFormat="1" ht="18.75" customHeight="1">
      <c r="A305" s="65" t="s">
        <v>56</v>
      </c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7"/>
      <c r="AK305" s="68" t="s">
        <v>53</v>
      </c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9">
        <v>7700</v>
      </c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>
        <v>7700</v>
      </c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94">
        <v>7700</v>
      </c>
      <c r="CI305" s="94"/>
      <c r="CJ305" s="94"/>
      <c r="CK305" s="94"/>
      <c r="CL305" s="94"/>
      <c r="CM305" s="94"/>
      <c r="CN305" s="94"/>
      <c r="CO305" s="94"/>
      <c r="CP305" s="94"/>
      <c r="CQ305" s="94"/>
      <c r="CR305" s="94"/>
      <c r="CS305" s="94"/>
      <c r="CT305" s="94"/>
      <c r="CU305" s="94"/>
      <c r="CV305" s="94"/>
      <c r="CW305" s="94"/>
      <c r="CX305" s="94"/>
      <c r="CY305" s="94"/>
      <c r="CZ305" s="94"/>
      <c r="DA305" s="94"/>
      <c r="DB305" s="94"/>
      <c r="DC305" s="94"/>
      <c r="DD305" s="94"/>
      <c r="DE305" s="94"/>
      <c r="DF305" s="94"/>
      <c r="DG305" s="94"/>
      <c r="DH305" s="94"/>
      <c r="DI305" s="94"/>
      <c r="DJ305" s="94"/>
      <c r="DK305" s="94"/>
      <c r="DL305" s="94"/>
      <c r="DM305" s="94"/>
      <c r="DN305" s="94"/>
      <c r="DO305" s="94"/>
      <c r="DP305" s="94"/>
      <c r="DQ305" s="94"/>
      <c r="DR305" s="94"/>
      <c r="DS305" s="94"/>
      <c r="DT305" s="94"/>
      <c r="DU305" s="94"/>
      <c r="DV305" s="94"/>
      <c r="DW305" s="94"/>
      <c r="DX305" s="94">
        <f t="shared" si="18"/>
        <v>7700</v>
      </c>
      <c r="DY305" s="94"/>
      <c r="DZ305" s="94"/>
      <c r="EA305" s="94"/>
      <c r="EB305" s="94"/>
      <c r="EC305" s="94"/>
      <c r="ED305" s="94"/>
      <c r="EE305" s="94"/>
      <c r="EF305" s="94"/>
      <c r="EG305" s="94"/>
      <c r="EH305" s="94"/>
      <c r="EI305" s="94"/>
      <c r="EJ305" s="94"/>
      <c r="EK305" s="94">
        <f>BC305-CH305</f>
        <v>0</v>
      </c>
      <c r="EL305" s="94"/>
      <c r="EM305" s="94"/>
      <c r="EN305" s="94"/>
      <c r="EO305" s="94"/>
      <c r="EP305" s="94"/>
      <c r="EQ305" s="94"/>
      <c r="ER305" s="94"/>
      <c r="ES305" s="94"/>
      <c r="ET305" s="94"/>
      <c r="EU305" s="94"/>
      <c r="EV305" s="94"/>
      <c r="EW305" s="94"/>
      <c r="EX305" s="158">
        <f t="shared" si="19"/>
        <v>0</v>
      </c>
      <c r="EY305" s="159"/>
      <c r="EZ305" s="159"/>
      <c r="FA305" s="159"/>
      <c r="FB305" s="159"/>
      <c r="FC305" s="159"/>
      <c r="FD305" s="159"/>
      <c r="FE305" s="159"/>
      <c r="FF305" s="159"/>
      <c r="FG305" s="159"/>
      <c r="FH305" s="159"/>
      <c r="FI305" s="159"/>
      <c r="FJ305" s="160"/>
    </row>
    <row r="306" spans="1:166" s="32" customFormat="1" ht="18.75" customHeight="1">
      <c r="A306" s="65" t="s">
        <v>58</v>
      </c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7"/>
      <c r="AK306" s="68" t="s">
        <v>55</v>
      </c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9">
        <v>3900</v>
      </c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>
        <v>3900</v>
      </c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94">
        <v>3900</v>
      </c>
      <c r="CI306" s="94"/>
      <c r="CJ306" s="94"/>
      <c r="CK306" s="94"/>
      <c r="CL306" s="94"/>
      <c r="CM306" s="94"/>
      <c r="CN306" s="94"/>
      <c r="CO306" s="94"/>
      <c r="CP306" s="94"/>
      <c r="CQ306" s="94"/>
      <c r="CR306" s="94"/>
      <c r="CS306" s="94"/>
      <c r="CT306" s="94"/>
      <c r="CU306" s="94"/>
      <c r="CV306" s="94"/>
      <c r="CW306" s="94"/>
      <c r="CX306" s="94" t="s">
        <v>286</v>
      </c>
      <c r="CY306" s="94"/>
      <c r="CZ306" s="94"/>
      <c r="DA306" s="94"/>
      <c r="DB306" s="94"/>
      <c r="DC306" s="94"/>
      <c r="DD306" s="94"/>
      <c r="DE306" s="94"/>
      <c r="DF306" s="94"/>
      <c r="DG306" s="94"/>
      <c r="DH306" s="94"/>
      <c r="DI306" s="94"/>
      <c r="DJ306" s="94"/>
      <c r="DK306" s="94"/>
      <c r="DL306" s="94"/>
      <c r="DM306" s="94"/>
      <c r="DN306" s="94"/>
      <c r="DO306" s="94"/>
      <c r="DP306" s="94"/>
      <c r="DQ306" s="94"/>
      <c r="DR306" s="94"/>
      <c r="DS306" s="94"/>
      <c r="DT306" s="94"/>
      <c r="DU306" s="94"/>
      <c r="DV306" s="94"/>
      <c r="DW306" s="94"/>
      <c r="DX306" s="94">
        <f t="shared" si="18"/>
        <v>3900</v>
      </c>
      <c r="DY306" s="94"/>
      <c r="DZ306" s="94"/>
      <c r="EA306" s="94"/>
      <c r="EB306" s="94"/>
      <c r="EC306" s="94"/>
      <c r="ED306" s="94"/>
      <c r="EE306" s="94"/>
      <c r="EF306" s="94"/>
      <c r="EG306" s="94"/>
      <c r="EH306" s="94"/>
      <c r="EI306" s="94"/>
      <c r="EJ306" s="94"/>
      <c r="EK306" s="94">
        <f>BC306-CH306</f>
        <v>0</v>
      </c>
      <c r="EL306" s="94"/>
      <c r="EM306" s="94"/>
      <c r="EN306" s="94"/>
      <c r="EO306" s="94"/>
      <c r="EP306" s="94"/>
      <c r="EQ306" s="94"/>
      <c r="ER306" s="94"/>
      <c r="ES306" s="94"/>
      <c r="ET306" s="94"/>
      <c r="EU306" s="94"/>
      <c r="EV306" s="94"/>
      <c r="EW306" s="94"/>
      <c r="EX306" s="158">
        <f t="shared" si="19"/>
        <v>0</v>
      </c>
      <c r="EY306" s="159"/>
      <c r="EZ306" s="159"/>
      <c r="FA306" s="159"/>
      <c r="FB306" s="159"/>
      <c r="FC306" s="159"/>
      <c r="FD306" s="159"/>
      <c r="FE306" s="159"/>
      <c r="FF306" s="159"/>
      <c r="FG306" s="159"/>
      <c r="FH306" s="159"/>
      <c r="FI306" s="159"/>
      <c r="FJ306" s="160"/>
    </row>
    <row r="307" spans="1:166" s="32" customFormat="1" ht="21.75" customHeight="1">
      <c r="A307" s="121" t="s">
        <v>334</v>
      </c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2" t="s">
        <v>178</v>
      </c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3">
        <f>BC309+BC308</f>
        <v>220700</v>
      </c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>
        <f>BU308+BU309</f>
        <v>220700</v>
      </c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4">
        <f>CH309+CH308</f>
        <v>220700</v>
      </c>
      <c r="CI307" s="124"/>
      <c r="CJ307" s="124"/>
      <c r="CK307" s="124"/>
      <c r="CL307" s="124"/>
      <c r="CM307" s="124"/>
      <c r="CN307" s="124"/>
      <c r="CO307" s="124"/>
      <c r="CP307" s="124"/>
      <c r="CQ307" s="124"/>
      <c r="CR307" s="124"/>
      <c r="CS307" s="124"/>
      <c r="CT307" s="124"/>
      <c r="CU307" s="124"/>
      <c r="CV307" s="124"/>
      <c r="CW307" s="124"/>
      <c r="CX307" s="95"/>
      <c r="CY307" s="95"/>
      <c r="CZ307" s="95"/>
      <c r="DA307" s="95"/>
      <c r="DB307" s="95"/>
      <c r="DC307" s="95"/>
      <c r="DD307" s="95"/>
      <c r="DE307" s="95"/>
      <c r="DF307" s="95"/>
      <c r="DG307" s="95"/>
      <c r="DH307" s="95"/>
      <c r="DI307" s="95"/>
      <c r="DJ307" s="95"/>
      <c r="DK307" s="95"/>
      <c r="DL307" s="95"/>
      <c r="DM307" s="95"/>
      <c r="DN307" s="95"/>
      <c r="DO307" s="95"/>
      <c r="DP307" s="95"/>
      <c r="DQ307" s="95"/>
      <c r="DR307" s="95"/>
      <c r="DS307" s="95"/>
      <c r="DT307" s="95"/>
      <c r="DU307" s="95"/>
      <c r="DV307" s="95"/>
      <c r="DW307" s="95"/>
      <c r="DX307" s="95">
        <f t="shared" si="18"/>
        <v>220700</v>
      </c>
      <c r="DY307" s="95"/>
      <c r="DZ307" s="95"/>
      <c r="EA307" s="95"/>
      <c r="EB307" s="95"/>
      <c r="EC307" s="95"/>
      <c r="ED307" s="95"/>
      <c r="EE307" s="95"/>
      <c r="EF307" s="95"/>
      <c r="EG307" s="95"/>
      <c r="EH307" s="95"/>
      <c r="EI307" s="95"/>
      <c r="EJ307" s="95"/>
      <c r="EK307" s="95">
        <f>SUM(EK309:EW309)</f>
        <v>0</v>
      </c>
      <c r="EL307" s="95"/>
      <c r="EM307" s="95"/>
      <c r="EN307" s="95"/>
      <c r="EO307" s="95"/>
      <c r="EP307" s="95"/>
      <c r="EQ307" s="95"/>
      <c r="ER307" s="95"/>
      <c r="ES307" s="95"/>
      <c r="ET307" s="95"/>
      <c r="EU307" s="95"/>
      <c r="EV307" s="95"/>
      <c r="EW307" s="95"/>
      <c r="EX307" s="316">
        <f>BU307-CH307</f>
        <v>0</v>
      </c>
      <c r="EY307" s="317"/>
      <c r="EZ307" s="317"/>
      <c r="FA307" s="317"/>
      <c r="FB307" s="317"/>
      <c r="FC307" s="317"/>
      <c r="FD307" s="317"/>
      <c r="FE307" s="317"/>
      <c r="FF307" s="317"/>
      <c r="FG307" s="317"/>
      <c r="FH307" s="317"/>
      <c r="FI307" s="317"/>
      <c r="FJ307" s="318"/>
    </row>
    <row r="308" spans="1:166" s="32" customFormat="1" ht="18.75" customHeight="1">
      <c r="A308" s="65" t="s">
        <v>56</v>
      </c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7"/>
      <c r="AK308" s="68" t="s">
        <v>53</v>
      </c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9">
        <v>169800</v>
      </c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>
        <v>169800</v>
      </c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94">
        <v>169800</v>
      </c>
      <c r="CI308" s="94"/>
      <c r="CJ308" s="94"/>
      <c r="CK308" s="94"/>
      <c r="CL308" s="94"/>
      <c r="CM308" s="94"/>
      <c r="CN308" s="94"/>
      <c r="CO308" s="94"/>
      <c r="CP308" s="94"/>
      <c r="CQ308" s="94"/>
      <c r="CR308" s="94"/>
      <c r="CS308" s="94"/>
      <c r="CT308" s="94"/>
      <c r="CU308" s="94"/>
      <c r="CV308" s="94"/>
      <c r="CW308" s="94"/>
      <c r="CX308" s="94"/>
      <c r="CY308" s="94"/>
      <c r="CZ308" s="94"/>
      <c r="DA308" s="94"/>
      <c r="DB308" s="94"/>
      <c r="DC308" s="94"/>
      <c r="DD308" s="94"/>
      <c r="DE308" s="94"/>
      <c r="DF308" s="94"/>
      <c r="DG308" s="94"/>
      <c r="DH308" s="94"/>
      <c r="DI308" s="94"/>
      <c r="DJ308" s="94"/>
      <c r="DK308" s="94"/>
      <c r="DL308" s="94"/>
      <c r="DM308" s="94"/>
      <c r="DN308" s="94"/>
      <c r="DO308" s="94"/>
      <c r="DP308" s="94"/>
      <c r="DQ308" s="94"/>
      <c r="DR308" s="94"/>
      <c r="DS308" s="94"/>
      <c r="DT308" s="94"/>
      <c r="DU308" s="94"/>
      <c r="DV308" s="94"/>
      <c r="DW308" s="94"/>
      <c r="DX308" s="94">
        <f t="shared" si="18"/>
        <v>169800</v>
      </c>
      <c r="DY308" s="94"/>
      <c r="DZ308" s="94"/>
      <c r="EA308" s="94"/>
      <c r="EB308" s="94"/>
      <c r="EC308" s="94"/>
      <c r="ED308" s="94"/>
      <c r="EE308" s="94"/>
      <c r="EF308" s="94"/>
      <c r="EG308" s="94"/>
      <c r="EH308" s="94"/>
      <c r="EI308" s="94"/>
      <c r="EJ308" s="94"/>
      <c r="EK308" s="94">
        <f>BC308-CH308</f>
        <v>0</v>
      </c>
      <c r="EL308" s="94"/>
      <c r="EM308" s="94"/>
      <c r="EN308" s="94"/>
      <c r="EO308" s="94"/>
      <c r="EP308" s="94"/>
      <c r="EQ308" s="94"/>
      <c r="ER308" s="94"/>
      <c r="ES308" s="94"/>
      <c r="ET308" s="94"/>
      <c r="EU308" s="94"/>
      <c r="EV308" s="94"/>
      <c r="EW308" s="94"/>
      <c r="EX308" s="158">
        <f>BU308-CH308</f>
        <v>0</v>
      </c>
      <c r="EY308" s="159"/>
      <c r="EZ308" s="159"/>
      <c r="FA308" s="159"/>
      <c r="FB308" s="159"/>
      <c r="FC308" s="159"/>
      <c r="FD308" s="159"/>
      <c r="FE308" s="159"/>
      <c r="FF308" s="159"/>
      <c r="FG308" s="159"/>
      <c r="FH308" s="159"/>
      <c r="FI308" s="159"/>
      <c r="FJ308" s="160"/>
    </row>
    <row r="309" spans="1:166" s="32" customFormat="1" ht="18.75" customHeight="1">
      <c r="A309" s="65" t="s">
        <v>58</v>
      </c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7"/>
      <c r="AK309" s="68" t="s">
        <v>55</v>
      </c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9">
        <v>50900</v>
      </c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>
        <v>50900</v>
      </c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94">
        <v>50900</v>
      </c>
      <c r="CI309" s="94"/>
      <c r="CJ309" s="94"/>
      <c r="CK309" s="94"/>
      <c r="CL309" s="94"/>
      <c r="CM309" s="94"/>
      <c r="CN309" s="94"/>
      <c r="CO309" s="94"/>
      <c r="CP309" s="94"/>
      <c r="CQ309" s="94"/>
      <c r="CR309" s="94"/>
      <c r="CS309" s="94"/>
      <c r="CT309" s="94"/>
      <c r="CU309" s="94"/>
      <c r="CV309" s="94"/>
      <c r="CW309" s="94"/>
      <c r="CX309" s="94" t="s">
        <v>286</v>
      </c>
      <c r="CY309" s="94"/>
      <c r="CZ309" s="94"/>
      <c r="DA309" s="94"/>
      <c r="DB309" s="94"/>
      <c r="DC309" s="94"/>
      <c r="DD309" s="94"/>
      <c r="DE309" s="94"/>
      <c r="DF309" s="94"/>
      <c r="DG309" s="94"/>
      <c r="DH309" s="94"/>
      <c r="DI309" s="94"/>
      <c r="DJ309" s="94"/>
      <c r="DK309" s="94"/>
      <c r="DL309" s="94"/>
      <c r="DM309" s="94"/>
      <c r="DN309" s="94"/>
      <c r="DO309" s="94"/>
      <c r="DP309" s="94"/>
      <c r="DQ309" s="94"/>
      <c r="DR309" s="94"/>
      <c r="DS309" s="94"/>
      <c r="DT309" s="94"/>
      <c r="DU309" s="94"/>
      <c r="DV309" s="94"/>
      <c r="DW309" s="94"/>
      <c r="DX309" s="94">
        <f t="shared" si="18"/>
        <v>50900</v>
      </c>
      <c r="DY309" s="94"/>
      <c r="DZ309" s="94"/>
      <c r="EA309" s="94"/>
      <c r="EB309" s="94"/>
      <c r="EC309" s="94"/>
      <c r="ED309" s="94"/>
      <c r="EE309" s="94"/>
      <c r="EF309" s="94"/>
      <c r="EG309" s="94"/>
      <c r="EH309" s="94"/>
      <c r="EI309" s="94"/>
      <c r="EJ309" s="94"/>
      <c r="EK309" s="94">
        <f>BC309-CH309</f>
        <v>0</v>
      </c>
      <c r="EL309" s="94"/>
      <c r="EM309" s="94"/>
      <c r="EN309" s="94"/>
      <c r="EO309" s="94"/>
      <c r="EP309" s="94"/>
      <c r="EQ309" s="94"/>
      <c r="ER309" s="94"/>
      <c r="ES309" s="94"/>
      <c r="ET309" s="94"/>
      <c r="EU309" s="94"/>
      <c r="EV309" s="94"/>
      <c r="EW309" s="94"/>
      <c r="EX309" s="158">
        <f>BU309-CH309</f>
        <v>0</v>
      </c>
      <c r="EY309" s="159"/>
      <c r="EZ309" s="159"/>
      <c r="FA309" s="159"/>
      <c r="FB309" s="159"/>
      <c r="FC309" s="159"/>
      <c r="FD309" s="159"/>
      <c r="FE309" s="159"/>
      <c r="FF309" s="159"/>
      <c r="FG309" s="159"/>
      <c r="FH309" s="159"/>
      <c r="FI309" s="159"/>
      <c r="FJ309" s="160"/>
    </row>
    <row r="310" spans="1:166" s="4" customFormat="1" ht="36" customHeight="1">
      <c r="A310" s="276" t="s">
        <v>321</v>
      </c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  <c r="AA310" s="277"/>
      <c r="AB310" s="277"/>
      <c r="AC310" s="277"/>
      <c r="AD310" s="277"/>
      <c r="AE310" s="277"/>
      <c r="AF310" s="277"/>
      <c r="AG310" s="277"/>
      <c r="AH310" s="277"/>
      <c r="AI310" s="277"/>
      <c r="AJ310" s="278"/>
      <c r="AK310" s="63" t="s">
        <v>200</v>
      </c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103">
        <f>BC311</f>
        <v>286480</v>
      </c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71">
        <f>BU311</f>
        <v>286477.04000000004</v>
      </c>
      <c r="BV310" s="171"/>
      <c r="BW310" s="171"/>
      <c r="BX310" s="171"/>
      <c r="BY310" s="171"/>
      <c r="BZ310" s="171"/>
      <c r="CA310" s="171"/>
      <c r="CB310" s="171"/>
      <c r="CC310" s="171"/>
      <c r="CD310" s="171"/>
      <c r="CE310" s="171"/>
      <c r="CF310" s="171"/>
      <c r="CG310" s="171"/>
      <c r="CH310" s="64">
        <f>CH311</f>
        <v>286477.04</v>
      </c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>
        <f t="shared" si="18"/>
        <v>286477.04</v>
      </c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>
        <f>BC310-CH310</f>
        <v>2.9600000000209548</v>
      </c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155">
        <f>BU310-CH310</f>
        <v>0</v>
      </c>
      <c r="EY310" s="156"/>
      <c r="EZ310" s="156"/>
      <c r="FA310" s="156"/>
      <c r="FB310" s="156"/>
      <c r="FC310" s="156"/>
      <c r="FD310" s="156"/>
      <c r="FE310" s="156"/>
      <c r="FF310" s="156"/>
      <c r="FG310" s="156"/>
      <c r="FH310" s="156"/>
      <c r="FI310" s="156"/>
      <c r="FJ310" s="157"/>
    </row>
    <row r="311" spans="1:166" s="4" customFormat="1" ht="20.25" customHeight="1">
      <c r="A311" s="194" t="s">
        <v>314</v>
      </c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63" t="s">
        <v>178</v>
      </c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103">
        <f>BC312+BC313+BC314+BC315+BC316+BC317+BC318</f>
        <v>286480</v>
      </c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>
        <f>BU312+BU313+BU314+BU315+BU316+BU317+BU318</f>
        <v>286477.04000000004</v>
      </c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90">
        <v>286477.04</v>
      </c>
      <c r="CI311" s="90"/>
      <c r="CJ311" s="90"/>
      <c r="CK311" s="90"/>
      <c r="CL311" s="90"/>
      <c r="CM311" s="90"/>
      <c r="CN311" s="90"/>
      <c r="CO311" s="90"/>
      <c r="CP311" s="90"/>
      <c r="CQ311" s="90"/>
      <c r="CR311" s="90"/>
      <c r="CS311" s="90"/>
      <c r="CT311" s="90"/>
      <c r="CU311" s="90"/>
      <c r="CV311" s="90"/>
      <c r="CW311" s="90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90">
        <v>249700</v>
      </c>
      <c r="DY311" s="90"/>
      <c r="DZ311" s="90"/>
      <c r="EA311" s="90"/>
      <c r="EB311" s="90"/>
      <c r="EC311" s="90"/>
      <c r="ED311" s="90"/>
      <c r="EE311" s="90"/>
      <c r="EF311" s="90"/>
      <c r="EG311" s="90"/>
      <c r="EH311" s="90"/>
      <c r="EI311" s="90"/>
      <c r="EJ311" s="90"/>
      <c r="EK311" s="64">
        <f>BC311-CH311</f>
        <v>2.9600000000209548</v>
      </c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155">
        <f t="shared" si="19"/>
        <v>0</v>
      </c>
      <c r="EY311" s="156"/>
      <c r="EZ311" s="156"/>
      <c r="FA311" s="156"/>
      <c r="FB311" s="156"/>
      <c r="FC311" s="156"/>
      <c r="FD311" s="156"/>
      <c r="FE311" s="156"/>
      <c r="FF311" s="156"/>
      <c r="FG311" s="156"/>
      <c r="FH311" s="156"/>
      <c r="FI311" s="156"/>
      <c r="FJ311" s="157"/>
    </row>
    <row r="312" spans="1:166" s="4" customFormat="1" ht="18.75" customHeight="1">
      <c r="A312" s="86" t="s">
        <v>56</v>
      </c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4"/>
      <c r="AK312" s="74" t="s">
        <v>53</v>
      </c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102">
        <v>209578.6</v>
      </c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69">
        <v>209578.6</v>
      </c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94">
        <v>209578.6</v>
      </c>
      <c r="CI312" s="94"/>
      <c r="CJ312" s="94"/>
      <c r="CK312" s="94"/>
      <c r="CL312" s="94"/>
      <c r="CM312" s="94"/>
      <c r="CN312" s="94"/>
      <c r="CO312" s="94"/>
      <c r="CP312" s="94"/>
      <c r="CQ312" s="94"/>
      <c r="CR312" s="94"/>
      <c r="CS312" s="94"/>
      <c r="CT312" s="94"/>
      <c r="CU312" s="94"/>
      <c r="CV312" s="94"/>
      <c r="CW312" s="94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>
        <f>CH312</f>
        <v>209578.6</v>
      </c>
      <c r="DY312" s="80"/>
      <c r="DZ312" s="80"/>
      <c r="EA312" s="80"/>
      <c r="EB312" s="80"/>
      <c r="EC312" s="80"/>
      <c r="ED312" s="80"/>
      <c r="EE312" s="80"/>
      <c r="EF312" s="80"/>
      <c r="EG312" s="80"/>
      <c r="EH312" s="80"/>
      <c r="EI312" s="80"/>
      <c r="EJ312" s="80"/>
      <c r="EK312" s="80">
        <f aca="true" t="shared" si="20" ref="EK312:EK317">BC312-CH312</f>
        <v>0</v>
      </c>
      <c r="EL312" s="80"/>
      <c r="EM312" s="80"/>
      <c r="EN312" s="80"/>
      <c r="EO312" s="80"/>
      <c r="EP312" s="80"/>
      <c r="EQ312" s="80"/>
      <c r="ER312" s="80"/>
      <c r="ES312" s="80"/>
      <c r="ET312" s="80"/>
      <c r="EU312" s="80"/>
      <c r="EV312" s="80"/>
      <c r="EW312" s="80"/>
      <c r="EX312" s="87">
        <f t="shared" si="19"/>
        <v>0</v>
      </c>
      <c r="EY312" s="88"/>
      <c r="EZ312" s="88"/>
      <c r="FA312" s="88"/>
      <c r="FB312" s="88"/>
      <c r="FC312" s="88"/>
      <c r="FD312" s="88"/>
      <c r="FE312" s="88"/>
      <c r="FF312" s="88"/>
      <c r="FG312" s="88"/>
      <c r="FH312" s="88"/>
      <c r="FI312" s="88"/>
      <c r="FJ312" s="89"/>
    </row>
    <row r="313" spans="1:166" s="4" customFormat="1" ht="18.75" customHeight="1">
      <c r="A313" s="86" t="s">
        <v>58</v>
      </c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4"/>
      <c r="AK313" s="74" t="s">
        <v>55</v>
      </c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102">
        <v>63224.22</v>
      </c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69">
        <v>63224.22</v>
      </c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94">
        <v>63224.22</v>
      </c>
      <c r="CI313" s="94"/>
      <c r="CJ313" s="94"/>
      <c r="CK313" s="94"/>
      <c r="CL313" s="94"/>
      <c r="CM313" s="94"/>
      <c r="CN313" s="94"/>
      <c r="CO313" s="94"/>
      <c r="CP313" s="94"/>
      <c r="CQ313" s="94"/>
      <c r="CR313" s="94"/>
      <c r="CS313" s="94"/>
      <c r="CT313" s="94"/>
      <c r="CU313" s="94"/>
      <c r="CV313" s="94"/>
      <c r="CW313" s="94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>
        <f>CH313</f>
        <v>63224.22</v>
      </c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>
        <f t="shared" si="20"/>
        <v>0</v>
      </c>
      <c r="EL313" s="80"/>
      <c r="EM313" s="80"/>
      <c r="EN313" s="80"/>
      <c r="EO313" s="80"/>
      <c r="EP313" s="80"/>
      <c r="EQ313" s="80"/>
      <c r="ER313" s="80"/>
      <c r="ES313" s="80"/>
      <c r="ET313" s="80"/>
      <c r="EU313" s="80"/>
      <c r="EV313" s="80"/>
      <c r="EW313" s="80"/>
      <c r="EX313" s="87">
        <f t="shared" si="19"/>
        <v>0</v>
      </c>
      <c r="EY313" s="88"/>
      <c r="EZ313" s="88"/>
      <c r="FA313" s="88"/>
      <c r="FB313" s="88"/>
      <c r="FC313" s="88"/>
      <c r="FD313" s="88"/>
      <c r="FE313" s="88"/>
      <c r="FF313" s="88"/>
      <c r="FG313" s="88"/>
      <c r="FH313" s="88"/>
      <c r="FI313" s="88"/>
      <c r="FJ313" s="89"/>
    </row>
    <row r="314" spans="1:166" s="32" customFormat="1" ht="18.75" customHeight="1">
      <c r="A314" s="65" t="s">
        <v>78</v>
      </c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7"/>
      <c r="AK314" s="68" t="s">
        <v>79</v>
      </c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9">
        <v>2190</v>
      </c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>
        <v>2190</v>
      </c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94">
        <v>2190</v>
      </c>
      <c r="CI314" s="94"/>
      <c r="CJ314" s="94"/>
      <c r="CK314" s="94"/>
      <c r="CL314" s="94"/>
      <c r="CM314" s="94"/>
      <c r="CN314" s="94"/>
      <c r="CO314" s="94"/>
      <c r="CP314" s="94"/>
      <c r="CQ314" s="94"/>
      <c r="CR314" s="94"/>
      <c r="CS314" s="94"/>
      <c r="CT314" s="94"/>
      <c r="CU314" s="94"/>
      <c r="CV314" s="94"/>
      <c r="CW314" s="94"/>
      <c r="CX314" s="94"/>
      <c r="CY314" s="94"/>
      <c r="CZ314" s="94"/>
      <c r="DA314" s="94"/>
      <c r="DB314" s="94"/>
      <c r="DC314" s="94"/>
      <c r="DD314" s="94"/>
      <c r="DE314" s="94"/>
      <c r="DF314" s="94"/>
      <c r="DG314" s="94"/>
      <c r="DH314" s="94"/>
      <c r="DI314" s="94"/>
      <c r="DJ314" s="94"/>
      <c r="DK314" s="94"/>
      <c r="DL314" s="94"/>
      <c r="DM314" s="94"/>
      <c r="DN314" s="94"/>
      <c r="DO314" s="94"/>
      <c r="DP314" s="94"/>
      <c r="DQ314" s="94"/>
      <c r="DR314" s="94"/>
      <c r="DS314" s="94"/>
      <c r="DT314" s="94"/>
      <c r="DU314" s="94"/>
      <c r="DV314" s="94"/>
      <c r="DW314" s="94"/>
      <c r="DX314" s="94">
        <v>2190</v>
      </c>
      <c r="DY314" s="94"/>
      <c r="DZ314" s="94"/>
      <c r="EA314" s="94"/>
      <c r="EB314" s="94"/>
      <c r="EC314" s="94"/>
      <c r="ED314" s="94"/>
      <c r="EE314" s="94"/>
      <c r="EF314" s="94"/>
      <c r="EG314" s="94"/>
      <c r="EH314" s="94"/>
      <c r="EI314" s="94"/>
      <c r="EJ314" s="94"/>
      <c r="EK314" s="94">
        <f t="shared" si="20"/>
        <v>0</v>
      </c>
      <c r="EL314" s="94"/>
      <c r="EM314" s="94"/>
      <c r="EN314" s="94"/>
      <c r="EO314" s="94"/>
      <c r="EP314" s="94"/>
      <c r="EQ314" s="94"/>
      <c r="ER314" s="94"/>
      <c r="ES314" s="94"/>
      <c r="ET314" s="94"/>
      <c r="EU314" s="94"/>
      <c r="EV314" s="94"/>
      <c r="EW314" s="94"/>
      <c r="EX314" s="158">
        <f t="shared" si="19"/>
        <v>0</v>
      </c>
      <c r="EY314" s="159"/>
      <c r="EZ314" s="159"/>
      <c r="FA314" s="159"/>
      <c r="FB314" s="159"/>
      <c r="FC314" s="159"/>
      <c r="FD314" s="159"/>
      <c r="FE314" s="159"/>
      <c r="FF314" s="159"/>
      <c r="FG314" s="159"/>
      <c r="FH314" s="159"/>
      <c r="FI314" s="159"/>
      <c r="FJ314" s="160"/>
    </row>
    <row r="315" spans="1:166" s="32" customFormat="1" ht="18.75" customHeight="1">
      <c r="A315" s="65" t="s">
        <v>204</v>
      </c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7"/>
      <c r="AK315" s="68" t="s">
        <v>63</v>
      </c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9">
        <v>1800</v>
      </c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>
        <v>1800</v>
      </c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94">
        <v>1800</v>
      </c>
      <c r="CI315" s="94"/>
      <c r="CJ315" s="94"/>
      <c r="CK315" s="94"/>
      <c r="CL315" s="94"/>
      <c r="CM315" s="94"/>
      <c r="CN315" s="94"/>
      <c r="CO315" s="94"/>
      <c r="CP315" s="94"/>
      <c r="CQ315" s="94"/>
      <c r="CR315" s="94"/>
      <c r="CS315" s="94"/>
      <c r="CT315" s="94"/>
      <c r="CU315" s="94"/>
      <c r="CV315" s="94"/>
      <c r="CW315" s="94"/>
      <c r="CX315" s="94"/>
      <c r="CY315" s="94"/>
      <c r="CZ315" s="94"/>
      <c r="DA315" s="94"/>
      <c r="DB315" s="94"/>
      <c r="DC315" s="94"/>
      <c r="DD315" s="94"/>
      <c r="DE315" s="94"/>
      <c r="DF315" s="94"/>
      <c r="DG315" s="94"/>
      <c r="DH315" s="94"/>
      <c r="DI315" s="94"/>
      <c r="DJ315" s="94"/>
      <c r="DK315" s="94"/>
      <c r="DL315" s="94"/>
      <c r="DM315" s="94"/>
      <c r="DN315" s="94"/>
      <c r="DO315" s="94"/>
      <c r="DP315" s="94"/>
      <c r="DQ315" s="94"/>
      <c r="DR315" s="94"/>
      <c r="DS315" s="94"/>
      <c r="DT315" s="94"/>
      <c r="DU315" s="94"/>
      <c r="DV315" s="94"/>
      <c r="DW315" s="94"/>
      <c r="DX315" s="94">
        <f>CH315</f>
        <v>1800</v>
      </c>
      <c r="DY315" s="94"/>
      <c r="DZ315" s="94"/>
      <c r="EA315" s="94"/>
      <c r="EB315" s="94"/>
      <c r="EC315" s="94"/>
      <c r="ED315" s="94"/>
      <c r="EE315" s="94"/>
      <c r="EF315" s="94"/>
      <c r="EG315" s="94"/>
      <c r="EH315" s="94"/>
      <c r="EI315" s="94"/>
      <c r="EJ315" s="94"/>
      <c r="EK315" s="94">
        <f t="shared" si="20"/>
        <v>0</v>
      </c>
      <c r="EL315" s="94"/>
      <c r="EM315" s="94"/>
      <c r="EN315" s="94"/>
      <c r="EO315" s="94"/>
      <c r="EP315" s="94"/>
      <c r="EQ315" s="94"/>
      <c r="ER315" s="94"/>
      <c r="ES315" s="94"/>
      <c r="ET315" s="94"/>
      <c r="EU315" s="94"/>
      <c r="EV315" s="94"/>
      <c r="EW315" s="94"/>
      <c r="EX315" s="158">
        <f t="shared" si="19"/>
        <v>0</v>
      </c>
      <c r="EY315" s="159"/>
      <c r="EZ315" s="159"/>
      <c r="FA315" s="159"/>
      <c r="FB315" s="159"/>
      <c r="FC315" s="159"/>
      <c r="FD315" s="159"/>
      <c r="FE315" s="159"/>
      <c r="FF315" s="159"/>
      <c r="FG315" s="159"/>
      <c r="FH315" s="159"/>
      <c r="FI315" s="159"/>
      <c r="FJ315" s="160"/>
    </row>
    <row r="316" spans="1:166" s="32" customFormat="1" ht="18.75" customHeight="1">
      <c r="A316" s="65" t="s">
        <v>199</v>
      </c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7"/>
      <c r="AK316" s="68" t="s">
        <v>60</v>
      </c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9">
        <v>6445.52</v>
      </c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>
        <v>6445.52</v>
      </c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94">
        <v>6445.52</v>
      </c>
      <c r="CI316" s="94"/>
      <c r="CJ316" s="94"/>
      <c r="CK316" s="94"/>
      <c r="CL316" s="94"/>
      <c r="CM316" s="94"/>
      <c r="CN316" s="94"/>
      <c r="CO316" s="94"/>
      <c r="CP316" s="94"/>
      <c r="CQ316" s="94"/>
      <c r="CR316" s="94"/>
      <c r="CS316" s="94"/>
      <c r="CT316" s="94"/>
      <c r="CU316" s="94"/>
      <c r="CV316" s="94"/>
      <c r="CW316" s="94"/>
      <c r="CX316" s="94"/>
      <c r="CY316" s="94"/>
      <c r="CZ316" s="94"/>
      <c r="DA316" s="94"/>
      <c r="DB316" s="94"/>
      <c r="DC316" s="94"/>
      <c r="DD316" s="94"/>
      <c r="DE316" s="94"/>
      <c r="DF316" s="94"/>
      <c r="DG316" s="94"/>
      <c r="DH316" s="94"/>
      <c r="DI316" s="94"/>
      <c r="DJ316" s="94"/>
      <c r="DK316" s="94"/>
      <c r="DL316" s="94"/>
      <c r="DM316" s="94"/>
      <c r="DN316" s="94"/>
      <c r="DO316" s="94"/>
      <c r="DP316" s="94"/>
      <c r="DQ316" s="94"/>
      <c r="DR316" s="94"/>
      <c r="DS316" s="94"/>
      <c r="DT316" s="94"/>
      <c r="DU316" s="94"/>
      <c r="DV316" s="94"/>
      <c r="DW316" s="94"/>
      <c r="DX316" s="94">
        <f>CH316</f>
        <v>6445.52</v>
      </c>
      <c r="DY316" s="94"/>
      <c r="DZ316" s="94"/>
      <c r="EA316" s="94"/>
      <c r="EB316" s="94"/>
      <c r="EC316" s="94"/>
      <c r="ED316" s="94"/>
      <c r="EE316" s="94"/>
      <c r="EF316" s="94"/>
      <c r="EG316" s="94"/>
      <c r="EH316" s="94"/>
      <c r="EI316" s="94"/>
      <c r="EJ316" s="94"/>
      <c r="EK316" s="94">
        <f t="shared" si="20"/>
        <v>0</v>
      </c>
      <c r="EL316" s="94"/>
      <c r="EM316" s="94"/>
      <c r="EN316" s="94"/>
      <c r="EO316" s="94"/>
      <c r="EP316" s="94"/>
      <c r="EQ316" s="94"/>
      <c r="ER316" s="94"/>
      <c r="ES316" s="94"/>
      <c r="ET316" s="94"/>
      <c r="EU316" s="94"/>
      <c r="EV316" s="94"/>
      <c r="EW316" s="94"/>
      <c r="EX316" s="158">
        <v>0</v>
      </c>
      <c r="EY316" s="159"/>
      <c r="EZ316" s="159"/>
      <c r="FA316" s="159"/>
      <c r="FB316" s="159"/>
      <c r="FC316" s="159"/>
      <c r="FD316" s="159"/>
      <c r="FE316" s="159"/>
      <c r="FF316" s="159"/>
      <c r="FG316" s="159"/>
      <c r="FH316" s="159"/>
      <c r="FI316" s="159"/>
      <c r="FJ316" s="160"/>
    </row>
    <row r="317" spans="1:166" s="4" customFormat="1" ht="18.75" customHeight="1">
      <c r="A317" s="62" t="s">
        <v>59</v>
      </c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74" t="s">
        <v>67</v>
      </c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102">
        <v>241.66</v>
      </c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54"/>
      <c r="BT317" s="54"/>
      <c r="BU317" s="102">
        <v>238.7</v>
      </c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80">
        <v>238.7</v>
      </c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  <c r="DM317" s="80"/>
      <c r="DN317" s="80"/>
      <c r="DO317" s="80"/>
      <c r="DP317" s="80"/>
      <c r="DQ317" s="80"/>
      <c r="DR317" s="80"/>
      <c r="DS317" s="80"/>
      <c r="DT317" s="80"/>
      <c r="DU317" s="80"/>
      <c r="DV317" s="80"/>
      <c r="DW317" s="80"/>
      <c r="DX317" s="80">
        <f>CH317</f>
        <v>238.7</v>
      </c>
      <c r="DY317" s="80"/>
      <c r="DZ317" s="80"/>
      <c r="EA317" s="80"/>
      <c r="EB317" s="80"/>
      <c r="EC317" s="80"/>
      <c r="ED317" s="80"/>
      <c r="EE317" s="80"/>
      <c r="EF317" s="80"/>
      <c r="EG317" s="80"/>
      <c r="EH317" s="80"/>
      <c r="EI317" s="80"/>
      <c r="EJ317" s="80"/>
      <c r="EK317" s="80">
        <f t="shared" si="20"/>
        <v>2.960000000000008</v>
      </c>
      <c r="EL317" s="80"/>
      <c r="EM317" s="80"/>
      <c r="EN317" s="80"/>
      <c r="EO317" s="80"/>
      <c r="EP317" s="80"/>
      <c r="EQ317" s="80"/>
      <c r="ER317" s="80"/>
      <c r="ES317" s="80"/>
      <c r="ET317" s="80"/>
      <c r="EU317" s="80"/>
      <c r="EV317" s="80"/>
      <c r="EW317" s="80"/>
      <c r="EX317" s="80">
        <v>0</v>
      </c>
      <c r="EY317" s="161"/>
      <c r="EZ317" s="161"/>
      <c r="FA317" s="161"/>
      <c r="FB317" s="161"/>
      <c r="FC317" s="161"/>
      <c r="FD317" s="161"/>
      <c r="FE317" s="161"/>
      <c r="FF317" s="161"/>
      <c r="FG317" s="161"/>
      <c r="FH317" s="40"/>
      <c r="FI317" s="40"/>
      <c r="FJ317" s="40"/>
    </row>
    <row r="318" spans="1:166" s="4" customFormat="1" ht="18.75" customHeight="1">
      <c r="A318" s="230" t="s">
        <v>320</v>
      </c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  <c r="AA318" s="231"/>
      <c r="AB318" s="231"/>
      <c r="AC318" s="231"/>
      <c r="AD318" s="231"/>
      <c r="AE318" s="231"/>
      <c r="AF318" s="231"/>
      <c r="AG318" s="231"/>
      <c r="AH318" s="232"/>
      <c r="AI318" s="34"/>
      <c r="AJ318" s="34"/>
      <c r="AK318" s="233" t="s">
        <v>332</v>
      </c>
      <c r="AL318" s="234"/>
      <c r="AM318" s="234"/>
      <c r="AN318" s="234"/>
      <c r="AO318" s="234"/>
      <c r="AP318" s="234"/>
      <c r="AQ318" s="234"/>
      <c r="AR318" s="234"/>
      <c r="AS318" s="234"/>
      <c r="AT318" s="234"/>
      <c r="AU318" s="234"/>
      <c r="AV318" s="234"/>
      <c r="AW318" s="234"/>
      <c r="AX318" s="234"/>
      <c r="AY318" s="234"/>
      <c r="AZ318" s="234"/>
      <c r="BA318" s="234"/>
      <c r="BB318" s="235"/>
      <c r="BC318" s="78">
        <v>3000</v>
      </c>
      <c r="BD318" s="79"/>
      <c r="BE318" s="79"/>
      <c r="BF318" s="79"/>
      <c r="BG318" s="79"/>
      <c r="BH318" s="79"/>
      <c r="BI318" s="70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78">
        <v>3000</v>
      </c>
      <c r="BV318" s="79"/>
      <c r="BW318" s="79"/>
      <c r="BX318" s="79"/>
      <c r="BY318" s="79"/>
      <c r="BZ318" s="79"/>
      <c r="CA318" s="79"/>
      <c r="CB318" s="79"/>
      <c r="CC318" s="79"/>
      <c r="CD318" s="79"/>
      <c r="CE318" s="79"/>
      <c r="CF318" s="79"/>
      <c r="CG318" s="70"/>
      <c r="CH318" s="40"/>
      <c r="CI318" s="87">
        <v>3000</v>
      </c>
      <c r="CJ318" s="88"/>
      <c r="CK318" s="88"/>
      <c r="CL318" s="88"/>
      <c r="CM318" s="88"/>
      <c r="CN318" s="88"/>
      <c r="CO318" s="88"/>
      <c r="CP318" s="88"/>
      <c r="CQ318" s="88"/>
      <c r="CR318" s="88"/>
      <c r="CS318" s="88"/>
      <c r="CT318" s="88"/>
      <c r="CU318" s="88"/>
      <c r="CV318" s="88"/>
      <c r="CW318" s="89"/>
      <c r="CX318" s="87"/>
      <c r="CY318" s="88"/>
      <c r="CZ318" s="88"/>
      <c r="DA318" s="88"/>
      <c r="DB318" s="88"/>
      <c r="DC318" s="88"/>
      <c r="DD318" s="88"/>
      <c r="DE318" s="88"/>
      <c r="DF318" s="88"/>
      <c r="DG318" s="88"/>
      <c r="DH318" s="88"/>
      <c r="DI318" s="88"/>
      <c r="DJ318" s="88"/>
      <c r="DK318" s="88"/>
      <c r="DL318" s="88"/>
      <c r="DM318" s="88"/>
      <c r="DN318" s="88"/>
      <c r="DO318" s="88"/>
      <c r="DP318" s="88"/>
      <c r="DQ318" s="88"/>
      <c r="DR318" s="89"/>
      <c r="DS318" s="40"/>
      <c r="DT318" s="40"/>
      <c r="DU318" s="40"/>
      <c r="DV318" s="40"/>
      <c r="DW318" s="40"/>
      <c r="DX318" s="87">
        <v>3000</v>
      </c>
      <c r="DY318" s="88"/>
      <c r="DZ318" s="88"/>
      <c r="EA318" s="88"/>
      <c r="EB318" s="88"/>
      <c r="EC318" s="88"/>
      <c r="ED318" s="88"/>
      <c r="EE318" s="88"/>
      <c r="EF318" s="88"/>
      <c r="EG318" s="88"/>
      <c r="EH318" s="88"/>
      <c r="EI318" s="88"/>
      <c r="EJ318" s="89"/>
      <c r="EK318" s="87">
        <v>0</v>
      </c>
      <c r="EL318" s="88"/>
      <c r="EM318" s="88"/>
      <c r="EN318" s="88"/>
      <c r="EO318" s="88"/>
      <c r="EP318" s="88"/>
      <c r="EQ318" s="88"/>
      <c r="ER318" s="88"/>
      <c r="ES318" s="88"/>
      <c r="ET318" s="88"/>
      <c r="EU318" s="88"/>
      <c r="EV318" s="88"/>
      <c r="EW318" s="89"/>
      <c r="EX318" s="87">
        <v>0</v>
      </c>
      <c r="EY318" s="88"/>
      <c r="EZ318" s="88"/>
      <c r="FA318" s="88"/>
      <c r="FB318" s="88"/>
      <c r="FC318" s="88"/>
      <c r="FD318" s="88"/>
      <c r="FE318" s="88"/>
      <c r="FF318" s="49"/>
      <c r="FG318" s="49"/>
      <c r="FH318" s="42"/>
      <c r="FI318" s="42"/>
      <c r="FJ318" s="43"/>
    </row>
    <row r="319" spans="1:166" s="4" customFormat="1" ht="15" customHeight="1">
      <c r="A319" s="116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  <c r="DG319" s="117"/>
      <c r="DH319" s="117"/>
      <c r="DI319" s="117"/>
      <c r="DJ319" s="117"/>
      <c r="DK319" s="117"/>
      <c r="DL319" s="117"/>
      <c r="DM319" s="117"/>
      <c r="DN319" s="117"/>
      <c r="DO319" s="117"/>
      <c r="DP319" s="117"/>
      <c r="DQ319" s="117"/>
      <c r="DR319" s="117"/>
      <c r="DS319" s="117"/>
      <c r="DT319" s="117"/>
      <c r="DU319" s="117"/>
      <c r="DV319" s="117"/>
      <c r="DW319" s="117"/>
      <c r="DX319" s="117"/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/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17"/>
      <c r="EY319" s="117"/>
      <c r="EZ319" s="117"/>
      <c r="FA319" s="117"/>
      <c r="FB319" s="117"/>
      <c r="FC319" s="117"/>
      <c r="FD319" s="117"/>
      <c r="FE319" s="117"/>
      <c r="FF319" s="117"/>
      <c r="FG319" s="118"/>
      <c r="FH319" s="12"/>
      <c r="FI319" s="12"/>
      <c r="FJ319" s="16" t="s">
        <v>39</v>
      </c>
    </row>
    <row r="320" spans="1:166" s="4" customFormat="1" ht="16.5" customHeight="1">
      <c r="A320" s="116" t="s">
        <v>81</v>
      </c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117"/>
      <c r="BY320" s="117"/>
      <c r="BZ320" s="117"/>
      <c r="CA320" s="117"/>
      <c r="CB320" s="117"/>
      <c r="CC320" s="117"/>
      <c r="CD320" s="117"/>
      <c r="CE320" s="117"/>
      <c r="CF320" s="117"/>
      <c r="CG320" s="117"/>
      <c r="CH320" s="117"/>
      <c r="CI320" s="117"/>
      <c r="CJ320" s="117"/>
      <c r="CK320" s="117"/>
      <c r="CL320" s="117"/>
      <c r="CM320" s="117"/>
      <c r="CN320" s="117"/>
      <c r="CO320" s="117"/>
      <c r="CP320" s="117"/>
      <c r="CQ320" s="117"/>
      <c r="CR320" s="117"/>
      <c r="CS320" s="117"/>
      <c r="CT320" s="117"/>
      <c r="CU320" s="117"/>
      <c r="CV320" s="117"/>
      <c r="CW320" s="117"/>
      <c r="CX320" s="117"/>
      <c r="CY320" s="117"/>
      <c r="CZ320" s="117"/>
      <c r="DA320" s="117"/>
      <c r="DB320" s="117"/>
      <c r="DC320" s="117"/>
      <c r="DD320" s="117"/>
      <c r="DE320" s="117"/>
      <c r="DF320" s="117"/>
      <c r="DG320" s="117"/>
      <c r="DH320" s="117"/>
      <c r="DI320" s="117"/>
      <c r="DJ320" s="117"/>
      <c r="DK320" s="117"/>
      <c r="DL320" s="117"/>
      <c r="DM320" s="117"/>
      <c r="DN320" s="117"/>
      <c r="DO320" s="117"/>
      <c r="DP320" s="117"/>
      <c r="DQ320" s="117"/>
      <c r="DR320" s="117"/>
      <c r="DS320" s="117"/>
      <c r="DT320" s="117"/>
      <c r="DU320" s="117"/>
      <c r="DV320" s="117"/>
      <c r="DW320" s="117"/>
      <c r="DX320" s="117"/>
      <c r="DY320" s="117"/>
      <c r="DZ320" s="117"/>
      <c r="EA320" s="117"/>
      <c r="EB320" s="117"/>
      <c r="EC320" s="117"/>
      <c r="ED320" s="117"/>
      <c r="EE320" s="117"/>
      <c r="EF320" s="117"/>
      <c r="EG320" s="117"/>
      <c r="EH320" s="117"/>
      <c r="EI320" s="117"/>
      <c r="EJ320" s="117"/>
      <c r="EK320" s="117"/>
      <c r="EL320" s="117"/>
      <c r="EM320" s="117"/>
      <c r="EN320" s="117"/>
      <c r="EO320" s="117"/>
      <c r="EP320" s="117"/>
      <c r="EQ320" s="117"/>
      <c r="ER320" s="117"/>
      <c r="ES320" s="117"/>
      <c r="ET320" s="117"/>
      <c r="EU320" s="117"/>
      <c r="EV320" s="117"/>
      <c r="EW320" s="117"/>
      <c r="EX320" s="117"/>
      <c r="EY320" s="117"/>
      <c r="EZ320" s="117"/>
      <c r="FA320" s="117"/>
      <c r="FB320" s="117"/>
      <c r="FC320" s="117"/>
      <c r="FD320" s="117"/>
      <c r="FE320" s="117"/>
      <c r="FF320" s="117"/>
      <c r="FG320" s="117"/>
      <c r="FH320" s="117"/>
      <c r="FI320" s="117"/>
      <c r="FJ320" s="118"/>
    </row>
    <row r="321" spans="1:166" s="4" customFormat="1" ht="66" customHeight="1">
      <c r="A321" s="114" t="s">
        <v>8</v>
      </c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 t="s">
        <v>23</v>
      </c>
      <c r="AL321" s="114"/>
      <c r="AM321" s="114"/>
      <c r="AN321" s="114"/>
      <c r="AO321" s="114"/>
      <c r="AP321" s="114"/>
      <c r="AQ321" s="114" t="s">
        <v>35</v>
      </c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 t="s">
        <v>36</v>
      </c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 t="s">
        <v>37</v>
      </c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 t="s">
        <v>24</v>
      </c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29" t="s">
        <v>29</v>
      </c>
      <c r="EL321" s="130"/>
      <c r="EM321" s="130"/>
      <c r="EN321" s="130"/>
      <c r="EO321" s="130"/>
      <c r="EP321" s="130"/>
      <c r="EQ321" s="130"/>
      <c r="ER321" s="130"/>
      <c r="ES321" s="130"/>
      <c r="ET321" s="130"/>
      <c r="EU321" s="130"/>
      <c r="EV321" s="130"/>
      <c r="EW321" s="130"/>
      <c r="EX321" s="130"/>
      <c r="EY321" s="130"/>
      <c r="EZ321" s="130"/>
      <c r="FA321" s="130"/>
      <c r="FB321" s="130"/>
      <c r="FC321" s="130"/>
      <c r="FD321" s="130"/>
      <c r="FE321" s="130"/>
      <c r="FF321" s="130"/>
      <c r="FG321" s="130"/>
      <c r="FH321" s="130"/>
      <c r="FI321" s="130"/>
      <c r="FJ321" s="131"/>
    </row>
    <row r="322" spans="1:166" s="4" customFormat="1" ht="84.75" customHeight="1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14"/>
      <c r="AS322" s="114"/>
      <c r="AT322" s="114"/>
      <c r="AU322" s="114"/>
      <c r="AV322" s="114"/>
      <c r="AW322" s="114"/>
      <c r="AX322" s="114"/>
      <c r="AY322" s="114"/>
      <c r="AZ322" s="114"/>
      <c r="BA322" s="114"/>
      <c r="BB322" s="114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 t="s">
        <v>45</v>
      </c>
      <c r="CI322" s="114"/>
      <c r="CJ322" s="114"/>
      <c r="CK322" s="114"/>
      <c r="CL322" s="114"/>
      <c r="CM322" s="114"/>
      <c r="CN322" s="114"/>
      <c r="CO322" s="114"/>
      <c r="CP322" s="114"/>
      <c r="CQ322" s="114"/>
      <c r="CR322" s="114"/>
      <c r="CS322" s="114"/>
      <c r="CT322" s="114"/>
      <c r="CU322" s="114"/>
      <c r="CV322" s="114"/>
      <c r="CW322" s="114"/>
      <c r="CX322" s="114" t="s">
        <v>25</v>
      </c>
      <c r="CY322" s="114"/>
      <c r="CZ322" s="114"/>
      <c r="DA322" s="114"/>
      <c r="DB322" s="114"/>
      <c r="DC322" s="114"/>
      <c r="DD322" s="114"/>
      <c r="DE322" s="114"/>
      <c r="DF322" s="114"/>
      <c r="DG322" s="114"/>
      <c r="DH322" s="114"/>
      <c r="DI322" s="114"/>
      <c r="DJ322" s="114"/>
      <c r="DK322" s="114" t="s">
        <v>26</v>
      </c>
      <c r="DL322" s="114"/>
      <c r="DM322" s="114"/>
      <c r="DN322" s="114"/>
      <c r="DO322" s="114"/>
      <c r="DP322" s="114"/>
      <c r="DQ322" s="114"/>
      <c r="DR322" s="114"/>
      <c r="DS322" s="114"/>
      <c r="DT322" s="114"/>
      <c r="DU322" s="114"/>
      <c r="DV322" s="114"/>
      <c r="DW322" s="114"/>
      <c r="DX322" s="114" t="s">
        <v>27</v>
      </c>
      <c r="DY322" s="114"/>
      <c r="DZ322" s="114"/>
      <c r="EA322" s="114"/>
      <c r="EB322" s="114"/>
      <c r="EC322" s="114"/>
      <c r="ED322" s="114"/>
      <c r="EE322" s="114"/>
      <c r="EF322" s="114"/>
      <c r="EG322" s="114"/>
      <c r="EH322" s="114"/>
      <c r="EI322" s="114"/>
      <c r="EJ322" s="114"/>
      <c r="EK322" s="114" t="s">
        <v>38</v>
      </c>
      <c r="EL322" s="114"/>
      <c r="EM322" s="114"/>
      <c r="EN322" s="114"/>
      <c r="EO322" s="114"/>
      <c r="EP322" s="114"/>
      <c r="EQ322" s="114"/>
      <c r="ER322" s="114"/>
      <c r="ES322" s="114"/>
      <c r="ET322" s="114"/>
      <c r="EU322" s="114"/>
      <c r="EV322" s="114"/>
      <c r="EW322" s="114"/>
      <c r="EX322" s="129" t="s">
        <v>46</v>
      </c>
      <c r="EY322" s="130"/>
      <c r="EZ322" s="130"/>
      <c r="FA322" s="130"/>
      <c r="FB322" s="130"/>
      <c r="FC322" s="130"/>
      <c r="FD322" s="130"/>
      <c r="FE322" s="130"/>
      <c r="FF322" s="130"/>
      <c r="FG322" s="130"/>
      <c r="FH322" s="130"/>
      <c r="FI322" s="130"/>
      <c r="FJ322" s="131"/>
    </row>
    <row r="323" spans="1:166" s="4" customFormat="1" ht="15" customHeight="1">
      <c r="A323" s="119">
        <v>1</v>
      </c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>
        <v>2</v>
      </c>
      <c r="AL323" s="119"/>
      <c r="AM323" s="119"/>
      <c r="AN323" s="119"/>
      <c r="AO323" s="119"/>
      <c r="AP323" s="119"/>
      <c r="AQ323" s="119">
        <v>3</v>
      </c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>
        <v>4</v>
      </c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>
        <v>5</v>
      </c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>
        <v>6</v>
      </c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>
        <v>7</v>
      </c>
      <c r="CY323" s="119"/>
      <c r="CZ323" s="119"/>
      <c r="DA323" s="119"/>
      <c r="DB323" s="119"/>
      <c r="DC323" s="119"/>
      <c r="DD323" s="119"/>
      <c r="DE323" s="119"/>
      <c r="DF323" s="119"/>
      <c r="DG323" s="119"/>
      <c r="DH323" s="119"/>
      <c r="DI323" s="119"/>
      <c r="DJ323" s="119"/>
      <c r="DK323" s="119">
        <v>8</v>
      </c>
      <c r="DL323" s="119"/>
      <c r="DM323" s="119"/>
      <c r="DN323" s="119"/>
      <c r="DO323" s="119"/>
      <c r="DP323" s="119"/>
      <c r="DQ323" s="119"/>
      <c r="DR323" s="119"/>
      <c r="DS323" s="119"/>
      <c r="DT323" s="119"/>
      <c r="DU323" s="119"/>
      <c r="DV323" s="119"/>
      <c r="DW323" s="119"/>
      <c r="DX323" s="119">
        <v>9</v>
      </c>
      <c r="DY323" s="119"/>
      <c r="DZ323" s="119"/>
      <c r="EA323" s="119"/>
      <c r="EB323" s="119"/>
      <c r="EC323" s="119"/>
      <c r="ED323" s="119"/>
      <c r="EE323" s="119"/>
      <c r="EF323" s="119"/>
      <c r="EG323" s="119"/>
      <c r="EH323" s="119"/>
      <c r="EI323" s="119"/>
      <c r="EJ323" s="119"/>
      <c r="EK323" s="119">
        <v>10</v>
      </c>
      <c r="EL323" s="119"/>
      <c r="EM323" s="119"/>
      <c r="EN323" s="119"/>
      <c r="EO323" s="119"/>
      <c r="EP323" s="119"/>
      <c r="EQ323" s="119"/>
      <c r="ER323" s="119"/>
      <c r="ES323" s="119"/>
      <c r="ET323" s="119"/>
      <c r="EU323" s="119"/>
      <c r="EV323" s="119"/>
      <c r="EW323" s="119"/>
      <c r="EX323" s="148">
        <v>11</v>
      </c>
      <c r="EY323" s="149"/>
      <c r="EZ323" s="149"/>
      <c r="FA323" s="149"/>
      <c r="FB323" s="149"/>
      <c r="FC323" s="149"/>
      <c r="FD323" s="149"/>
      <c r="FE323" s="149"/>
      <c r="FF323" s="149"/>
      <c r="FG323" s="149"/>
      <c r="FH323" s="149"/>
      <c r="FI323" s="149"/>
      <c r="FJ323" s="150"/>
    </row>
    <row r="324" spans="1:166" s="4" customFormat="1" ht="21.75" customHeight="1">
      <c r="A324" s="106" t="s">
        <v>32</v>
      </c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202" t="s">
        <v>33</v>
      </c>
      <c r="AL324" s="202"/>
      <c r="AM324" s="202"/>
      <c r="AN324" s="202"/>
      <c r="AO324" s="202"/>
      <c r="AP324" s="202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0">
        <f>BC327</f>
        <v>9500</v>
      </c>
      <c r="BD324" s="90"/>
      <c r="BE324" s="90"/>
      <c r="BF324" s="90"/>
      <c r="BG324" s="90"/>
      <c r="BH324" s="90"/>
      <c r="BI324" s="9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  <c r="BU324" s="90">
        <f>BU327</f>
        <v>8860</v>
      </c>
      <c r="BV324" s="90"/>
      <c r="BW324" s="90"/>
      <c r="BX324" s="90"/>
      <c r="BY324" s="90"/>
      <c r="BZ324" s="90"/>
      <c r="CA324" s="90"/>
      <c r="CB324" s="90"/>
      <c r="CC324" s="90"/>
      <c r="CD324" s="90"/>
      <c r="CE324" s="90"/>
      <c r="CF324" s="90"/>
      <c r="CG324" s="90"/>
      <c r="CH324" s="90">
        <f>CH327</f>
        <v>8860</v>
      </c>
      <c r="CI324" s="90"/>
      <c r="CJ324" s="90"/>
      <c r="CK324" s="90"/>
      <c r="CL324" s="90"/>
      <c r="CM324" s="90"/>
      <c r="CN324" s="90"/>
      <c r="CO324" s="90"/>
      <c r="CP324" s="90"/>
      <c r="CQ324" s="90"/>
      <c r="CR324" s="90"/>
      <c r="CS324" s="90"/>
      <c r="CT324" s="90"/>
      <c r="CU324" s="90"/>
      <c r="CV324" s="90"/>
      <c r="CW324" s="90"/>
      <c r="CX324" s="90"/>
      <c r="CY324" s="90"/>
      <c r="CZ324" s="90"/>
      <c r="DA324" s="90"/>
      <c r="DB324" s="90"/>
      <c r="DC324" s="90"/>
      <c r="DD324" s="90"/>
      <c r="DE324" s="90"/>
      <c r="DF324" s="90"/>
      <c r="DG324" s="90"/>
      <c r="DH324" s="90"/>
      <c r="DI324" s="90"/>
      <c r="DJ324" s="90"/>
      <c r="DK324" s="90"/>
      <c r="DL324" s="90"/>
      <c r="DM324" s="90"/>
      <c r="DN324" s="90"/>
      <c r="DO324" s="90"/>
      <c r="DP324" s="90"/>
      <c r="DQ324" s="90"/>
      <c r="DR324" s="90"/>
      <c r="DS324" s="90"/>
      <c r="DT324" s="90"/>
      <c r="DU324" s="90"/>
      <c r="DV324" s="90"/>
      <c r="DW324" s="90"/>
      <c r="DX324" s="90">
        <f>CH324</f>
        <v>8860</v>
      </c>
      <c r="DY324" s="90"/>
      <c r="DZ324" s="90"/>
      <c r="EA324" s="90"/>
      <c r="EB324" s="90"/>
      <c r="EC324" s="90"/>
      <c r="ED324" s="90"/>
      <c r="EE324" s="90"/>
      <c r="EF324" s="90"/>
      <c r="EG324" s="90"/>
      <c r="EH324" s="90"/>
      <c r="EI324" s="90"/>
      <c r="EJ324" s="90"/>
      <c r="EK324" s="90">
        <f>EK327</f>
        <v>620</v>
      </c>
      <c r="EL324" s="90"/>
      <c r="EM324" s="90"/>
      <c r="EN324" s="90"/>
      <c r="EO324" s="90"/>
      <c r="EP324" s="90"/>
      <c r="EQ324" s="90"/>
      <c r="ER324" s="90"/>
      <c r="ES324" s="90"/>
      <c r="ET324" s="90"/>
      <c r="EU324" s="90"/>
      <c r="EV324" s="90"/>
      <c r="EW324" s="90"/>
      <c r="EX324" s="75">
        <f>EX327</f>
        <v>0</v>
      </c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7"/>
    </row>
    <row r="325" spans="1:166" s="4" customFormat="1" ht="18" customHeight="1">
      <c r="A325" s="107" t="s">
        <v>22</v>
      </c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95" t="s">
        <v>34</v>
      </c>
      <c r="AL325" s="195"/>
      <c r="AM325" s="195"/>
      <c r="AN325" s="195"/>
      <c r="AO325" s="195"/>
      <c r="AP325" s="195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  <c r="DK325" s="80"/>
      <c r="DL325" s="80"/>
      <c r="DM325" s="80"/>
      <c r="DN325" s="80"/>
      <c r="DO325" s="80"/>
      <c r="DP325" s="80"/>
      <c r="DQ325" s="80"/>
      <c r="DR325" s="80"/>
      <c r="DS325" s="80"/>
      <c r="DT325" s="80"/>
      <c r="DU325" s="80"/>
      <c r="DV325" s="80"/>
      <c r="DW325" s="80"/>
      <c r="DX325" s="80"/>
      <c r="DY325" s="80"/>
      <c r="DZ325" s="80"/>
      <c r="EA325" s="80"/>
      <c r="EB325" s="80"/>
      <c r="EC325" s="80"/>
      <c r="ED325" s="80"/>
      <c r="EE325" s="80"/>
      <c r="EF325" s="80"/>
      <c r="EG325" s="80"/>
      <c r="EH325" s="80"/>
      <c r="EI325" s="80"/>
      <c r="EJ325" s="80"/>
      <c r="EK325" s="80"/>
      <c r="EL325" s="80"/>
      <c r="EM325" s="80"/>
      <c r="EN325" s="80"/>
      <c r="EO325" s="80"/>
      <c r="EP325" s="80"/>
      <c r="EQ325" s="80"/>
      <c r="ER325" s="80"/>
      <c r="ES325" s="80"/>
      <c r="ET325" s="80"/>
      <c r="EU325" s="80"/>
      <c r="EV325" s="80"/>
      <c r="EW325" s="80"/>
      <c r="EX325" s="87"/>
      <c r="EY325" s="88"/>
      <c r="EZ325" s="88"/>
      <c r="FA325" s="88"/>
      <c r="FB325" s="88"/>
      <c r="FC325" s="88"/>
      <c r="FD325" s="88"/>
      <c r="FE325" s="88"/>
      <c r="FF325" s="88"/>
      <c r="FG325" s="88"/>
      <c r="FH325" s="88"/>
      <c r="FI325" s="88"/>
      <c r="FJ325" s="89"/>
    </row>
    <row r="326" spans="1:166" s="4" customFormat="1" ht="38.25" customHeight="1">
      <c r="A326" s="100" t="s">
        <v>315</v>
      </c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95"/>
      <c r="AL326" s="195"/>
      <c r="AM326" s="195"/>
      <c r="AN326" s="195"/>
      <c r="AO326" s="195"/>
      <c r="AP326" s="195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87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9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  <c r="EO326" s="80"/>
      <c r="EP326" s="80"/>
      <c r="EQ326" s="80"/>
      <c r="ER326" s="80"/>
      <c r="ES326" s="80"/>
      <c r="ET326" s="80"/>
      <c r="EU326" s="80"/>
      <c r="EV326" s="80"/>
      <c r="EW326" s="80"/>
      <c r="EX326" s="80"/>
      <c r="EY326" s="80"/>
      <c r="EZ326" s="80"/>
      <c r="FA326" s="80"/>
      <c r="FB326" s="80"/>
      <c r="FC326" s="80"/>
      <c r="FD326" s="80"/>
      <c r="FE326" s="80"/>
      <c r="FF326" s="80"/>
      <c r="FG326" s="80"/>
      <c r="FH326" s="40"/>
      <c r="FI326" s="40"/>
      <c r="FJ326" s="40"/>
    </row>
    <row r="327" spans="1:166" s="4" customFormat="1" ht="22.5" customHeight="1">
      <c r="A327" s="104" t="s">
        <v>316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90">
        <f>BC328+BC329</f>
        <v>9500</v>
      </c>
      <c r="BD327" s="90"/>
      <c r="BE327" s="90"/>
      <c r="BF327" s="90"/>
      <c r="BG327" s="90"/>
      <c r="BH327" s="90"/>
      <c r="BI327" s="90"/>
      <c r="BJ327" s="90"/>
      <c r="BK327" s="90"/>
      <c r="BL327" s="90"/>
      <c r="BM327" s="90"/>
      <c r="BN327" s="90"/>
      <c r="BO327" s="90"/>
      <c r="BP327" s="90"/>
      <c r="BQ327" s="90"/>
      <c r="BR327" s="90"/>
      <c r="BS327" s="90"/>
      <c r="BT327" s="90"/>
      <c r="BU327" s="90">
        <f>BU328+BU329</f>
        <v>8860</v>
      </c>
      <c r="BV327" s="90"/>
      <c r="BW327" s="90"/>
      <c r="BX327" s="90"/>
      <c r="BY327" s="90"/>
      <c r="BZ327" s="90"/>
      <c r="CA327" s="90"/>
      <c r="CB327" s="90"/>
      <c r="CC327" s="90"/>
      <c r="CD327" s="90"/>
      <c r="CE327" s="90"/>
      <c r="CF327" s="90"/>
      <c r="CG327" s="90"/>
      <c r="CH327" s="90">
        <f>CH328+CI329</f>
        <v>8860</v>
      </c>
      <c r="CI327" s="90"/>
      <c r="CJ327" s="90"/>
      <c r="CK327" s="90"/>
      <c r="CL327" s="90"/>
      <c r="CM327" s="90"/>
      <c r="CN327" s="90"/>
      <c r="CO327" s="90"/>
      <c r="CP327" s="90"/>
      <c r="CQ327" s="90"/>
      <c r="CR327" s="90"/>
      <c r="CS327" s="90"/>
      <c r="CT327" s="90"/>
      <c r="CU327" s="90"/>
      <c r="CV327" s="90"/>
      <c r="CW327" s="90"/>
      <c r="CX327" s="90"/>
      <c r="CY327" s="90"/>
      <c r="CZ327" s="90"/>
      <c r="DA327" s="90"/>
      <c r="DB327" s="90"/>
      <c r="DC327" s="90"/>
      <c r="DD327" s="90"/>
      <c r="DE327" s="90"/>
      <c r="DF327" s="90"/>
      <c r="DG327" s="90"/>
      <c r="DH327" s="90"/>
      <c r="DI327" s="90"/>
      <c r="DJ327" s="90"/>
      <c r="DK327" s="90"/>
      <c r="DL327" s="90"/>
      <c r="DM327" s="90"/>
      <c r="DN327" s="90"/>
      <c r="DO327" s="90"/>
      <c r="DP327" s="90"/>
      <c r="DQ327" s="90"/>
      <c r="DR327" s="90"/>
      <c r="DS327" s="90"/>
      <c r="DT327" s="90"/>
      <c r="DU327" s="90"/>
      <c r="DV327" s="90"/>
      <c r="DW327" s="90"/>
      <c r="DX327" s="90">
        <f>DX328+DX329</f>
        <v>8860</v>
      </c>
      <c r="DY327" s="90"/>
      <c r="DZ327" s="90"/>
      <c r="EA327" s="90"/>
      <c r="EB327" s="90"/>
      <c r="EC327" s="90"/>
      <c r="ED327" s="90"/>
      <c r="EE327" s="90"/>
      <c r="EF327" s="90"/>
      <c r="EG327" s="90"/>
      <c r="EH327" s="90"/>
      <c r="EI327" s="90"/>
      <c r="EJ327" s="90"/>
      <c r="EK327" s="90">
        <f>EK328+EK329</f>
        <v>620</v>
      </c>
      <c r="EL327" s="90"/>
      <c r="EM327" s="90"/>
      <c r="EN327" s="90"/>
      <c r="EO327" s="90"/>
      <c r="EP327" s="90"/>
      <c r="EQ327" s="90"/>
      <c r="ER327" s="90"/>
      <c r="ES327" s="90"/>
      <c r="ET327" s="90"/>
      <c r="EU327" s="90"/>
      <c r="EV327" s="90"/>
      <c r="EW327" s="90"/>
      <c r="EX327" s="75">
        <v>0</v>
      </c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7"/>
    </row>
    <row r="328" spans="1:166" s="4" customFormat="1" ht="19.5" customHeight="1">
      <c r="A328" s="96" t="s">
        <v>121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74" t="s">
        <v>62</v>
      </c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80">
        <v>5400</v>
      </c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>
        <v>4780</v>
      </c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>
        <v>4780</v>
      </c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  <c r="DI328" s="80"/>
      <c r="DJ328" s="80"/>
      <c r="DK328" s="80"/>
      <c r="DL328" s="80"/>
      <c r="DM328" s="80"/>
      <c r="DN328" s="80"/>
      <c r="DO328" s="80"/>
      <c r="DP328" s="80"/>
      <c r="DQ328" s="80"/>
      <c r="DR328" s="80"/>
      <c r="DS328" s="80"/>
      <c r="DT328" s="80"/>
      <c r="DU328" s="80"/>
      <c r="DV328" s="80"/>
      <c r="DW328" s="80"/>
      <c r="DX328" s="80">
        <f>CH328</f>
        <v>4780</v>
      </c>
      <c r="DY328" s="80"/>
      <c r="DZ328" s="80"/>
      <c r="EA328" s="80"/>
      <c r="EB328" s="80"/>
      <c r="EC328" s="80"/>
      <c r="ED328" s="80"/>
      <c r="EE328" s="80"/>
      <c r="EF328" s="80"/>
      <c r="EG328" s="80"/>
      <c r="EH328" s="80"/>
      <c r="EI328" s="80"/>
      <c r="EJ328" s="80"/>
      <c r="EK328" s="80">
        <f>BC328-BU328</f>
        <v>620</v>
      </c>
      <c r="EL328" s="80"/>
      <c r="EM328" s="80"/>
      <c r="EN328" s="80"/>
      <c r="EO328" s="80"/>
      <c r="EP328" s="80"/>
      <c r="EQ328" s="80"/>
      <c r="ER328" s="80"/>
      <c r="ES328" s="80"/>
      <c r="ET328" s="80"/>
      <c r="EU328" s="80"/>
      <c r="EV328" s="80"/>
      <c r="EW328" s="80"/>
      <c r="EX328" s="87">
        <v>0</v>
      </c>
      <c r="EY328" s="88"/>
      <c r="EZ328" s="88"/>
      <c r="FA328" s="88"/>
      <c r="FB328" s="88"/>
      <c r="FC328" s="88"/>
      <c r="FD328" s="88"/>
      <c r="FE328" s="88"/>
      <c r="FF328" s="88"/>
      <c r="FG328" s="88"/>
      <c r="FH328" s="88"/>
      <c r="FI328" s="88"/>
      <c r="FJ328" s="89"/>
    </row>
    <row r="329" spans="1:166" s="4" customFormat="1" ht="18.75" customHeight="1">
      <c r="A329" s="230" t="s">
        <v>320</v>
      </c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  <c r="AG329" s="231"/>
      <c r="AH329" s="232"/>
      <c r="AI329" s="34"/>
      <c r="AJ329" s="34"/>
      <c r="AK329" s="233" t="s">
        <v>332</v>
      </c>
      <c r="AL329" s="234"/>
      <c r="AM329" s="234"/>
      <c r="AN329" s="234"/>
      <c r="AO329" s="234"/>
      <c r="AP329" s="234"/>
      <c r="AQ329" s="234"/>
      <c r="AR329" s="234"/>
      <c r="AS329" s="234"/>
      <c r="AT329" s="234"/>
      <c r="AU329" s="234"/>
      <c r="AV329" s="234"/>
      <c r="AW329" s="234"/>
      <c r="AX329" s="234"/>
      <c r="AY329" s="234"/>
      <c r="AZ329" s="234"/>
      <c r="BA329" s="234"/>
      <c r="BB329" s="235"/>
      <c r="BC329" s="87">
        <v>4100</v>
      </c>
      <c r="BD329" s="88"/>
      <c r="BE329" s="88"/>
      <c r="BF329" s="88"/>
      <c r="BG329" s="88"/>
      <c r="BH329" s="88"/>
      <c r="BI329" s="89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87">
        <v>4080</v>
      </c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9"/>
      <c r="CH329" s="40"/>
      <c r="CI329" s="87">
        <v>4080</v>
      </c>
      <c r="CJ329" s="88"/>
      <c r="CK329" s="88"/>
      <c r="CL329" s="88"/>
      <c r="CM329" s="88"/>
      <c r="CN329" s="88"/>
      <c r="CO329" s="88"/>
      <c r="CP329" s="88"/>
      <c r="CQ329" s="88"/>
      <c r="CR329" s="88"/>
      <c r="CS329" s="88"/>
      <c r="CT329" s="88"/>
      <c r="CU329" s="88"/>
      <c r="CV329" s="88"/>
      <c r="CW329" s="89"/>
      <c r="CX329" s="87"/>
      <c r="CY329" s="88"/>
      <c r="CZ329" s="88"/>
      <c r="DA329" s="88"/>
      <c r="DB329" s="88"/>
      <c r="DC329" s="88"/>
      <c r="DD329" s="88"/>
      <c r="DE329" s="88"/>
      <c r="DF329" s="88"/>
      <c r="DG329" s="88"/>
      <c r="DH329" s="88"/>
      <c r="DI329" s="88"/>
      <c r="DJ329" s="88"/>
      <c r="DK329" s="88"/>
      <c r="DL329" s="88"/>
      <c r="DM329" s="88"/>
      <c r="DN329" s="88"/>
      <c r="DO329" s="88"/>
      <c r="DP329" s="88"/>
      <c r="DQ329" s="88"/>
      <c r="DR329" s="89"/>
      <c r="DS329" s="40"/>
      <c r="DT329" s="40"/>
      <c r="DU329" s="40"/>
      <c r="DV329" s="40"/>
      <c r="DW329" s="40"/>
      <c r="DX329" s="87">
        <v>4080</v>
      </c>
      <c r="DY329" s="88"/>
      <c r="DZ329" s="88"/>
      <c r="EA329" s="88"/>
      <c r="EB329" s="88"/>
      <c r="EC329" s="88"/>
      <c r="ED329" s="88"/>
      <c r="EE329" s="88"/>
      <c r="EF329" s="88"/>
      <c r="EG329" s="88"/>
      <c r="EH329" s="88"/>
      <c r="EI329" s="88"/>
      <c r="EJ329" s="89"/>
      <c r="EK329" s="87">
        <v>0</v>
      </c>
      <c r="EL329" s="88"/>
      <c r="EM329" s="88"/>
      <c r="EN329" s="88"/>
      <c r="EO329" s="88"/>
      <c r="EP329" s="88"/>
      <c r="EQ329" s="88"/>
      <c r="ER329" s="88"/>
      <c r="ES329" s="88"/>
      <c r="ET329" s="88"/>
      <c r="EU329" s="88"/>
      <c r="EV329" s="88"/>
      <c r="EW329" s="89"/>
      <c r="EX329" s="87">
        <v>0</v>
      </c>
      <c r="EY329" s="88"/>
      <c r="EZ329" s="88"/>
      <c r="FA329" s="88"/>
      <c r="FB329" s="88"/>
      <c r="FC329" s="88"/>
      <c r="FD329" s="88"/>
      <c r="FE329" s="88"/>
      <c r="FF329" s="49"/>
      <c r="FG329" s="49"/>
      <c r="FH329" s="42"/>
      <c r="FI329" s="42"/>
      <c r="FJ329" s="43"/>
    </row>
    <row r="330" spans="1:166" s="4" customFormat="1" ht="18.75">
      <c r="A330" s="134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  <c r="AY330" s="135"/>
      <c r="AZ330" s="135"/>
      <c r="BA330" s="135"/>
      <c r="BB330" s="135"/>
      <c r="BC330" s="135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5"/>
      <c r="CF330" s="135"/>
      <c r="CG330" s="135"/>
      <c r="CH330" s="135"/>
      <c r="CI330" s="135"/>
      <c r="CJ330" s="135"/>
      <c r="CK330" s="135"/>
      <c r="CL330" s="135"/>
      <c r="CM330" s="135"/>
      <c r="CN330" s="135"/>
      <c r="CO330" s="135"/>
      <c r="CP330" s="135"/>
      <c r="CQ330" s="135"/>
      <c r="CR330" s="135"/>
      <c r="CS330" s="135"/>
      <c r="CT330" s="135"/>
      <c r="CU330" s="135"/>
      <c r="CV330" s="135"/>
      <c r="CW330" s="135"/>
      <c r="CX330" s="135"/>
      <c r="CY330" s="135"/>
      <c r="CZ330" s="135"/>
      <c r="DA330" s="135"/>
      <c r="DB330" s="135"/>
      <c r="DC330" s="135"/>
      <c r="DD330" s="135"/>
      <c r="DE330" s="135"/>
      <c r="DF330" s="135"/>
      <c r="DG330" s="135"/>
      <c r="DH330" s="135"/>
      <c r="DI330" s="135"/>
      <c r="DJ330" s="135"/>
      <c r="DK330" s="135"/>
      <c r="DL330" s="135"/>
      <c r="DM330" s="135"/>
      <c r="DN330" s="135"/>
      <c r="DO330" s="135"/>
      <c r="DP330" s="135"/>
      <c r="DQ330" s="135"/>
      <c r="DR330" s="135"/>
      <c r="DS330" s="135"/>
      <c r="DT330" s="135"/>
      <c r="DU330" s="135"/>
      <c r="DV330" s="135"/>
      <c r="DW330" s="135"/>
      <c r="DX330" s="135"/>
      <c r="DY330" s="135"/>
      <c r="DZ330" s="135"/>
      <c r="EA330" s="135"/>
      <c r="EB330" s="135"/>
      <c r="EC330" s="135"/>
      <c r="ED330" s="135"/>
      <c r="EE330" s="135"/>
      <c r="EF330" s="135"/>
      <c r="EG330" s="135"/>
      <c r="EH330" s="135"/>
      <c r="EI330" s="135"/>
      <c r="EJ330" s="135"/>
      <c r="EK330" s="135"/>
      <c r="EL330" s="135"/>
      <c r="EM330" s="135"/>
      <c r="EN330" s="135"/>
      <c r="EO330" s="135"/>
      <c r="EP330" s="135"/>
      <c r="EQ330" s="135"/>
      <c r="ER330" s="135"/>
      <c r="ES330" s="135"/>
      <c r="ET330" s="135"/>
      <c r="EU330" s="135"/>
      <c r="EV330" s="135"/>
      <c r="EW330" s="135"/>
      <c r="EX330" s="135"/>
      <c r="EY330" s="135"/>
      <c r="EZ330" s="135"/>
      <c r="FA330" s="135"/>
      <c r="FB330" s="135"/>
      <c r="FC330" s="135"/>
      <c r="FD330" s="135"/>
      <c r="FE330" s="135"/>
      <c r="FF330" s="135"/>
      <c r="FG330" s="135"/>
      <c r="FH330" s="13"/>
      <c r="FI330" s="13"/>
      <c r="FJ330" s="13"/>
    </row>
    <row r="331" spans="1:166" s="11" customFormat="1" ht="31.5" customHeight="1">
      <c r="A331" s="104" t="s">
        <v>182</v>
      </c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93">
        <f>BC141+BC168+BC177+BC197+BC215+BC231+BC277+BC292+BC324+BC124+BC262+BC252</f>
        <v>9369552.059999999</v>
      </c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93">
        <f>+BU324+BU292+BU277+BU231+BU215+BU197+BU177+BU168+BU141+BU124+BU262+BU252</f>
        <v>9352860.530000001</v>
      </c>
      <c r="BV331" s="134"/>
      <c r="BW331" s="134"/>
      <c r="BX331" s="134"/>
      <c r="BY331" s="134"/>
      <c r="BZ331" s="134"/>
      <c r="CA331" s="134"/>
      <c r="CB331" s="134"/>
      <c r="CC331" s="134"/>
      <c r="CD331" s="134"/>
      <c r="CE331" s="134"/>
      <c r="CF331" s="134"/>
      <c r="CG331" s="134"/>
      <c r="CH331" s="93">
        <f>CH324+CI292+CH277+CH231+CH215+CH197+CH177+CH168+CH141+CH124+CH262+CH252</f>
        <v>9352860.530000001</v>
      </c>
      <c r="CI331" s="134"/>
      <c r="CJ331" s="134"/>
      <c r="CK331" s="134"/>
      <c r="CL331" s="134"/>
      <c r="CM331" s="134"/>
      <c r="CN331" s="134"/>
      <c r="CO331" s="134"/>
      <c r="CP331" s="134"/>
      <c r="CQ331" s="134"/>
      <c r="CR331" s="134"/>
      <c r="CS331" s="134"/>
      <c r="CT331" s="134"/>
      <c r="CU331" s="134"/>
      <c r="CV331" s="134"/>
      <c r="CW331" s="134"/>
      <c r="CX331" s="134"/>
      <c r="CY331" s="134"/>
      <c r="CZ331" s="134"/>
      <c r="DA331" s="134"/>
      <c r="DB331" s="134"/>
      <c r="DC331" s="134"/>
      <c r="DD331" s="134"/>
      <c r="DE331" s="134"/>
      <c r="DF331" s="134"/>
      <c r="DG331" s="134"/>
      <c r="DH331" s="134"/>
      <c r="DI331" s="134"/>
      <c r="DJ331" s="134"/>
      <c r="DK331" s="134"/>
      <c r="DL331" s="134"/>
      <c r="DM331" s="134"/>
      <c r="DN331" s="134"/>
      <c r="DO331" s="134"/>
      <c r="DP331" s="134"/>
      <c r="DQ331" s="134"/>
      <c r="DR331" s="134"/>
      <c r="DS331" s="134"/>
      <c r="DT331" s="134"/>
      <c r="DU331" s="134"/>
      <c r="DV331" s="134"/>
      <c r="DW331" s="134"/>
      <c r="DX331" s="93">
        <f>CH331</f>
        <v>9352860.530000001</v>
      </c>
      <c r="DY331" s="134"/>
      <c r="DZ331" s="134"/>
      <c r="EA331" s="134"/>
      <c r="EB331" s="134"/>
      <c r="EC331" s="134"/>
      <c r="ED331" s="134"/>
      <c r="EE331" s="134"/>
      <c r="EF331" s="134"/>
      <c r="EG331" s="134"/>
      <c r="EH331" s="134"/>
      <c r="EI331" s="134"/>
      <c r="EJ331" s="134"/>
      <c r="EK331" s="93">
        <f>BC331-BU331</f>
        <v>16691.529999997467</v>
      </c>
      <c r="EL331" s="134"/>
      <c r="EM331" s="134"/>
      <c r="EN331" s="134"/>
      <c r="EO331" s="134"/>
      <c r="EP331" s="134"/>
      <c r="EQ331" s="134"/>
      <c r="ER331" s="134"/>
      <c r="ES331" s="134"/>
      <c r="ET331" s="134"/>
      <c r="EU331" s="134"/>
      <c r="EV331" s="134"/>
      <c r="EW331" s="134"/>
      <c r="EX331" s="142">
        <f>BU331-CH331</f>
        <v>0</v>
      </c>
      <c r="EY331" s="143"/>
      <c r="EZ331" s="143"/>
      <c r="FA331" s="143"/>
      <c r="FB331" s="143"/>
      <c r="FC331" s="143"/>
      <c r="FD331" s="143"/>
      <c r="FE331" s="143"/>
      <c r="FF331" s="143"/>
      <c r="FG331" s="143"/>
      <c r="FH331" s="143"/>
      <c r="FI331" s="143"/>
      <c r="FJ331" s="144"/>
    </row>
    <row r="332" spans="1:166" s="4" customFormat="1" ht="19.5" customHeight="1">
      <c r="A332" s="148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50"/>
      <c r="BD332" s="8" t="s">
        <v>40</v>
      </c>
      <c r="BE332" s="12"/>
      <c r="BF332" s="12"/>
      <c r="BG332" s="12"/>
      <c r="BH332" s="12"/>
      <c r="BI332" s="27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8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48"/>
      <c r="CU332" s="149"/>
      <c r="CV332" s="149"/>
      <c r="CW332" s="149"/>
      <c r="CX332" s="149"/>
      <c r="CY332" s="149"/>
      <c r="CZ332" s="149"/>
      <c r="DA332" s="149"/>
      <c r="DB332" s="149"/>
      <c r="DC332" s="149"/>
      <c r="DD332" s="149"/>
      <c r="DE332" s="149"/>
      <c r="DF332" s="149"/>
      <c r="DG332" s="149"/>
      <c r="DH332" s="149"/>
      <c r="DI332" s="149"/>
      <c r="DJ332" s="149"/>
      <c r="DK332" s="149"/>
      <c r="DL332" s="149"/>
      <c r="DM332" s="149"/>
      <c r="DN332" s="149"/>
      <c r="DO332" s="149"/>
      <c r="DP332" s="149"/>
      <c r="DQ332" s="149"/>
      <c r="DR332" s="149"/>
      <c r="DS332" s="149"/>
      <c r="DT332" s="149"/>
      <c r="DU332" s="149"/>
      <c r="DV332" s="149"/>
      <c r="DW332" s="149"/>
      <c r="DX332" s="149"/>
      <c r="DY332" s="149"/>
      <c r="DZ332" s="149"/>
      <c r="EA332" s="149"/>
      <c r="EB332" s="149"/>
      <c r="EC332" s="149"/>
      <c r="ED332" s="149"/>
      <c r="EE332" s="149"/>
      <c r="EF332" s="149"/>
      <c r="EG332" s="149"/>
      <c r="EH332" s="149"/>
      <c r="EI332" s="149"/>
      <c r="EJ332" s="149"/>
      <c r="EK332" s="149"/>
      <c r="EL332" s="149"/>
      <c r="EM332" s="149"/>
      <c r="EN332" s="149"/>
      <c r="EO332" s="149"/>
      <c r="EP332" s="149"/>
      <c r="EQ332" s="149"/>
      <c r="ER332" s="149"/>
      <c r="ES332" s="149"/>
      <c r="ET332" s="149"/>
      <c r="EU332" s="149"/>
      <c r="EV332" s="149"/>
      <c r="EW332" s="149"/>
      <c r="EX332" s="149"/>
      <c r="EY332" s="149"/>
      <c r="EZ332" s="149"/>
      <c r="FA332" s="149"/>
      <c r="FB332" s="149"/>
      <c r="FC332" s="149"/>
      <c r="FD332" s="149"/>
      <c r="FE332" s="149"/>
      <c r="FF332" s="149"/>
      <c r="FG332" s="150"/>
      <c r="FH332" s="12"/>
      <c r="FI332" s="12"/>
      <c r="FJ332" s="16" t="s">
        <v>47</v>
      </c>
    </row>
    <row r="333" spans="1:166" s="4" customFormat="1" ht="18.75">
      <c r="A333" s="116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  <c r="BI333" s="117"/>
      <c r="BJ333" s="117"/>
      <c r="BK333" s="117"/>
      <c r="BL333" s="117"/>
      <c r="BM333" s="117"/>
      <c r="BN333" s="117"/>
      <c r="BO333" s="117"/>
      <c r="BP333" s="117"/>
      <c r="BQ333" s="117"/>
      <c r="BR333" s="117"/>
      <c r="BS333" s="117"/>
      <c r="BT333" s="117"/>
      <c r="BU333" s="117"/>
      <c r="BV333" s="117"/>
      <c r="BW333" s="117"/>
      <c r="BX333" s="117"/>
      <c r="BY333" s="117"/>
      <c r="BZ333" s="117"/>
      <c r="CA333" s="117"/>
      <c r="CB333" s="117"/>
      <c r="CC333" s="117"/>
      <c r="CD333" s="117"/>
      <c r="CE333" s="117"/>
      <c r="CF333" s="117"/>
      <c r="CG333" s="117"/>
      <c r="CH333" s="117"/>
      <c r="CI333" s="117"/>
      <c r="CJ333" s="117"/>
      <c r="CK333" s="117"/>
      <c r="CL333" s="117"/>
      <c r="CM333" s="117"/>
      <c r="CN333" s="117"/>
      <c r="CO333" s="117"/>
      <c r="CP333" s="117"/>
      <c r="CQ333" s="117"/>
      <c r="CR333" s="117"/>
      <c r="CS333" s="117"/>
      <c r="CT333" s="117"/>
      <c r="CU333" s="117"/>
      <c r="CV333" s="117"/>
      <c r="CW333" s="117"/>
      <c r="CX333" s="117"/>
      <c r="CY333" s="117"/>
      <c r="CZ333" s="117"/>
      <c r="DA333" s="117"/>
      <c r="DB333" s="117"/>
      <c r="DC333" s="117"/>
      <c r="DD333" s="117"/>
      <c r="DE333" s="117"/>
      <c r="DF333" s="117"/>
      <c r="DG333" s="117"/>
      <c r="DH333" s="117"/>
      <c r="DI333" s="117"/>
      <c r="DJ333" s="117"/>
      <c r="DK333" s="117"/>
      <c r="DL333" s="117"/>
      <c r="DM333" s="117"/>
      <c r="DN333" s="117"/>
      <c r="DO333" s="117"/>
      <c r="DP333" s="117"/>
      <c r="DQ333" s="117"/>
      <c r="DR333" s="117"/>
      <c r="DS333" s="117"/>
      <c r="DT333" s="117"/>
      <c r="DU333" s="117"/>
      <c r="DV333" s="117"/>
      <c r="DW333" s="117"/>
      <c r="DX333" s="117"/>
      <c r="DY333" s="117"/>
      <c r="DZ333" s="117"/>
      <c r="EA333" s="117"/>
      <c r="EB333" s="117"/>
      <c r="EC333" s="117"/>
      <c r="ED333" s="117"/>
      <c r="EE333" s="117"/>
      <c r="EF333" s="117"/>
      <c r="EG333" s="117"/>
      <c r="EH333" s="117"/>
      <c r="EI333" s="117"/>
      <c r="EJ333" s="117"/>
      <c r="EK333" s="117"/>
      <c r="EL333" s="117"/>
      <c r="EM333" s="117"/>
      <c r="EN333" s="117"/>
      <c r="EO333" s="117"/>
      <c r="EP333" s="117"/>
      <c r="EQ333" s="117"/>
      <c r="ER333" s="117"/>
      <c r="ES333" s="117"/>
      <c r="ET333" s="117"/>
      <c r="EU333" s="117"/>
      <c r="EV333" s="117"/>
      <c r="EW333" s="117"/>
      <c r="EX333" s="117"/>
      <c r="EY333" s="117"/>
      <c r="EZ333" s="117"/>
      <c r="FA333" s="117"/>
      <c r="FB333" s="117"/>
      <c r="FC333" s="117"/>
      <c r="FD333" s="117"/>
      <c r="FE333" s="117"/>
      <c r="FF333" s="117"/>
      <c r="FG333" s="117"/>
      <c r="FH333" s="117"/>
      <c r="FI333" s="117"/>
      <c r="FJ333" s="118"/>
    </row>
    <row r="334" spans="1:166" s="4" customFormat="1" ht="18.75" customHeight="1">
      <c r="A334" s="206" t="s">
        <v>8</v>
      </c>
      <c r="B334" s="206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114" t="s">
        <v>23</v>
      </c>
      <c r="AQ334" s="114"/>
      <c r="AR334" s="114"/>
      <c r="AS334" s="114"/>
      <c r="AT334" s="114"/>
      <c r="AU334" s="114"/>
      <c r="AV334" s="224">
        <v>0</v>
      </c>
      <c r="AW334" s="225"/>
      <c r="AX334" s="225"/>
      <c r="AY334" s="225"/>
      <c r="AZ334" s="225"/>
      <c r="BA334" s="225"/>
      <c r="BB334" s="225"/>
      <c r="BC334" s="225"/>
      <c r="BD334" s="225"/>
      <c r="BE334" s="225"/>
      <c r="BF334" s="225"/>
      <c r="BG334" s="225"/>
      <c r="BH334" s="225"/>
      <c r="BI334" s="225"/>
      <c r="BJ334" s="225"/>
      <c r="BK334" s="226"/>
      <c r="BL334" s="224" t="s">
        <v>48</v>
      </c>
      <c r="BM334" s="225"/>
      <c r="BN334" s="225"/>
      <c r="BO334" s="225"/>
      <c r="BP334" s="225"/>
      <c r="BQ334" s="225"/>
      <c r="BR334" s="225"/>
      <c r="BS334" s="225"/>
      <c r="BT334" s="225"/>
      <c r="BU334" s="225"/>
      <c r="BV334" s="225"/>
      <c r="BW334" s="225"/>
      <c r="BX334" s="225"/>
      <c r="BY334" s="225"/>
      <c r="BZ334" s="225"/>
      <c r="CA334" s="225"/>
      <c r="CB334" s="225"/>
      <c r="CC334" s="225"/>
      <c r="CD334" s="225"/>
      <c r="CE334" s="226"/>
      <c r="CF334" s="114" t="s">
        <v>24</v>
      </c>
      <c r="CG334" s="114"/>
      <c r="CH334" s="114"/>
      <c r="CI334" s="114"/>
      <c r="CJ334" s="114"/>
      <c r="CK334" s="114"/>
      <c r="CL334" s="114"/>
      <c r="CM334" s="114"/>
      <c r="CN334" s="114"/>
      <c r="CO334" s="114"/>
      <c r="CP334" s="114"/>
      <c r="CQ334" s="114"/>
      <c r="CR334" s="114"/>
      <c r="CS334" s="114"/>
      <c r="CT334" s="114"/>
      <c r="CU334" s="114"/>
      <c r="CV334" s="114"/>
      <c r="CW334" s="114"/>
      <c r="CX334" s="114"/>
      <c r="CY334" s="114"/>
      <c r="CZ334" s="114"/>
      <c r="DA334" s="114"/>
      <c r="DB334" s="114"/>
      <c r="DC334" s="114"/>
      <c r="DD334" s="114"/>
      <c r="DE334" s="114"/>
      <c r="DF334" s="114"/>
      <c r="DG334" s="114"/>
      <c r="DH334" s="114"/>
      <c r="DI334" s="114"/>
      <c r="DJ334" s="114"/>
      <c r="DK334" s="114"/>
      <c r="DL334" s="114"/>
      <c r="DM334" s="114"/>
      <c r="DN334" s="114"/>
      <c r="DO334" s="114"/>
      <c r="DP334" s="114"/>
      <c r="DQ334" s="114"/>
      <c r="DR334" s="114"/>
      <c r="DS334" s="114"/>
      <c r="DT334" s="114"/>
      <c r="DU334" s="114"/>
      <c r="DV334" s="114"/>
      <c r="DW334" s="114"/>
      <c r="DX334" s="114"/>
      <c r="DY334" s="114"/>
      <c r="DZ334" s="114"/>
      <c r="EA334" s="114"/>
      <c r="EB334" s="114"/>
      <c r="EC334" s="114"/>
      <c r="ED334" s="114"/>
      <c r="EE334" s="114"/>
      <c r="EF334" s="114"/>
      <c r="EG334" s="114"/>
      <c r="EH334" s="114"/>
      <c r="EI334" s="114"/>
      <c r="EJ334" s="114"/>
      <c r="EK334" s="114"/>
      <c r="EL334" s="114"/>
      <c r="EM334" s="114"/>
      <c r="EN334" s="114"/>
      <c r="EO334" s="114"/>
      <c r="EP334" s="114"/>
      <c r="EQ334" s="114"/>
      <c r="ER334" s="114"/>
      <c r="ES334" s="114"/>
      <c r="ET334" s="224" t="s">
        <v>29</v>
      </c>
      <c r="EU334" s="225"/>
      <c r="EV334" s="225"/>
      <c r="EW334" s="225"/>
      <c r="EX334" s="225"/>
      <c r="EY334" s="225"/>
      <c r="EZ334" s="225"/>
      <c r="FA334" s="225"/>
      <c r="FB334" s="225"/>
      <c r="FC334" s="225"/>
      <c r="FD334" s="225"/>
      <c r="FE334" s="225"/>
      <c r="FF334" s="225"/>
      <c r="FG334" s="225"/>
      <c r="FH334" s="225"/>
      <c r="FI334" s="225"/>
      <c r="FJ334" s="226"/>
    </row>
    <row r="335" spans="1:166" s="4" customFormat="1" ht="97.5" customHeight="1">
      <c r="A335" s="206"/>
      <c r="B335" s="206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114"/>
      <c r="AQ335" s="114"/>
      <c r="AR335" s="114"/>
      <c r="AS335" s="114"/>
      <c r="AT335" s="114"/>
      <c r="AU335" s="114"/>
      <c r="AV335" s="227"/>
      <c r="AW335" s="228"/>
      <c r="AX335" s="228"/>
      <c r="AY335" s="228"/>
      <c r="AZ335" s="228"/>
      <c r="BA335" s="228"/>
      <c r="BB335" s="228"/>
      <c r="BC335" s="228"/>
      <c r="BD335" s="228"/>
      <c r="BE335" s="228"/>
      <c r="BF335" s="228"/>
      <c r="BG335" s="228"/>
      <c r="BH335" s="228"/>
      <c r="BI335" s="228"/>
      <c r="BJ335" s="228"/>
      <c r="BK335" s="229"/>
      <c r="BL335" s="227"/>
      <c r="BM335" s="228"/>
      <c r="BN335" s="228"/>
      <c r="BO335" s="228"/>
      <c r="BP335" s="228"/>
      <c r="BQ335" s="228"/>
      <c r="BR335" s="228"/>
      <c r="BS335" s="228"/>
      <c r="BT335" s="228"/>
      <c r="BU335" s="228"/>
      <c r="BV335" s="228"/>
      <c r="BW335" s="228"/>
      <c r="BX335" s="228"/>
      <c r="BY335" s="228"/>
      <c r="BZ335" s="228"/>
      <c r="CA335" s="228"/>
      <c r="CB335" s="228"/>
      <c r="CC335" s="228"/>
      <c r="CD335" s="228"/>
      <c r="CE335" s="229"/>
      <c r="CF335" s="114" t="s">
        <v>254</v>
      </c>
      <c r="CG335" s="114"/>
      <c r="CH335" s="114"/>
      <c r="CI335" s="114"/>
      <c r="CJ335" s="114"/>
      <c r="CK335" s="114"/>
      <c r="CL335" s="114"/>
      <c r="CM335" s="114"/>
      <c r="CN335" s="114"/>
      <c r="CO335" s="114"/>
      <c r="CP335" s="114"/>
      <c r="CQ335" s="114"/>
      <c r="CR335" s="114"/>
      <c r="CS335" s="114"/>
      <c r="CT335" s="114"/>
      <c r="CU335" s="114"/>
      <c r="CV335" s="114"/>
      <c r="CW335" s="114" t="s">
        <v>25</v>
      </c>
      <c r="CX335" s="114"/>
      <c r="CY335" s="114"/>
      <c r="CZ335" s="114"/>
      <c r="DA335" s="114"/>
      <c r="DB335" s="114"/>
      <c r="DC335" s="114"/>
      <c r="DD335" s="114"/>
      <c r="DE335" s="114"/>
      <c r="DF335" s="114"/>
      <c r="DG335" s="114"/>
      <c r="DH335" s="114"/>
      <c r="DI335" s="114"/>
      <c r="DJ335" s="114"/>
      <c r="DK335" s="114"/>
      <c r="DL335" s="114"/>
      <c r="DM335" s="114"/>
      <c r="DN335" s="114" t="s">
        <v>26</v>
      </c>
      <c r="DO335" s="114"/>
      <c r="DP335" s="114"/>
      <c r="DQ335" s="114"/>
      <c r="DR335" s="114"/>
      <c r="DS335" s="114"/>
      <c r="DT335" s="114"/>
      <c r="DU335" s="114"/>
      <c r="DV335" s="114"/>
      <c r="DW335" s="114"/>
      <c r="DX335" s="114"/>
      <c r="DY335" s="114"/>
      <c r="DZ335" s="114"/>
      <c r="EA335" s="114"/>
      <c r="EB335" s="114"/>
      <c r="EC335" s="114"/>
      <c r="ED335" s="114"/>
      <c r="EE335" s="114" t="s">
        <v>27</v>
      </c>
      <c r="EF335" s="114"/>
      <c r="EG335" s="114"/>
      <c r="EH335" s="114"/>
      <c r="EI335" s="114"/>
      <c r="EJ335" s="114"/>
      <c r="EK335" s="114"/>
      <c r="EL335" s="114"/>
      <c r="EM335" s="114"/>
      <c r="EN335" s="114"/>
      <c r="EO335" s="114"/>
      <c r="EP335" s="114"/>
      <c r="EQ335" s="114"/>
      <c r="ER335" s="114"/>
      <c r="ES335" s="114"/>
      <c r="ET335" s="227"/>
      <c r="EU335" s="228"/>
      <c r="EV335" s="228"/>
      <c r="EW335" s="228"/>
      <c r="EX335" s="228"/>
      <c r="EY335" s="228"/>
      <c r="EZ335" s="228"/>
      <c r="FA335" s="228"/>
      <c r="FB335" s="228"/>
      <c r="FC335" s="228"/>
      <c r="FD335" s="228"/>
      <c r="FE335" s="228"/>
      <c r="FF335" s="228"/>
      <c r="FG335" s="228"/>
      <c r="FH335" s="228"/>
      <c r="FI335" s="228"/>
      <c r="FJ335" s="229"/>
    </row>
    <row r="336" spans="1:166" s="4" customFormat="1" ht="18.75">
      <c r="A336" s="119">
        <v>1</v>
      </c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>
        <v>2</v>
      </c>
      <c r="AQ336" s="119"/>
      <c r="AR336" s="119"/>
      <c r="AS336" s="119"/>
      <c r="AT336" s="119"/>
      <c r="AU336" s="119"/>
      <c r="AV336" s="148">
        <v>3</v>
      </c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50"/>
      <c r="BL336" s="148">
        <v>4</v>
      </c>
      <c r="BM336" s="149"/>
      <c r="BN336" s="149"/>
      <c r="BO336" s="149"/>
      <c r="BP336" s="149"/>
      <c r="BQ336" s="149"/>
      <c r="BR336" s="149"/>
      <c r="BS336" s="149"/>
      <c r="BT336" s="149"/>
      <c r="BU336" s="149"/>
      <c r="BV336" s="149"/>
      <c r="BW336" s="149"/>
      <c r="BX336" s="149"/>
      <c r="BY336" s="149"/>
      <c r="BZ336" s="149"/>
      <c r="CA336" s="149"/>
      <c r="CB336" s="149"/>
      <c r="CC336" s="149"/>
      <c r="CD336" s="149"/>
      <c r="CE336" s="150"/>
      <c r="CF336" s="119">
        <v>5</v>
      </c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>
        <v>6</v>
      </c>
      <c r="CX336" s="119"/>
      <c r="CY336" s="119"/>
      <c r="CZ336" s="119"/>
      <c r="DA336" s="119"/>
      <c r="DB336" s="119"/>
      <c r="DC336" s="119"/>
      <c r="DD336" s="119"/>
      <c r="DE336" s="119"/>
      <c r="DF336" s="119"/>
      <c r="DG336" s="119"/>
      <c r="DH336" s="119"/>
      <c r="DI336" s="119"/>
      <c r="DJ336" s="119"/>
      <c r="DK336" s="119"/>
      <c r="DL336" s="119"/>
      <c r="DM336" s="119"/>
      <c r="DN336" s="119">
        <v>7</v>
      </c>
      <c r="DO336" s="119"/>
      <c r="DP336" s="119"/>
      <c r="DQ336" s="119"/>
      <c r="DR336" s="119"/>
      <c r="DS336" s="119"/>
      <c r="DT336" s="119"/>
      <c r="DU336" s="119"/>
      <c r="DV336" s="119"/>
      <c r="DW336" s="119"/>
      <c r="DX336" s="119"/>
      <c r="DY336" s="119"/>
      <c r="DZ336" s="119"/>
      <c r="EA336" s="119"/>
      <c r="EB336" s="119"/>
      <c r="EC336" s="119"/>
      <c r="ED336" s="119"/>
      <c r="EE336" s="119">
        <v>8</v>
      </c>
      <c r="EF336" s="119"/>
      <c r="EG336" s="119"/>
      <c r="EH336" s="119"/>
      <c r="EI336" s="119"/>
      <c r="EJ336" s="119"/>
      <c r="EK336" s="119"/>
      <c r="EL336" s="119"/>
      <c r="EM336" s="119"/>
      <c r="EN336" s="119"/>
      <c r="EO336" s="119"/>
      <c r="EP336" s="119"/>
      <c r="EQ336" s="119"/>
      <c r="ER336" s="119"/>
      <c r="ES336" s="119"/>
      <c r="ET336" s="148">
        <v>9</v>
      </c>
      <c r="EU336" s="149"/>
      <c r="EV336" s="149"/>
      <c r="EW336" s="149"/>
      <c r="EX336" s="149"/>
      <c r="EY336" s="149"/>
      <c r="EZ336" s="149"/>
      <c r="FA336" s="149"/>
      <c r="FB336" s="149"/>
      <c r="FC336" s="149"/>
      <c r="FD336" s="149"/>
      <c r="FE336" s="149"/>
      <c r="FF336" s="149"/>
      <c r="FG336" s="149"/>
      <c r="FH336" s="149"/>
      <c r="FI336" s="149"/>
      <c r="FJ336" s="150"/>
    </row>
    <row r="337" spans="1:166" s="4" customFormat="1" ht="23.25">
      <c r="A337" s="205" t="s">
        <v>44</v>
      </c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101" t="s">
        <v>69</v>
      </c>
      <c r="AQ337" s="101"/>
      <c r="AR337" s="101"/>
      <c r="AS337" s="101"/>
      <c r="AT337" s="101"/>
      <c r="AU337" s="101"/>
      <c r="AV337" s="87" t="s">
        <v>253</v>
      </c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9"/>
      <c r="BL337" s="78">
        <f>BL345+BL341</f>
        <v>12452.059999998659</v>
      </c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/>
      <c r="BX337" s="79"/>
      <c r="BY337" s="79"/>
      <c r="BZ337" s="79"/>
      <c r="CA337" s="79"/>
      <c r="CB337" s="79"/>
      <c r="CC337" s="79"/>
      <c r="CD337" s="79"/>
      <c r="CE337" s="70"/>
      <c r="CF337" s="102">
        <f>CF345+CF341</f>
        <v>8939.700000001118</v>
      </c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  <c r="DK337" s="80"/>
      <c r="DL337" s="80"/>
      <c r="DM337" s="80"/>
      <c r="DN337" s="80"/>
      <c r="DO337" s="80"/>
      <c r="DP337" s="80"/>
      <c r="DQ337" s="80"/>
      <c r="DR337" s="80"/>
      <c r="DS337" s="80"/>
      <c r="DT337" s="80"/>
      <c r="DU337" s="80"/>
      <c r="DV337" s="80"/>
      <c r="DW337" s="80"/>
      <c r="DX337" s="80"/>
      <c r="DY337" s="80"/>
      <c r="DZ337" s="80"/>
      <c r="EA337" s="80"/>
      <c r="EB337" s="80"/>
      <c r="EC337" s="80"/>
      <c r="ED337" s="80"/>
      <c r="EE337" s="102">
        <f>CF337</f>
        <v>8939.700000001118</v>
      </c>
      <c r="EF337" s="102"/>
      <c r="EG337" s="102"/>
      <c r="EH337" s="102"/>
      <c r="EI337" s="102"/>
      <c r="EJ337" s="102"/>
      <c r="EK337" s="102"/>
      <c r="EL337" s="102"/>
      <c r="EM337" s="102"/>
      <c r="EN337" s="102"/>
      <c r="EO337" s="102"/>
      <c r="EP337" s="102"/>
      <c r="EQ337" s="102"/>
      <c r="ER337" s="102"/>
      <c r="ES337" s="102"/>
      <c r="ET337" s="78">
        <f>ET345+ET339</f>
        <v>3512.3599999975413</v>
      </c>
      <c r="EU337" s="79"/>
      <c r="EV337" s="79"/>
      <c r="EW337" s="79"/>
      <c r="EX337" s="79"/>
      <c r="EY337" s="79"/>
      <c r="EZ337" s="79"/>
      <c r="FA337" s="79"/>
      <c r="FB337" s="79"/>
      <c r="FC337" s="79"/>
      <c r="FD337" s="79"/>
      <c r="FE337" s="79"/>
      <c r="FF337" s="79"/>
      <c r="FG337" s="79"/>
      <c r="FH337" s="79"/>
      <c r="FI337" s="79"/>
      <c r="FJ337" s="70"/>
    </row>
    <row r="338" spans="1:166" s="4" customFormat="1" ht="23.25">
      <c r="A338" s="107" t="s">
        <v>22</v>
      </c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1" t="s">
        <v>68</v>
      </c>
      <c r="AQ338" s="101"/>
      <c r="AR338" s="101"/>
      <c r="AS338" s="101"/>
      <c r="AT338" s="101"/>
      <c r="AU338" s="101"/>
      <c r="AV338" s="87" t="s">
        <v>253</v>
      </c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9"/>
      <c r="BL338" s="78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  <c r="BY338" s="79"/>
      <c r="BZ338" s="79"/>
      <c r="CA338" s="79"/>
      <c r="CB338" s="79"/>
      <c r="CC338" s="79"/>
      <c r="CD338" s="79"/>
      <c r="CE338" s="70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  <c r="DK338" s="80"/>
      <c r="DL338" s="80"/>
      <c r="DM338" s="80"/>
      <c r="DN338" s="80"/>
      <c r="DO338" s="80"/>
      <c r="DP338" s="80"/>
      <c r="DQ338" s="80"/>
      <c r="DR338" s="80"/>
      <c r="DS338" s="80"/>
      <c r="DT338" s="80"/>
      <c r="DU338" s="80"/>
      <c r="DV338" s="80"/>
      <c r="DW338" s="80"/>
      <c r="DX338" s="80"/>
      <c r="DY338" s="80"/>
      <c r="DZ338" s="80"/>
      <c r="EA338" s="80"/>
      <c r="EB338" s="80"/>
      <c r="EC338" s="80"/>
      <c r="ED338" s="80"/>
      <c r="EE338" s="102"/>
      <c r="EF338" s="102"/>
      <c r="EG338" s="102"/>
      <c r="EH338" s="102"/>
      <c r="EI338" s="102"/>
      <c r="EJ338" s="102"/>
      <c r="EK338" s="102"/>
      <c r="EL338" s="102"/>
      <c r="EM338" s="102"/>
      <c r="EN338" s="102"/>
      <c r="EO338" s="102"/>
      <c r="EP338" s="102"/>
      <c r="EQ338" s="102"/>
      <c r="ER338" s="102"/>
      <c r="ES338" s="102"/>
      <c r="ET338" s="78"/>
      <c r="EU338" s="79"/>
      <c r="EV338" s="79"/>
      <c r="EW338" s="79"/>
      <c r="EX338" s="79"/>
      <c r="EY338" s="79"/>
      <c r="EZ338" s="79"/>
      <c r="FA338" s="79"/>
      <c r="FB338" s="79"/>
      <c r="FC338" s="79"/>
      <c r="FD338" s="79"/>
      <c r="FE338" s="79"/>
      <c r="FF338" s="79"/>
      <c r="FG338" s="79"/>
      <c r="FH338" s="79"/>
      <c r="FI338" s="79"/>
      <c r="FJ338" s="70"/>
    </row>
    <row r="339" spans="1:166" s="4" customFormat="1" ht="23.25">
      <c r="A339" s="207"/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  <c r="AP339" s="97"/>
      <c r="AQ339" s="97"/>
      <c r="AR339" s="97"/>
      <c r="AS339" s="97"/>
      <c r="AT339" s="97"/>
      <c r="AU339" s="97"/>
      <c r="AV339" s="87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9"/>
      <c r="BL339" s="78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  <c r="BY339" s="79"/>
      <c r="BZ339" s="79"/>
      <c r="CA339" s="79"/>
      <c r="CB339" s="79"/>
      <c r="CC339" s="79"/>
      <c r="CD339" s="79"/>
      <c r="CE339" s="70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  <c r="DK339" s="80"/>
      <c r="DL339" s="80"/>
      <c r="DM339" s="80"/>
      <c r="DN339" s="80"/>
      <c r="DO339" s="80"/>
      <c r="DP339" s="80"/>
      <c r="DQ339" s="80"/>
      <c r="DR339" s="80"/>
      <c r="DS339" s="80"/>
      <c r="DT339" s="80"/>
      <c r="DU339" s="80"/>
      <c r="DV339" s="80"/>
      <c r="DW339" s="80"/>
      <c r="DX339" s="80"/>
      <c r="DY339" s="80"/>
      <c r="DZ339" s="80"/>
      <c r="EA339" s="80"/>
      <c r="EB339" s="80"/>
      <c r="EC339" s="80"/>
      <c r="ED339" s="80"/>
      <c r="EE339" s="102"/>
      <c r="EF339" s="102"/>
      <c r="EG339" s="102"/>
      <c r="EH339" s="102"/>
      <c r="EI339" s="102"/>
      <c r="EJ339" s="102"/>
      <c r="EK339" s="102"/>
      <c r="EL339" s="102"/>
      <c r="EM339" s="102"/>
      <c r="EN339" s="102"/>
      <c r="EO339" s="102"/>
      <c r="EP339" s="102"/>
      <c r="EQ339" s="102"/>
      <c r="ER339" s="102"/>
      <c r="ES339" s="102"/>
      <c r="ET339" s="78"/>
      <c r="EU339" s="79"/>
      <c r="EV339" s="79"/>
      <c r="EW339" s="79"/>
      <c r="EX339" s="79"/>
      <c r="EY339" s="79"/>
      <c r="EZ339" s="79"/>
      <c r="FA339" s="79"/>
      <c r="FB339" s="79"/>
      <c r="FC339" s="79"/>
      <c r="FD339" s="79"/>
      <c r="FE339" s="79"/>
      <c r="FF339" s="79"/>
      <c r="FG339" s="79"/>
      <c r="FH339" s="79"/>
      <c r="FI339" s="79"/>
      <c r="FJ339" s="70"/>
    </row>
    <row r="340" spans="1:166" s="4" customFormat="1" ht="17.25" customHeight="1">
      <c r="A340" s="207" t="s">
        <v>70</v>
      </c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  <c r="Z340" s="207"/>
      <c r="AA340" s="207"/>
      <c r="AB340" s="207"/>
      <c r="AC340" s="207"/>
      <c r="AD340" s="207"/>
      <c r="AE340" s="207"/>
      <c r="AF340" s="207"/>
      <c r="AG340" s="207"/>
      <c r="AH340" s="207"/>
      <c r="AI340" s="207"/>
      <c r="AJ340" s="207"/>
      <c r="AK340" s="207"/>
      <c r="AL340" s="207"/>
      <c r="AM340" s="207"/>
      <c r="AN340" s="207"/>
      <c r="AO340" s="207"/>
      <c r="AP340" s="97" t="s">
        <v>71</v>
      </c>
      <c r="AQ340" s="97"/>
      <c r="AR340" s="97"/>
      <c r="AS340" s="97"/>
      <c r="AT340" s="97"/>
      <c r="AU340" s="97"/>
      <c r="AV340" s="87" t="s">
        <v>253</v>
      </c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9"/>
      <c r="BL340" s="78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0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  <c r="DK340" s="80"/>
      <c r="DL340" s="80"/>
      <c r="DM340" s="80"/>
      <c r="DN340" s="80"/>
      <c r="DO340" s="80"/>
      <c r="DP340" s="80"/>
      <c r="DQ340" s="80"/>
      <c r="DR340" s="80"/>
      <c r="DS340" s="80"/>
      <c r="DT340" s="80"/>
      <c r="DU340" s="80"/>
      <c r="DV340" s="80"/>
      <c r="DW340" s="80"/>
      <c r="DX340" s="80"/>
      <c r="DY340" s="80"/>
      <c r="DZ340" s="80"/>
      <c r="EA340" s="80"/>
      <c r="EB340" s="80"/>
      <c r="EC340" s="80"/>
      <c r="ED340" s="80"/>
      <c r="EE340" s="102"/>
      <c r="EF340" s="102"/>
      <c r="EG340" s="102"/>
      <c r="EH340" s="102"/>
      <c r="EI340" s="102"/>
      <c r="EJ340" s="102"/>
      <c r="EK340" s="102"/>
      <c r="EL340" s="102"/>
      <c r="EM340" s="102"/>
      <c r="EN340" s="102"/>
      <c r="EO340" s="102"/>
      <c r="EP340" s="102"/>
      <c r="EQ340" s="102"/>
      <c r="ER340" s="102"/>
      <c r="ES340" s="102"/>
      <c r="ET340" s="78"/>
      <c r="EU340" s="79"/>
      <c r="EV340" s="79"/>
      <c r="EW340" s="79"/>
      <c r="EX340" s="79"/>
      <c r="EY340" s="79"/>
      <c r="EZ340" s="79"/>
      <c r="FA340" s="79"/>
      <c r="FB340" s="79"/>
      <c r="FC340" s="79"/>
      <c r="FD340" s="79"/>
      <c r="FE340" s="79"/>
      <c r="FF340" s="79"/>
      <c r="FG340" s="79"/>
      <c r="FH340" s="79"/>
      <c r="FI340" s="79"/>
      <c r="FJ340" s="70"/>
    </row>
    <row r="341" spans="1:166" s="4" customFormat="1" ht="18.75" customHeight="1" hidden="1">
      <c r="A341" s="215"/>
      <c r="B341" s="216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16"/>
      <c r="AK341" s="216"/>
      <c r="AL341" s="216"/>
      <c r="AM341" s="216"/>
      <c r="AN341" s="216"/>
      <c r="AO341" s="217"/>
      <c r="AP341" s="218"/>
      <c r="AQ341" s="219"/>
      <c r="AR341" s="219"/>
      <c r="AS341" s="219"/>
      <c r="AT341" s="219"/>
      <c r="AU341" s="220"/>
      <c r="AV341" s="221"/>
      <c r="AW341" s="222"/>
      <c r="AX341" s="222"/>
      <c r="AY341" s="222"/>
      <c r="AZ341" s="222"/>
      <c r="BA341" s="222"/>
      <c r="BB341" s="222"/>
      <c r="BC341" s="222"/>
      <c r="BD341" s="222"/>
      <c r="BE341" s="222"/>
      <c r="BF341" s="222"/>
      <c r="BG341" s="222"/>
      <c r="BH341" s="222"/>
      <c r="BI341" s="222"/>
      <c r="BJ341" s="222"/>
      <c r="BK341" s="223"/>
      <c r="BL341" s="78"/>
      <c r="BM341" s="213"/>
      <c r="BN341" s="213"/>
      <c r="BO341" s="213"/>
      <c r="BP341" s="213"/>
      <c r="BQ341" s="213"/>
      <c r="BR341" s="213"/>
      <c r="BS341" s="213"/>
      <c r="BT341" s="213"/>
      <c r="BU341" s="213"/>
      <c r="BV341" s="213"/>
      <c r="BW341" s="213"/>
      <c r="BX341" s="213"/>
      <c r="BY341" s="213"/>
      <c r="BZ341" s="213"/>
      <c r="CA341" s="213"/>
      <c r="CB341" s="213"/>
      <c r="CC341" s="213"/>
      <c r="CD341" s="213"/>
      <c r="CE341" s="214"/>
      <c r="CF341" s="78"/>
      <c r="CG341" s="79"/>
      <c r="CH341" s="79"/>
      <c r="CI341" s="79"/>
      <c r="CJ341" s="79"/>
      <c r="CK341" s="79"/>
      <c r="CL341" s="79"/>
      <c r="CM341" s="79"/>
      <c r="CN341" s="79"/>
      <c r="CO341" s="79"/>
      <c r="CP341" s="79"/>
      <c r="CQ341" s="79"/>
      <c r="CR341" s="79"/>
      <c r="CS341" s="79"/>
      <c r="CT341" s="79"/>
      <c r="CU341" s="79"/>
      <c r="CV341" s="70"/>
      <c r="CW341" s="87"/>
      <c r="CX341" s="88"/>
      <c r="CY341" s="88"/>
      <c r="CZ341" s="88"/>
      <c r="DA341" s="88"/>
      <c r="DB341" s="88"/>
      <c r="DC341" s="88"/>
      <c r="DD341" s="88"/>
      <c r="DE341" s="88"/>
      <c r="DF341" s="88"/>
      <c r="DG341" s="88"/>
      <c r="DH341" s="88"/>
      <c r="DI341" s="88"/>
      <c r="DJ341" s="88"/>
      <c r="DK341" s="88"/>
      <c r="DL341" s="88"/>
      <c r="DM341" s="89"/>
      <c r="DN341" s="87"/>
      <c r="DO341" s="88"/>
      <c r="DP341" s="88"/>
      <c r="DQ341" s="88"/>
      <c r="DR341" s="88"/>
      <c r="DS341" s="88"/>
      <c r="DT341" s="88"/>
      <c r="DU341" s="88"/>
      <c r="DV341" s="88"/>
      <c r="DW341" s="88"/>
      <c r="DX341" s="88"/>
      <c r="DY341" s="88"/>
      <c r="DZ341" s="88"/>
      <c r="EA341" s="88"/>
      <c r="EB341" s="88"/>
      <c r="EC341" s="88"/>
      <c r="ED341" s="89"/>
      <c r="EE341" s="78"/>
      <c r="EF341" s="79"/>
      <c r="EG341" s="79"/>
      <c r="EH341" s="79"/>
      <c r="EI341" s="79"/>
      <c r="EJ341" s="79"/>
      <c r="EK341" s="79"/>
      <c r="EL341" s="79"/>
      <c r="EM341" s="79"/>
      <c r="EN341" s="79"/>
      <c r="EO341" s="79"/>
      <c r="EP341" s="79"/>
      <c r="EQ341" s="79"/>
      <c r="ER341" s="79"/>
      <c r="ES341" s="70"/>
      <c r="ET341" s="78"/>
      <c r="EU341" s="79"/>
      <c r="EV341" s="79"/>
      <c r="EW341" s="79"/>
      <c r="EX341" s="79"/>
      <c r="EY341" s="79"/>
      <c r="EZ341" s="79"/>
      <c r="FA341" s="79"/>
      <c r="FB341" s="79"/>
      <c r="FC341" s="79"/>
      <c r="FD341" s="79"/>
      <c r="FE341" s="79"/>
      <c r="FF341" s="79"/>
      <c r="FG341" s="79"/>
      <c r="FH341" s="79"/>
      <c r="FI341" s="79"/>
      <c r="FJ341" s="70"/>
    </row>
    <row r="342" spans="1:166" s="4" customFormat="1" ht="23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97"/>
      <c r="AQ342" s="97"/>
      <c r="AR342" s="97"/>
      <c r="AS342" s="97"/>
      <c r="AT342" s="97"/>
      <c r="AU342" s="97"/>
      <c r="AV342" s="87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9"/>
      <c r="BL342" s="78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  <c r="BY342" s="79"/>
      <c r="BZ342" s="79"/>
      <c r="CA342" s="79"/>
      <c r="CB342" s="79"/>
      <c r="CC342" s="79"/>
      <c r="CD342" s="79"/>
      <c r="CE342" s="70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  <c r="DI342" s="80"/>
      <c r="DJ342" s="80"/>
      <c r="DK342" s="80"/>
      <c r="DL342" s="80"/>
      <c r="DM342" s="80"/>
      <c r="DN342" s="80"/>
      <c r="DO342" s="80"/>
      <c r="DP342" s="80"/>
      <c r="DQ342" s="80"/>
      <c r="DR342" s="80"/>
      <c r="DS342" s="80"/>
      <c r="DT342" s="80"/>
      <c r="DU342" s="80"/>
      <c r="DV342" s="80"/>
      <c r="DW342" s="80"/>
      <c r="DX342" s="80"/>
      <c r="DY342" s="80"/>
      <c r="DZ342" s="80"/>
      <c r="EA342" s="80"/>
      <c r="EB342" s="80"/>
      <c r="EC342" s="80"/>
      <c r="ED342" s="80"/>
      <c r="EE342" s="102"/>
      <c r="EF342" s="102"/>
      <c r="EG342" s="102"/>
      <c r="EH342" s="102"/>
      <c r="EI342" s="102"/>
      <c r="EJ342" s="102"/>
      <c r="EK342" s="102"/>
      <c r="EL342" s="102"/>
      <c r="EM342" s="102"/>
      <c r="EN342" s="102"/>
      <c r="EO342" s="102"/>
      <c r="EP342" s="102"/>
      <c r="EQ342" s="102"/>
      <c r="ER342" s="102"/>
      <c r="ES342" s="102"/>
      <c r="ET342" s="78"/>
      <c r="EU342" s="79"/>
      <c r="EV342" s="79"/>
      <c r="EW342" s="79"/>
      <c r="EX342" s="79"/>
      <c r="EY342" s="79"/>
      <c r="EZ342" s="79"/>
      <c r="FA342" s="79"/>
      <c r="FB342" s="79"/>
      <c r="FC342" s="79"/>
      <c r="FD342" s="79"/>
      <c r="FE342" s="79"/>
      <c r="FF342" s="79"/>
      <c r="FG342" s="79"/>
      <c r="FH342" s="79"/>
      <c r="FI342" s="79"/>
      <c r="FJ342" s="70"/>
    </row>
    <row r="343" spans="1:166" s="4" customFormat="1" ht="23.25">
      <c r="A343" s="207" t="s">
        <v>72</v>
      </c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  <c r="Z343" s="207"/>
      <c r="AA343" s="207"/>
      <c r="AB343" s="207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  <c r="AP343" s="97" t="s">
        <v>73</v>
      </c>
      <c r="AQ343" s="97"/>
      <c r="AR343" s="97"/>
      <c r="AS343" s="97"/>
      <c r="AT343" s="97"/>
      <c r="AU343" s="97"/>
      <c r="AV343" s="87" t="s">
        <v>253</v>
      </c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9"/>
      <c r="BL343" s="78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0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  <c r="DI343" s="80"/>
      <c r="DJ343" s="80"/>
      <c r="DK343" s="80"/>
      <c r="DL343" s="80"/>
      <c r="DM343" s="80"/>
      <c r="DN343" s="80"/>
      <c r="DO343" s="80"/>
      <c r="DP343" s="80"/>
      <c r="DQ343" s="80"/>
      <c r="DR343" s="80"/>
      <c r="DS343" s="80"/>
      <c r="DT343" s="80"/>
      <c r="DU343" s="80"/>
      <c r="DV343" s="80"/>
      <c r="DW343" s="80"/>
      <c r="DX343" s="80"/>
      <c r="DY343" s="80"/>
      <c r="DZ343" s="80"/>
      <c r="EA343" s="80"/>
      <c r="EB343" s="80"/>
      <c r="EC343" s="80"/>
      <c r="ED343" s="80"/>
      <c r="EE343" s="102"/>
      <c r="EF343" s="102"/>
      <c r="EG343" s="102"/>
      <c r="EH343" s="102"/>
      <c r="EI343" s="102"/>
      <c r="EJ343" s="102"/>
      <c r="EK343" s="102"/>
      <c r="EL343" s="102"/>
      <c r="EM343" s="102"/>
      <c r="EN343" s="102"/>
      <c r="EO343" s="102"/>
      <c r="EP343" s="102"/>
      <c r="EQ343" s="102"/>
      <c r="ER343" s="102"/>
      <c r="ES343" s="102"/>
      <c r="ET343" s="78"/>
      <c r="EU343" s="79"/>
      <c r="EV343" s="79"/>
      <c r="EW343" s="79"/>
      <c r="EX343" s="79"/>
      <c r="EY343" s="79"/>
      <c r="EZ343" s="79"/>
      <c r="FA343" s="79"/>
      <c r="FB343" s="79"/>
      <c r="FC343" s="79"/>
      <c r="FD343" s="79"/>
      <c r="FE343" s="79"/>
      <c r="FF343" s="79"/>
      <c r="FG343" s="79"/>
      <c r="FH343" s="79"/>
      <c r="FI343" s="79"/>
      <c r="FJ343" s="70"/>
    </row>
    <row r="344" spans="1:166" s="4" customFormat="1" ht="23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97"/>
      <c r="AQ344" s="97"/>
      <c r="AR344" s="97"/>
      <c r="AS344" s="97"/>
      <c r="AT344" s="97"/>
      <c r="AU344" s="97"/>
      <c r="AV344" s="87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9"/>
      <c r="BL344" s="78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0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  <c r="DI344" s="80"/>
      <c r="DJ344" s="80"/>
      <c r="DK344" s="80"/>
      <c r="DL344" s="80"/>
      <c r="DM344" s="80"/>
      <c r="DN344" s="80"/>
      <c r="DO344" s="80"/>
      <c r="DP344" s="80"/>
      <c r="DQ344" s="80"/>
      <c r="DR344" s="80"/>
      <c r="DS344" s="80"/>
      <c r="DT344" s="80"/>
      <c r="DU344" s="80"/>
      <c r="DV344" s="80"/>
      <c r="DW344" s="80"/>
      <c r="DX344" s="80"/>
      <c r="DY344" s="80"/>
      <c r="DZ344" s="80"/>
      <c r="EA344" s="80"/>
      <c r="EB344" s="80"/>
      <c r="EC344" s="80"/>
      <c r="ED344" s="80"/>
      <c r="EE344" s="102"/>
      <c r="EF344" s="102"/>
      <c r="EG344" s="102"/>
      <c r="EH344" s="102"/>
      <c r="EI344" s="102"/>
      <c r="EJ344" s="102"/>
      <c r="EK344" s="102"/>
      <c r="EL344" s="102"/>
      <c r="EM344" s="102"/>
      <c r="EN344" s="102"/>
      <c r="EO344" s="102"/>
      <c r="EP344" s="102"/>
      <c r="EQ344" s="102"/>
      <c r="ER344" s="102"/>
      <c r="ES344" s="102"/>
      <c r="ET344" s="78"/>
      <c r="EU344" s="79"/>
      <c r="EV344" s="79"/>
      <c r="EW344" s="79"/>
      <c r="EX344" s="79"/>
      <c r="EY344" s="79"/>
      <c r="EZ344" s="79"/>
      <c r="FA344" s="79"/>
      <c r="FB344" s="79"/>
      <c r="FC344" s="79"/>
      <c r="FD344" s="79"/>
      <c r="FE344" s="79"/>
      <c r="FF344" s="79"/>
      <c r="FG344" s="79"/>
      <c r="FH344" s="79"/>
      <c r="FI344" s="79"/>
      <c r="FJ344" s="70"/>
    </row>
    <row r="345" spans="1:166" s="4" customFormat="1" ht="23.25">
      <c r="A345" s="62" t="s">
        <v>74</v>
      </c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97" t="s">
        <v>75</v>
      </c>
      <c r="AQ345" s="97"/>
      <c r="AR345" s="97"/>
      <c r="AS345" s="97"/>
      <c r="AT345" s="97"/>
      <c r="AU345" s="97"/>
      <c r="AV345" s="87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9"/>
      <c r="BL345" s="78">
        <f>BL346+BL347</f>
        <v>12452.059999998659</v>
      </c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0"/>
      <c r="CF345" s="102">
        <f>CF346+CF347</f>
        <v>8939.700000001118</v>
      </c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  <c r="DK345" s="80"/>
      <c r="DL345" s="80"/>
      <c r="DM345" s="80"/>
      <c r="DN345" s="80"/>
      <c r="DO345" s="80"/>
      <c r="DP345" s="80"/>
      <c r="DQ345" s="80"/>
      <c r="DR345" s="80"/>
      <c r="DS345" s="80"/>
      <c r="DT345" s="80"/>
      <c r="DU345" s="80"/>
      <c r="DV345" s="80"/>
      <c r="DW345" s="80"/>
      <c r="DX345" s="80"/>
      <c r="DY345" s="80"/>
      <c r="DZ345" s="80"/>
      <c r="EA345" s="80"/>
      <c r="EB345" s="80"/>
      <c r="EC345" s="80"/>
      <c r="ED345" s="80"/>
      <c r="EE345" s="102">
        <f>CF345</f>
        <v>8939.700000001118</v>
      </c>
      <c r="EF345" s="102"/>
      <c r="EG345" s="102"/>
      <c r="EH345" s="102"/>
      <c r="EI345" s="102"/>
      <c r="EJ345" s="102"/>
      <c r="EK345" s="102"/>
      <c r="EL345" s="102"/>
      <c r="EM345" s="102"/>
      <c r="EN345" s="102"/>
      <c r="EO345" s="102"/>
      <c r="EP345" s="102"/>
      <c r="EQ345" s="102"/>
      <c r="ER345" s="102"/>
      <c r="ES345" s="102"/>
      <c r="ET345" s="78">
        <f>ET347+ET346</f>
        <v>3512.3599999975413</v>
      </c>
      <c r="EU345" s="79"/>
      <c r="EV345" s="79"/>
      <c r="EW345" s="79"/>
      <c r="EX345" s="79"/>
      <c r="EY345" s="79"/>
      <c r="EZ345" s="79"/>
      <c r="FA345" s="79"/>
      <c r="FB345" s="79"/>
      <c r="FC345" s="79"/>
      <c r="FD345" s="79"/>
      <c r="FE345" s="79"/>
      <c r="FF345" s="79"/>
      <c r="FG345" s="79"/>
      <c r="FH345" s="79"/>
      <c r="FI345" s="79"/>
      <c r="FJ345" s="70"/>
    </row>
    <row r="346" spans="1:166" s="4" customFormat="1" ht="23.25">
      <c r="A346" s="62" t="s">
        <v>82</v>
      </c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97" t="s">
        <v>251</v>
      </c>
      <c r="AQ346" s="97"/>
      <c r="AR346" s="97"/>
      <c r="AS346" s="97"/>
      <c r="AT346" s="97"/>
      <c r="AU346" s="97"/>
      <c r="AV346" s="78" t="s">
        <v>83</v>
      </c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0"/>
      <c r="BL346" s="78">
        <f>-BJ13</f>
        <v>-9357100</v>
      </c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  <c r="BY346" s="79"/>
      <c r="BZ346" s="79"/>
      <c r="CA346" s="79"/>
      <c r="CB346" s="79"/>
      <c r="CC346" s="79"/>
      <c r="CD346" s="79"/>
      <c r="CE346" s="70"/>
      <c r="CF346" s="102">
        <f>-CF13</f>
        <v>-9343920.83</v>
      </c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0"/>
      <c r="DV346" s="80"/>
      <c r="DW346" s="80"/>
      <c r="DX346" s="80"/>
      <c r="DY346" s="80"/>
      <c r="DZ346" s="80"/>
      <c r="EA346" s="80"/>
      <c r="EB346" s="80"/>
      <c r="EC346" s="80"/>
      <c r="ED346" s="80"/>
      <c r="EE346" s="102">
        <f>CF346</f>
        <v>-9343920.83</v>
      </c>
      <c r="EF346" s="102"/>
      <c r="EG346" s="102"/>
      <c r="EH346" s="102"/>
      <c r="EI346" s="102"/>
      <c r="EJ346" s="102"/>
      <c r="EK346" s="102"/>
      <c r="EL346" s="102"/>
      <c r="EM346" s="102"/>
      <c r="EN346" s="102"/>
      <c r="EO346" s="102"/>
      <c r="EP346" s="102"/>
      <c r="EQ346" s="102"/>
      <c r="ER346" s="102"/>
      <c r="ES346" s="102"/>
      <c r="ET346" s="78">
        <f>BL346-CF346</f>
        <v>-13179.169999999925</v>
      </c>
      <c r="EU346" s="79"/>
      <c r="EV346" s="79"/>
      <c r="EW346" s="79"/>
      <c r="EX346" s="79"/>
      <c r="EY346" s="79"/>
      <c r="EZ346" s="79"/>
      <c r="FA346" s="79"/>
      <c r="FB346" s="79"/>
      <c r="FC346" s="79"/>
      <c r="FD346" s="79"/>
      <c r="FE346" s="79"/>
      <c r="FF346" s="79"/>
      <c r="FG346" s="79"/>
      <c r="FH346" s="79"/>
      <c r="FI346" s="79"/>
      <c r="FJ346" s="70"/>
    </row>
    <row r="347" spans="1:166" s="4" customFormat="1" ht="23.25">
      <c r="A347" s="62" t="s">
        <v>84</v>
      </c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97" t="s">
        <v>252</v>
      </c>
      <c r="AQ347" s="97"/>
      <c r="AR347" s="97"/>
      <c r="AS347" s="97"/>
      <c r="AT347" s="97"/>
      <c r="AU347" s="97"/>
      <c r="AV347" s="78" t="s">
        <v>85</v>
      </c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0"/>
      <c r="BL347" s="78">
        <f>BC331</f>
        <v>9369552.059999999</v>
      </c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  <c r="BY347" s="79"/>
      <c r="BZ347" s="79"/>
      <c r="CA347" s="79"/>
      <c r="CB347" s="79"/>
      <c r="CC347" s="79"/>
      <c r="CD347" s="79"/>
      <c r="CE347" s="70"/>
      <c r="CF347" s="102">
        <f>CH331</f>
        <v>9352860.530000001</v>
      </c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  <c r="DM347" s="80"/>
      <c r="DN347" s="80"/>
      <c r="DO347" s="80"/>
      <c r="DP347" s="80"/>
      <c r="DQ347" s="80"/>
      <c r="DR347" s="80"/>
      <c r="DS347" s="80"/>
      <c r="DT347" s="80"/>
      <c r="DU347" s="80"/>
      <c r="DV347" s="80"/>
      <c r="DW347" s="80"/>
      <c r="DX347" s="80"/>
      <c r="DY347" s="80"/>
      <c r="DZ347" s="80"/>
      <c r="EA347" s="80"/>
      <c r="EB347" s="80"/>
      <c r="EC347" s="80"/>
      <c r="ED347" s="80"/>
      <c r="EE347" s="102">
        <f>CF347</f>
        <v>9352860.530000001</v>
      </c>
      <c r="EF347" s="102"/>
      <c r="EG347" s="102"/>
      <c r="EH347" s="102"/>
      <c r="EI347" s="102"/>
      <c r="EJ347" s="102"/>
      <c r="EK347" s="102"/>
      <c r="EL347" s="102"/>
      <c r="EM347" s="102"/>
      <c r="EN347" s="102"/>
      <c r="EO347" s="102"/>
      <c r="EP347" s="102"/>
      <c r="EQ347" s="102"/>
      <c r="ER347" s="102"/>
      <c r="ES347" s="102"/>
      <c r="ET347" s="78">
        <f>+BL347-CF347</f>
        <v>16691.529999997467</v>
      </c>
      <c r="EU347" s="79"/>
      <c r="EV347" s="79"/>
      <c r="EW347" s="79"/>
      <c r="EX347" s="79"/>
      <c r="EY347" s="79"/>
      <c r="EZ347" s="79"/>
      <c r="FA347" s="79"/>
      <c r="FB347" s="79"/>
      <c r="FC347" s="79"/>
      <c r="FD347" s="79"/>
      <c r="FE347" s="79"/>
      <c r="FF347" s="79"/>
      <c r="FG347" s="79"/>
      <c r="FH347" s="79"/>
      <c r="FI347" s="79"/>
      <c r="FJ347" s="70"/>
    </row>
    <row r="348" s="4" customFormat="1" ht="18.75"/>
    <row r="349" spans="1:84" s="4" customFormat="1" ht="18.75">
      <c r="A349" s="4" t="s">
        <v>9</v>
      </c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H349" s="209" t="s">
        <v>65</v>
      </c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09"/>
      <c r="AT349" s="209"/>
      <c r="AU349" s="209"/>
      <c r="AV349" s="209"/>
      <c r="AW349" s="209"/>
      <c r="AX349" s="209"/>
      <c r="AY349" s="209"/>
      <c r="AZ349" s="209"/>
      <c r="BA349" s="209"/>
      <c r="BB349" s="209"/>
      <c r="BC349" s="209"/>
      <c r="BD349" s="209"/>
      <c r="BE349" s="209"/>
      <c r="BF349" s="209"/>
      <c r="BG349" s="209"/>
      <c r="BH349" s="209"/>
      <c r="CF349" s="4" t="s">
        <v>41</v>
      </c>
    </row>
    <row r="350" spans="14:149" s="4" customFormat="1" ht="18.75">
      <c r="N350" s="210" t="s">
        <v>11</v>
      </c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0"/>
      <c r="AB350" s="210"/>
      <c r="AC350" s="210"/>
      <c r="AD350" s="210"/>
      <c r="AE350" s="210"/>
      <c r="AH350" s="210" t="s">
        <v>12</v>
      </c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  <c r="BA350" s="210"/>
      <c r="BB350" s="210"/>
      <c r="BC350" s="210"/>
      <c r="BD350" s="210"/>
      <c r="BE350" s="210"/>
      <c r="BF350" s="210"/>
      <c r="BG350" s="210"/>
      <c r="BH350" s="210"/>
      <c r="CF350" s="4" t="s">
        <v>42</v>
      </c>
      <c r="DC350" s="209"/>
      <c r="DD350" s="209"/>
      <c r="DE350" s="209"/>
      <c r="DF350" s="209"/>
      <c r="DG350" s="209"/>
      <c r="DH350" s="209"/>
      <c r="DI350" s="209"/>
      <c r="DJ350" s="209"/>
      <c r="DK350" s="209"/>
      <c r="DL350" s="209"/>
      <c r="DM350" s="209"/>
      <c r="DN350" s="209"/>
      <c r="DO350" s="209"/>
      <c r="DP350" s="209"/>
      <c r="DS350" s="209" t="s">
        <v>179</v>
      </c>
      <c r="DT350" s="209"/>
      <c r="DU350" s="209"/>
      <c r="DV350" s="209"/>
      <c r="DW350" s="209"/>
      <c r="DX350" s="209"/>
      <c r="DY350" s="209"/>
      <c r="DZ350" s="209"/>
      <c r="EA350" s="209"/>
      <c r="EB350" s="209"/>
      <c r="EC350" s="209"/>
      <c r="ED350" s="209"/>
      <c r="EE350" s="209"/>
      <c r="EF350" s="209"/>
      <c r="EG350" s="209"/>
      <c r="EH350" s="209"/>
      <c r="EI350" s="209"/>
      <c r="EJ350" s="209"/>
      <c r="EK350" s="209"/>
      <c r="EL350" s="209"/>
      <c r="EM350" s="209"/>
      <c r="EN350" s="209"/>
      <c r="EO350" s="209"/>
      <c r="EP350" s="209"/>
      <c r="EQ350" s="209"/>
      <c r="ER350" s="209"/>
      <c r="ES350" s="209"/>
    </row>
    <row r="351" spans="1:149" s="4" customFormat="1" ht="18.75">
      <c r="A351" s="4" t="s">
        <v>10</v>
      </c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H351" s="209" t="s">
        <v>80</v>
      </c>
      <c r="AI351" s="209"/>
      <c r="AJ351" s="209"/>
      <c r="AK351" s="209"/>
      <c r="AL351" s="209"/>
      <c r="AM351" s="209"/>
      <c r="AN351" s="209"/>
      <c r="AO351" s="209"/>
      <c r="AP351" s="209"/>
      <c r="AQ351" s="209"/>
      <c r="AR351" s="209"/>
      <c r="AS351" s="209"/>
      <c r="AT351" s="209"/>
      <c r="AU351" s="209"/>
      <c r="AV351" s="209"/>
      <c r="AW351" s="209"/>
      <c r="AX351" s="209"/>
      <c r="AY351" s="209"/>
      <c r="AZ351" s="209"/>
      <c r="BA351" s="209"/>
      <c r="BB351" s="209"/>
      <c r="BC351" s="209"/>
      <c r="BD351" s="209"/>
      <c r="BE351" s="209"/>
      <c r="BF351" s="209"/>
      <c r="BG351" s="209"/>
      <c r="BH351" s="209"/>
      <c r="DC351" s="210" t="s">
        <v>11</v>
      </c>
      <c r="DD351" s="210"/>
      <c r="DE351" s="210"/>
      <c r="DF351" s="210"/>
      <c r="DG351" s="210"/>
      <c r="DH351" s="210"/>
      <c r="DI351" s="210"/>
      <c r="DJ351" s="210"/>
      <c r="DK351" s="210"/>
      <c r="DL351" s="210"/>
      <c r="DM351" s="210"/>
      <c r="DN351" s="210"/>
      <c r="DO351" s="210"/>
      <c r="DP351" s="210"/>
      <c r="DS351" s="210" t="s">
        <v>12</v>
      </c>
      <c r="DT351" s="210"/>
      <c r="DU351" s="210"/>
      <c r="DV351" s="210"/>
      <c r="DW351" s="210"/>
      <c r="DX351" s="210"/>
      <c r="DY351" s="210"/>
      <c r="DZ351" s="210"/>
      <c r="EA351" s="210"/>
      <c r="EB351" s="210"/>
      <c r="EC351" s="210"/>
      <c r="ED351" s="210"/>
      <c r="EE351" s="210"/>
      <c r="EF351" s="210"/>
      <c r="EG351" s="210"/>
      <c r="EH351" s="210"/>
      <c r="EI351" s="210"/>
      <c r="EJ351" s="210"/>
      <c r="EK351" s="210"/>
      <c r="EL351" s="210"/>
      <c r="EM351" s="210"/>
      <c r="EN351" s="210"/>
      <c r="EO351" s="210"/>
      <c r="EP351" s="210"/>
      <c r="EQ351" s="210"/>
      <c r="ER351" s="210"/>
      <c r="ES351" s="210"/>
    </row>
    <row r="352" spans="18:60" s="4" customFormat="1" ht="18.75">
      <c r="R352" s="210" t="s">
        <v>11</v>
      </c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  <c r="AD352" s="210"/>
      <c r="AE352" s="210"/>
      <c r="AH352" s="210" t="s">
        <v>12</v>
      </c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  <c r="BA352" s="210"/>
      <c r="BB352" s="210"/>
      <c r="BC352" s="210"/>
      <c r="BD352" s="210"/>
      <c r="BE352" s="210"/>
      <c r="BF352" s="210"/>
      <c r="BG352" s="210"/>
      <c r="BH352" s="210"/>
    </row>
    <row r="353" spans="64:166" s="4" customFormat="1" ht="18.75">
      <c r="BL353" s="21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3"/>
    </row>
    <row r="354" spans="1:166" s="4" customFormat="1" ht="18.75">
      <c r="A354" s="211" t="s">
        <v>13</v>
      </c>
      <c r="B354" s="211"/>
      <c r="C354" s="212" t="s">
        <v>345</v>
      </c>
      <c r="D354" s="212"/>
      <c r="E354" s="212"/>
      <c r="F354" s="4" t="s">
        <v>13</v>
      </c>
      <c r="I354" s="209" t="s">
        <v>343</v>
      </c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11">
        <v>20</v>
      </c>
      <c r="Z354" s="211"/>
      <c r="AA354" s="211"/>
      <c r="AB354" s="211"/>
      <c r="AC354" s="211"/>
      <c r="AD354" s="208">
        <v>15</v>
      </c>
      <c r="AE354" s="208"/>
      <c r="AF354" s="208"/>
      <c r="BL354" s="24"/>
      <c r="BM354" s="5" t="s">
        <v>43</v>
      </c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25"/>
    </row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26" customFormat="1" ht="20.25"/>
    <row r="441" s="26" customFormat="1" ht="20.25"/>
    <row r="442" s="26" customFormat="1" ht="20.25"/>
    <row r="443" s="26" customFormat="1" ht="20.25"/>
    <row r="444" s="26" customFormat="1" ht="20.25"/>
    <row r="445" s="26" customFormat="1" ht="20.25"/>
    <row r="446" s="26" customFormat="1" ht="20.25"/>
    <row r="447" s="26" customFormat="1" ht="20.25"/>
    <row r="448" s="26" customFormat="1" ht="20.25"/>
    <row r="449" s="26" customFormat="1" ht="20.2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  <row r="466" s="4" customFormat="1" ht="18.75"/>
    <row r="467" s="4" customFormat="1" ht="18.75"/>
    <row r="468" s="4" customFormat="1" ht="18.75"/>
    <row r="469" s="4" customFormat="1" ht="18.75"/>
    <row r="470" s="4" customFormat="1" ht="18.75"/>
    <row r="471" s="4" customFormat="1" ht="18.75"/>
    <row r="472" s="4" customFormat="1" ht="18.75"/>
    <row r="473" s="4" customFormat="1" ht="18.75"/>
    <row r="474" s="4" customFormat="1" ht="18.75"/>
    <row r="475" s="4" customFormat="1" ht="18.75"/>
    <row r="476" s="4" customFormat="1" ht="18.75"/>
    <row r="477" s="4" customFormat="1" ht="18.75"/>
  </sheetData>
  <sheetProtection/>
  <mergeCells count="3170">
    <mergeCell ref="DK223:DW223"/>
    <mergeCell ref="CH223:CW223"/>
    <mergeCell ref="BU224:CG224"/>
    <mergeCell ref="CX224:DJ224"/>
    <mergeCell ref="A225:AJ225"/>
    <mergeCell ref="AK225:AP225"/>
    <mergeCell ref="AQ225:BB225"/>
    <mergeCell ref="BC225:BT225"/>
    <mergeCell ref="AK224:AP224"/>
    <mergeCell ref="AK237:AP237"/>
    <mergeCell ref="AQ237:BB237"/>
    <mergeCell ref="BC237:BT237"/>
    <mergeCell ref="AK236:AP236"/>
    <mergeCell ref="AQ236:BB236"/>
    <mergeCell ref="BC236:BT236"/>
    <mergeCell ref="AQ235:BB235"/>
    <mergeCell ref="AQ234:BB234"/>
    <mergeCell ref="AQ231:BB231"/>
    <mergeCell ref="BC303:BI303"/>
    <mergeCell ref="BU303:CG303"/>
    <mergeCell ref="BC298:BT298"/>
    <mergeCell ref="BU301:CG301"/>
    <mergeCell ref="BU299:CG299"/>
    <mergeCell ref="BC302:BT302"/>
    <mergeCell ref="BU300:CG300"/>
    <mergeCell ref="BU302:CG302"/>
    <mergeCell ref="BC301:BR301"/>
    <mergeCell ref="BC300:BT300"/>
    <mergeCell ref="A291:AJ291"/>
    <mergeCell ref="AK286:AP286"/>
    <mergeCell ref="AK284:AP284"/>
    <mergeCell ref="A293:AJ293"/>
    <mergeCell ref="A292:AJ292"/>
    <mergeCell ref="A287:AJ287"/>
    <mergeCell ref="AK287:AP287"/>
    <mergeCell ref="AK292:AP292"/>
    <mergeCell ref="A284:AJ284"/>
    <mergeCell ref="A285:AJ285"/>
    <mergeCell ref="A286:AJ286"/>
    <mergeCell ref="AK285:AP285"/>
    <mergeCell ref="AQ285:BB285"/>
    <mergeCell ref="AK291:AP291"/>
    <mergeCell ref="AQ293:BB293"/>
    <mergeCell ref="AQ286:BB286"/>
    <mergeCell ref="AK293:AP293"/>
    <mergeCell ref="AK289:AP290"/>
    <mergeCell ref="AQ292:BB292"/>
    <mergeCell ref="AQ289:BB290"/>
    <mergeCell ref="AQ291:BB291"/>
    <mergeCell ref="A280:AJ280"/>
    <mergeCell ref="A282:AJ282"/>
    <mergeCell ref="AK283:AP283"/>
    <mergeCell ref="AK282:AP282"/>
    <mergeCell ref="A283:AJ283"/>
    <mergeCell ref="A281:AJ281"/>
    <mergeCell ref="AK281:AP281"/>
    <mergeCell ref="BU236:CG236"/>
    <mergeCell ref="BC223:BT223"/>
    <mergeCell ref="BC291:BT291"/>
    <mergeCell ref="BC297:BT297"/>
    <mergeCell ref="BC283:BT283"/>
    <mergeCell ref="BC284:BR284"/>
    <mergeCell ref="BC294:BT294"/>
    <mergeCell ref="BC289:BT290"/>
    <mergeCell ref="BC292:BT292"/>
    <mergeCell ref="BU283:CG283"/>
    <mergeCell ref="BU232:CG232"/>
    <mergeCell ref="CH201:CW201"/>
    <mergeCell ref="CX205:DJ205"/>
    <mergeCell ref="CH202:CW202"/>
    <mergeCell ref="CX202:DJ202"/>
    <mergeCell ref="CX201:DJ201"/>
    <mergeCell ref="BU223:CG223"/>
    <mergeCell ref="CX203:DJ203"/>
    <mergeCell ref="CH204:CW204"/>
    <mergeCell ref="CH203:CW203"/>
    <mergeCell ref="CH221:CW221"/>
    <mergeCell ref="CH220:CW220"/>
    <mergeCell ref="CX220:DJ220"/>
    <mergeCell ref="CH205:CW205"/>
    <mergeCell ref="CH214:CW214"/>
    <mergeCell ref="CX213:DJ213"/>
    <mergeCell ref="CH216:CW216"/>
    <mergeCell ref="CX210:DJ210"/>
    <mergeCell ref="CX216:DJ216"/>
    <mergeCell ref="CX215:DJ215"/>
    <mergeCell ref="CW64:DM64"/>
    <mergeCell ref="DN64:ED64"/>
    <mergeCell ref="DN65:ED65"/>
    <mergeCell ref="DN70:ED70"/>
    <mergeCell ref="CW70:DM70"/>
    <mergeCell ref="DN66:ED66"/>
    <mergeCell ref="DN67:ED67"/>
    <mergeCell ref="CW68:DM68"/>
    <mergeCell ref="CW69:DM69"/>
    <mergeCell ref="CW66:DM66"/>
    <mergeCell ref="BC186:BR186"/>
    <mergeCell ref="BU186:CG186"/>
    <mergeCell ref="CH186:CW186"/>
    <mergeCell ref="CX186:DJ186"/>
    <mergeCell ref="CW65:DM65"/>
    <mergeCell ref="CW67:DM67"/>
    <mergeCell ref="CW73:DM73"/>
    <mergeCell ref="DN73:ED73"/>
    <mergeCell ref="DN71:ED71"/>
    <mergeCell ref="CW71:DM71"/>
    <mergeCell ref="CW72:DM72"/>
    <mergeCell ref="DN68:ED68"/>
    <mergeCell ref="DN69:ED69"/>
    <mergeCell ref="EX140:FJ140"/>
    <mergeCell ref="EE107:ES107"/>
    <mergeCell ref="DN107:ED107"/>
    <mergeCell ref="DN111:ED111"/>
    <mergeCell ref="DK139:DW139"/>
    <mergeCell ref="EK140:EW140"/>
    <mergeCell ref="EX136:FJ136"/>
    <mergeCell ref="DX139:EJ139"/>
    <mergeCell ref="EK139:EW139"/>
    <mergeCell ref="ET114:FG114"/>
    <mergeCell ref="EE102:ES102"/>
    <mergeCell ref="EE103:ES103"/>
    <mergeCell ref="EE106:ES106"/>
    <mergeCell ref="EK156:EW156"/>
    <mergeCell ref="DX151:EJ151"/>
    <mergeCell ref="DX148:EJ148"/>
    <mergeCell ref="DX130:EJ130"/>
    <mergeCell ref="EK145:EW145"/>
    <mergeCell ref="DX141:EJ141"/>
    <mergeCell ref="EK133:EW133"/>
    <mergeCell ref="DK181:DW181"/>
    <mergeCell ref="EK179:EW179"/>
    <mergeCell ref="EX182:FG182"/>
    <mergeCell ref="EK177:EW177"/>
    <mergeCell ref="EX181:FG181"/>
    <mergeCell ref="CH196:CW196"/>
    <mergeCell ref="DK196:DW196"/>
    <mergeCell ref="CX199:DJ199"/>
    <mergeCell ref="EK185:EW185"/>
    <mergeCell ref="CX185:DJ185"/>
    <mergeCell ref="DK185:DW185"/>
    <mergeCell ref="DX184:EJ184"/>
    <mergeCell ref="DX186:EJ186"/>
    <mergeCell ref="DX179:EJ179"/>
    <mergeCell ref="DN74:ED74"/>
    <mergeCell ref="EE74:ES74"/>
    <mergeCell ref="DK182:DW182"/>
    <mergeCell ref="EK184:EW184"/>
    <mergeCell ref="EK182:EW182"/>
    <mergeCell ref="EK181:EW181"/>
    <mergeCell ref="DX181:EJ181"/>
    <mergeCell ref="DX185:EJ185"/>
    <mergeCell ref="CF54:CV54"/>
    <mergeCell ref="CF56:CV56"/>
    <mergeCell ref="DK149:DW149"/>
    <mergeCell ref="DN72:ED72"/>
    <mergeCell ref="DN114:ED114"/>
    <mergeCell ref="DN108:ED108"/>
    <mergeCell ref="CF55:CV55"/>
    <mergeCell ref="DX182:EJ182"/>
    <mergeCell ref="DX183:EJ183"/>
    <mergeCell ref="DK183:DW183"/>
    <mergeCell ref="CX182:DJ182"/>
    <mergeCell ref="CX189:DJ189"/>
    <mergeCell ref="DK189:DW189"/>
    <mergeCell ref="DK184:DW184"/>
    <mergeCell ref="CW52:DM52"/>
    <mergeCell ref="CW55:DM55"/>
    <mergeCell ref="CW53:DM53"/>
    <mergeCell ref="CH200:CW200"/>
    <mergeCell ref="CH198:CW198"/>
    <mergeCell ref="CH184:CW184"/>
    <mergeCell ref="CW60:DM60"/>
    <mergeCell ref="DK186:DW186"/>
    <mergeCell ref="DK190:DW190"/>
    <mergeCell ref="DK191:DW191"/>
    <mergeCell ref="BC240:BT240"/>
    <mergeCell ref="BC246:BT246"/>
    <mergeCell ref="AQ240:BB240"/>
    <mergeCell ref="AQ242:BB242"/>
    <mergeCell ref="BC242:BT242"/>
    <mergeCell ref="AQ241:BB241"/>
    <mergeCell ref="BC244:BT244"/>
    <mergeCell ref="A278:AJ278"/>
    <mergeCell ref="AQ243:BB243"/>
    <mergeCell ref="BC243:BT243"/>
    <mergeCell ref="AQ246:BB246"/>
    <mergeCell ref="A277:AJ277"/>
    <mergeCell ref="AK277:AP277"/>
    <mergeCell ref="AQ277:BB277"/>
    <mergeCell ref="AK276:AP276"/>
    <mergeCell ref="AQ276:BB276"/>
    <mergeCell ref="A276:AJ276"/>
    <mergeCell ref="BC276:BT276"/>
    <mergeCell ref="AQ280:BB280"/>
    <mergeCell ref="BU279:CG279"/>
    <mergeCell ref="AQ274:BB275"/>
    <mergeCell ref="BU277:CG277"/>
    <mergeCell ref="BU274:CG275"/>
    <mergeCell ref="BU278:CG278"/>
    <mergeCell ref="BU276:CG276"/>
    <mergeCell ref="AQ278:BB278"/>
    <mergeCell ref="BC277:BT277"/>
    <mergeCell ref="A246:AJ246"/>
    <mergeCell ref="BU261:CG261"/>
    <mergeCell ref="A268:AJ268"/>
    <mergeCell ref="BC274:BT275"/>
    <mergeCell ref="AK246:AP246"/>
    <mergeCell ref="AK267:AP267"/>
    <mergeCell ref="A261:AJ261"/>
    <mergeCell ref="AK261:AP261"/>
    <mergeCell ref="AQ261:BB261"/>
    <mergeCell ref="BC261:BT261"/>
    <mergeCell ref="CH233:CW233"/>
    <mergeCell ref="CX233:DJ233"/>
    <mergeCell ref="BU234:CG234"/>
    <mergeCell ref="AK274:AP275"/>
    <mergeCell ref="BU245:CG245"/>
    <mergeCell ref="BU246:CG246"/>
    <mergeCell ref="AQ245:BB245"/>
    <mergeCell ref="BU259:CG260"/>
    <mergeCell ref="A272:BH272"/>
    <mergeCell ref="A274:AJ275"/>
    <mergeCell ref="CH234:CW234"/>
    <mergeCell ref="CX235:DJ235"/>
    <mergeCell ref="CX234:DJ234"/>
    <mergeCell ref="CH235:CW235"/>
    <mergeCell ref="CH232:CW232"/>
    <mergeCell ref="BU244:CG244"/>
    <mergeCell ref="CH230:CW230"/>
    <mergeCell ref="BU242:CG242"/>
    <mergeCell ref="CH242:CW242"/>
    <mergeCell ref="CH239:CW239"/>
    <mergeCell ref="BU238:CG238"/>
    <mergeCell ref="CH244:CW244"/>
    <mergeCell ref="BU235:CG235"/>
    <mergeCell ref="CH231:CW231"/>
    <mergeCell ref="CH224:CW224"/>
    <mergeCell ref="CH225:CW225"/>
    <mergeCell ref="CH226:CW226"/>
    <mergeCell ref="BU225:CG225"/>
    <mergeCell ref="BU226:CG226"/>
    <mergeCell ref="AT65:BI65"/>
    <mergeCell ref="CF83:CV83"/>
    <mergeCell ref="CF87:CV87"/>
    <mergeCell ref="CF85:CV85"/>
    <mergeCell ref="AT85:BI85"/>
    <mergeCell ref="CF67:CV67"/>
    <mergeCell ref="CF65:CV65"/>
    <mergeCell ref="CF66:CV66"/>
    <mergeCell ref="AT67:BI67"/>
    <mergeCell ref="CF78:CV78"/>
    <mergeCell ref="AT66:BI66"/>
    <mergeCell ref="AT71:BI71"/>
    <mergeCell ref="AT72:BI72"/>
    <mergeCell ref="AT76:BI76"/>
    <mergeCell ref="AT75:BI75"/>
    <mergeCell ref="AT74:BI74"/>
    <mergeCell ref="AT73:BI73"/>
    <mergeCell ref="AT69:BI69"/>
    <mergeCell ref="AT70:BI70"/>
    <mergeCell ref="AT64:BI64"/>
    <mergeCell ref="AT59:BI59"/>
    <mergeCell ref="BJ60:CE60"/>
    <mergeCell ref="AT60:BI60"/>
    <mergeCell ref="AT61:BI61"/>
    <mergeCell ref="BJ61:CE61"/>
    <mergeCell ref="BJ62:CE62"/>
    <mergeCell ref="BJ64:CE64"/>
    <mergeCell ref="BJ63:CE63"/>
    <mergeCell ref="AT63:BI63"/>
    <mergeCell ref="AT57:BI57"/>
    <mergeCell ref="AT62:BI62"/>
    <mergeCell ref="BJ59:CE59"/>
    <mergeCell ref="AT58:BI58"/>
    <mergeCell ref="BJ57:CE57"/>
    <mergeCell ref="BJ58:CE58"/>
    <mergeCell ref="CF57:CV57"/>
    <mergeCell ref="CW57:DM57"/>
    <mergeCell ref="CW59:DM59"/>
    <mergeCell ref="CW58:DM58"/>
    <mergeCell ref="CF61:CV61"/>
    <mergeCell ref="CF62:CV62"/>
    <mergeCell ref="CF63:CV63"/>
    <mergeCell ref="CW62:DM62"/>
    <mergeCell ref="AT23:BI23"/>
    <mergeCell ref="AT25:BI25"/>
    <mergeCell ref="AT44:BI44"/>
    <mergeCell ref="AT48:BI48"/>
    <mergeCell ref="AT31:BI31"/>
    <mergeCell ref="AT27:BI27"/>
    <mergeCell ref="AT46:BI46"/>
    <mergeCell ref="AT45:BI45"/>
    <mergeCell ref="AT36:BI36"/>
    <mergeCell ref="AT34:BI34"/>
    <mergeCell ref="AT30:BI30"/>
    <mergeCell ref="AN33:AS33"/>
    <mergeCell ref="AT33:BI33"/>
    <mergeCell ref="AT49:BI49"/>
    <mergeCell ref="AT41:BI41"/>
    <mergeCell ref="AN38:AS38"/>
    <mergeCell ref="AN43:AS43"/>
    <mergeCell ref="AN44:AS44"/>
    <mergeCell ref="AT35:BI35"/>
    <mergeCell ref="AT37:BI37"/>
    <mergeCell ref="AN53:AS53"/>
    <mergeCell ref="AT47:BI47"/>
    <mergeCell ref="AT50:BI50"/>
    <mergeCell ref="AN47:AS47"/>
    <mergeCell ref="AN50:AS50"/>
    <mergeCell ref="AN49:AS49"/>
    <mergeCell ref="AN51:AS51"/>
    <mergeCell ref="AN48:AS48"/>
    <mergeCell ref="AT51:BI51"/>
    <mergeCell ref="AN52:AS52"/>
    <mergeCell ref="BJ22:CE22"/>
    <mergeCell ref="BJ25:CE25"/>
    <mergeCell ref="BJ27:CE27"/>
    <mergeCell ref="BJ24:CE24"/>
    <mergeCell ref="BJ29:CE29"/>
    <mergeCell ref="AT29:BI29"/>
    <mergeCell ref="BJ26:CE26"/>
    <mergeCell ref="BJ28:CE28"/>
    <mergeCell ref="AT26:BI26"/>
    <mergeCell ref="AT28:BI28"/>
    <mergeCell ref="CF37:CV37"/>
    <mergeCell ref="BJ30:CE30"/>
    <mergeCell ref="BJ37:CE37"/>
    <mergeCell ref="BJ34:CE34"/>
    <mergeCell ref="BJ31:CE31"/>
    <mergeCell ref="CF34:CV34"/>
    <mergeCell ref="CF35:CV35"/>
    <mergeCell ref="CF36:CV36"/>
    <mergeCell ref="BJ35:CE35"/>
    <mergeCell ref="BJ36:CE36"/>
    <mergeCell ref="DN47:ED47"/>
    <mergeCell ref="DN52:ED52"/>
    <mergeCell ref="EE53:ES53"/>
    <mergeCell ref="DN49:ED49"/>
    <mergeCell ref="EE52:ES52"/>
    <mergeCell ref="DN53:ED53"/>
    <mergeCell ref="EE50:ES50"/>
    <mergeCell ref="DN51:ED51"/>
    <mergeCell ref="DN50:ED50"/>
    <mergeCell ref="EE47:ES47"/>
    <mergeCell ref="EK233:EW233"/>
    <mergeCell ref="DX152:EJ152"/>
    <mergeCell ref="DN54:ED54"/>
    <mergeCell ref="DK238:DW238"/>
    <mergeCell ref="EK235:EW235"/>
    <mergeCell ref="DN56:ED56"/>
    <mergeCell ref="DN58:ED58"/>
    <mergeCell ref="DN57:ED57"/>
    <mergeCell ref="CW54:DM54"/>
    <mergeCell ref="CW56:DM56"/>
    <mergeCell ref="CH283:CW283"/>
    <mergeCell ref="DN55:ED55"/>
    <mergeCell ref="DN60:ED60"/>
    <mergeCell ref="DX234:EJ234"/>
    <mergeCell ref="DX235:EJ235"/>
    <mergeCell ref="DX233:EJ233"/>
    <mergeCell ref="DK240:DW240"/>
    <mergeCell ref="CX218:DJ218"/>
    <mergeCell ref="CF58:CV58"/>
    <mergeCell ref="CW61:DM61"/>
    <mergeCell ref="EX283:FJ283"/>
    <mergeCell ref="EX282:FJ282"/>
    <mergeCell ref="EX281:FG281"/>
    <mergeCell ref="DK285:DW285"/>
    <mergeCell ref="DX283:EJ283"/>
    <mergeCell ref="EK284:EW284"/>
    <mergeCell ref="DX279:EJ279"/>
    <mergeCell ref="DX280:EJ280"/>
    <mergeCell ref="EK281:EW281"/>
    <mergeCell ref="EK283:EW283"/>
    <mergeCell ref="EK282:EW282"/>
    <mergeCell ref="DX281:EJ281"/>
    <mergeCell ref="DX282:EJ282"/>
    <mergeCell ref="EK279:EW279"/>
    <mergeCell ref="EK280:EW280"/>
    <mergeCell ref="DX275:EJ275"/>
    <mergeCell ref="EK299:EW299"/>
    <mergeCell ref="EK298:EW298"/>
    <mergeCell ref="EX298:FJ298"/>
    <mergeCell ref="EX297:FJ297"/>
    <mergeCell ref="EX299:FJ299"/>
    <mergeCell ref="EX293:FJ293"/>
    <mergeCell ref="EX295:FJ295"/>
    <mergeCell ref="EK278:EW278"/>
    <mergeCell ref="EK277:EW277"/>
    <mergeCell ref="EX310:FJ310"/>
    <mergeCell ref="EX305:FJ305"/>
    <mergeCell ref="EX308:FJ308"/>
    <mergeCell ref="EX309:FJ309"/>
    <mergeCell ref="EX307:FJ307"/>
    <mergeCell ref="DK299:DW299"/>
    <mergeCell ref="DX298:EJ298"/>
    <mergeCell ref="EK300:EW300"/>
    <mergeCell ref="EK301:EW301"/>
    <mergeCell ref="DK300:DW300"/>
    <mergeCell ref="DK301:DW301"/>
    <mergeCell ref="DX300:EJ300"/>
    <mergeCell ref="DX301:EJ301"/>
    <mergeCell ref="EX300:FJ300"/>
    <mergeCell ref="DX303:EJ303"/>
    <mergeCell ref="BU294:CG294"/>
    <mergeCell ref="DX297:EJ297"/>
    <mergeCell ref="DX299:EJ299"/>
    <mergeCell ref="DK297:DW297"/>
    <mergeCell ref="DK298:DW298"/>
    <mergeCell ref="CH301:CW301"/>
    <mergeCell ref="CH300:CW300"/>
    <mergeCell ref="BU298:CG298"/>
    <mergeCell ref="DK305:DW305"/>
    <mergeCell ref="DK306:DW306"/>
    <mergeCell ref="DX305:EJ305"/>
    <mergeCell ref="EX302:FJ302"/>
    <mergeCell ref="EX304:FJ304"/>
    <mergeCell ref="EX306:FJ306"/>
    <mergeCell ref="EK304:EW304"/>
    <mergeCell ref="EK302:EW302"/>
    <mergeCell ref="EK306:EW306"/>
    <mergeCell ref="EK305:EW305"/>
    <mergeCell ref="EX301:FG301"/>
    <mergeCell ref="CH311:CW311"/>
    <mergeCell ref="DK315:DW315"/>
    <mergeCell ref="DK304:DW304"/>
    <mergeCell ref="CH305:CW305"/>
    <mergeCell ref="CH306:CW306"/>
    <mergeCell ref="EK303:EW303"/>
    <mergeCell ref="EX303:FE303"/>
    <mergeCell ref="DX310:EJ310"/>
    <mergeCell ref="DX306:EJ306"/>
    <mergeCell ref="ET65:FG65"/>
    <mergeCell ref="ET66:FJ66"/>
    <mergeCell ref="EE65:ES65"/>
    <mergeCell ref="EE66:ES66"/>
    <mergeCell ref="DN343:ED343"/>
    <mergeCell ref="ET343:FJ343"/>
    <mergeCell ref="ET342:FJ342"/>
    <mergeCell ref="ET341:FJ341"/>
    <mergeCell ref="EE343:ES343"/>
    <mergeCell ref="EK321:FJ321"/>
    <mergeCell ref="EK324:EW324"/>
    <mergeCell ref="DN341:ED341"/>
    <mergeCell ref="DN342:ED342"/>
    <mergeCell ref="EE342:ES342"/>
    <mergeCell ref="ET340:FJ340"/>
    <mergeCell ref="EX326:FG326"/>
    <mergeCell ref="EX327:FJ327"/>
    <mergeCell ref="DN336:ED336"/>
    <mergeCell ref="ET336:FJ336"/>
    <mergeCell ref="ET339:FJ339"/>
    <mergeCell ref="ET338:FJ338"/>
    <mergeCell ref="ET337:FJ337"/>
    <mergeCell ref="DN339:ED339"/>
    <mergeCell ref="EE339:ES339"/>
    <mergeCell ref="EE338:ES338"/>
    <mergeCell ref="EE337:ES337"/>
    <mergeCell ref="DN338:ED338"/>
    <mergeCell ref="ET334:FJ335"/>
    <mergeCell ref="CX331:DJ331"/>
    <mergeCell ref="DX331:EJ331"/>
    <mergeCell ref="AQ331:BB331"/>
    <mergeCell ref="BC331:BT331"/>
    <mergeCell ref="A333:FJ333"/>
    <mergeCell ref="A331:AJ331"/>
    <mergeCell ref="A332:BC332"/>
    <mergeCell ref="AV334:BK335"/>
    <mergeCell ref="AK331:AP331"/>
    <mergeCell ref="BU331:CG331"/>
    <mergeCell ref="EX331:FJ331"/>
    <mergeCell ref="BC327:BT327"/>
    <mergeCell ref="AK327:AP327"/>
    <mergeCell ref="EX329:FE329"/>
    <mergeCell ref="CI329:CW329"/>
    <mergeCell ref="CX329:DR329"/>
    <mergeCell ref="DX329:EJ329"/>
    <mergeCell ref="DN76:ED76"/>
    <mergeCell ref="DN77:ED77"/>
    <mergeCell ref="DN78:ED78"/>
    <mergeCell ref="EE76:ES76"/>
    <mergeCell ref="EE77:ES77"/>
    <mergeCell ref="CF98:CV98"/>
    <mergeCell ref="EK290:EW290"/>
    <mergeCell ref="EK293:EW293"/>
    <mergeCell ref="DX304:EJ304"/>
    <mergeCell ref="DX294:EJ294"/>
    <mergeCell ref="DX295:EJ295"/>
    <mergeCell ref="EK296:EW296"/>
    <mergeCell ref="EK295:EW295"/>
    <mergeCell ref="EK294:EW294"/>
    <mergeCell ref="DX302:EJ302"/>
    <mergeCell ref="CH134:CW134"/>
    <mergeCell ref="DX134:EJ134"/>
    <mergeCell ref="DK136:DW136"/>
    <mergeCell ref="DK134:DW134"/>
    <mergeCell ref="DX135:EJ135"/>
    <mergeCell ref="CX136:DJ136"/>
    <mergeCell ref="CX135:DJ135"/>
    <mergeCell ref="DK135:DW135"/>
    <mergeCell ref="DX136:EJ136"/>
    <mergeCell ref="BJ52:CE52"/>
    <mergeCell ref="CF69:CV69"/>
    <mergeCell ref="CF52:CV52"/>
    <mergeCell ref="EE67:ES67"/>
    <mergeCell ref="EE68:ES68"/>
    <mergeCell ref="EE69:ES69"/>
    <mergeCell ref="EE64:ES64"/>
    <mergeCell ref="CF60:CV60"/>
    <mergeCell ref="CF59:CV59"/>
    <mergeCell ref="CF64:CV64"/>
    <mergeCell ref="BJ51:CE51"/>
    <mergeCell ref="BJ49:CE49"/>
    <mergeCell ref="CW49:DM49"/>
    <mergeCell ref="CW51:DM51"/>
    <mergeCell ref="BJ50:CE50"/>
    <mergeCell ref="CW48:DM48"/>
    <mergeCell ref="CF50:CV50"/>
    <mergeCell ref="CF46:CV46"/>
    <mergeCell ref="CF47:CV47"/>
    <mergeCell ref="CW47:DM47"/>
    <mergeCell ref="CW46:DM46"/>
    <mergeCell ref="CW50:DM50"/>
    <mergeCell ref="CF41:CV41"/>
    <mergeCell ref="A47:AM47"/>
    <mergeCell ref="CF51:CV51"/>
    <mergeCell ref="AN46:AS46"/>
    <mergeCell ref="BJ47:CE47"/>
    <mergeCell ref="A45:AM45"/>
    <mergeCell ref="BJ46:CE46"/>
    <mergeCell ref="A51:AM51"/>
    <mergeCell ref="AT43:BI43"/>
    <mergeCell ref="A44:AM44"/>
    <mergeCell ref="BJ48:CE48"/>
    <mergeCell ref="CF48:CV48"/>
    <mergeCell ref="A42:AM42"/>
    <mergeCell ref="AN42:AS42"/>
    <mergeCell ref="AT42:BI42"/>
    <mergeCell ref="AN45:AS45"/>
    <mergeCell ref="CF45:CV45"/>
    <mergeCell ref="A46:AM46"/>
    <mergeCell ref="BJ38:CE38"/>
    <mergeCell ref="BJ39:CE39"/>
    <mergeCell ref="AT38:BI38"/>
    <mergeCell ref="AN41:AS41"/>
    <mergeCell ref="BJ41:CE41"/>
    <mergeCell ref="BJ40:CE40"/>
    <mergeCell ref="AT22:BI22"/>
    <mergeCell ref="AT24:BI24"/>
    <mergeCell ref="A41:AM41"/>
    <mergeCell ref="AT39:BI39"/>
    <mergeCell ref="AN39:AS39"/>
    <mergeCell ref="A39:AM39"/>
    <mergeCell ref="AN40:AS40"/>
    <mergeCell ref="A40:AM40"/>
    <mergeCell ref="AT40:BI40"/>
    <mergeCell ref="A28:AM28"/>
    <mergeCell ref="AT20:BI20"/>
    <mergeCell ref="A21:AM21"/>
    <mergeCell ref="AN21:AS21"/>
    <mergeCell ref="A20:AM20"/>
    <mergeCell ref="AN20:AS20"/>
    <mergeCell ref="A26:AM26"/>
    <mergeCell ref="AN28:AS28"/>
    <mergeCell ref="AN25:AS25"/>
    <mergeCell ref="AN27:AS27"/>
    <mergeCell ref="A27:AM27"/>
    <mergeCell ref="A25:AM25"/>
    <mergeCell ref="AN26:AS26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N35:AS35"/>
    <mergeCell ref="AT54:BI54"/>
    <mergeCell ref="AT56:BI56"/>
    <mergeCell ref="AT53:BI53"/>
    <mergeCell ref="BJ53:CE53"/>
    <mergeCell ref="AT55:BI55"/>
    <mergeCell ref="BJ54:CE54"/>
    <mergeCell ref="BJ56:CE56"/>
    <mergeCell ref="BJ55:CE55"/>
    <mergeCell ref="AT52:BI52"/>
    <mergeCell ref="AT68:BI68"/>
    <mergeCell ref="CF53:CV53"/>
    <mergeCell ref="EE37:ES37"/>
    <mergeCell ref="EE40:ES40"/>
    <mergeCell ref="CF49:CV49"/>
    <mergeCell ref="CF43:CV43"/>
    <mergeCell ref="CF39:CV39"/>
    <mergeCell ref="CW41:DM41"/>
    <mergeCell ref="CW39:DM39"/>
    <mergeCell ref="CW45:DM45"/>
    <mergeCell ref="DN44:ED44"/>
    <mergeCell ref="CW43:DM43"/>
    <mergeCell ref="DN42:ED42"/>
    <mergeCell ref="CW42:DM42"/>
    <mergeCell ref="CW44:DM44"/>
    <mergeCell ref="CF79:CV79"/>
    <mergeCell ref="CF77:CV77"/>
    <mergeCell ref="CF74:CV74"/>
    <mergeCell ref="CF71:CV71"/>
    <mergeCell ref="CF68:CV68"/>
    <mergeCell ref="CF70:CV70"/>
    <mergeCell ref="CF75:CV75"/>
    <mergeCell ref="CF76:CV76"/>
    <mergeCell ref="CF72:CV72"/>
    <mergeCell ref="CF73:CV73"/>
    <mergeCell ref="AT91:BI91"/>
    <mergeCell ref="AT92:BI92"/>
    <mergeCell ref="AT90:BI90"/>
    <mergeCell ref="AT89:BI89"/>
    <mergeCell ref="AQ224:BB224"/>
    <mergeCell ref="BC228:BT229"/>
    <mergeCell ref="AT93:BI93"/>
    <mergeCell ref="AT95:BI95"/>
    <mergeCell ref="AT98:BI98"/>
    <mergeCell ref="AT94:BI94"/>
    <mergeCell ref="AT97:BI97"/>
    <mergeCell ref="AT96:BI96"/>
    <mergeCell ref="BC224:BR224"/>
    <mergeCell ref="BC217:BR217"/>
    <mergeCell ref="BC222:BR222"/>
    <mergeCell ref="BC219:BT219"/>
    <mergeCell ref="BC230:BT230"/>
    <mergeCell ref="BC231:BT231"/>
    <mergeCell ref="BC218:BT218"/>
    <mergeCell ref="BC220:BT220"/>
    <mergeCell ref="BC221:BT221"/>
    <mergeCell ref="AQ216:BB216"/>
    <mergeCell ref="BC216:BT216"/>
    <mergeCell ref="AQ179:BB179"/>
    <mergeCell ref="AQ203:BB203"/>
    <mergeCell ref="AQ204:BB204"/>
    <mergeCell ref="AQ210:BB210"/>
    <mergeCell ref="AQ205:BB205"/>
    <mergeCell ref="AQ202:BB202"/>
    <mergeCell ref="AQ184:BB184"/>
    <mergeCell ref="AQ189:BB189"/>
    <mergeCell ref="AQ185:BB185"/>
    <mergeCell ref="AQ186:BB186"/>
    <mergeCell ref="AQ201:BB201"/>
    <mergeCell ref="AQ198:BB198"/>
    <mergeCell ref="AQ200:BB200"/>
    <mergeCell ref="AQ199:BB199"/>
    <mergeCell ref="AQ197:BB197"/>
    <mergeCell ref="AQ196:BB196"/>
    <mergeCell ref="BC200:BT200"/>
    <mergeCell ref="BC198:BT198"/>
    <mergeCell ref="BC199:BT199"/>
    <mergeCell ref="AK201:AP201"/>
    <mergeCell ref="AK202:AP202"/>
    <mergeCell ref="AK197:AP197"/>
    <mergeCell ref="AK198:AP198"/>
    <mergeCell ref="A189:AJ189"/>
    <mergeCell ref="AK184:AP184"/>
    <mergeCell ref="AK190:AP190"/>
    <mergeCell ref="A196:AJ196"/>
    <mergeCell ref="AK189:AP189"/>
    <mergeCell ref="A186:AJ186"/>
    <mergeCell ref="A185:AJ185"/>
    <mergeCell ref="A184:AJ184"/>
    <mergeCell ref="AK185:AP185"/>
    <mergeCell ref="AK186:AP186"/>
    <mergeCell ref="AK210:AP210"/>
    <mergeCell ref="AQ212:BB213"/>
    <mergeCell ref="AK204:AP204"/>
    <mergeCell ref="AK203:AP203"/>
    <mergeCell ref="AK206:AP206"/>
    <mergeCell ref="AK207:AP207"/>
    <mergeCell ref="AQ206:BB206"/>
    <mergeCell ref="AK208:AP208"/>
    <mergeCell ref="AQ207:BB207"/>
    <mergeCell ref="AQ208:BB208"/>
    <mergeCell ref="AK226:AP226"/>
    <mergeCell ref="BC233:BR233"/>
    <mergeCell ref="BC235:BR235"/>
    <mergeCell ref="BC232:BT232"/>
    <mergeCell ref="BC234:BR234"/>
    <mergeCell ref="AQ239:BB239"/>
    <mergeCell ref="BU233:CG233"/>
    <mergeCell ref="BI227:CL227"/>
    <mergeCell ref="AK231:AP231"/>
    <mergeCell ref="AQ232:BB232"/>
    <mergeCell ref="AK235:AP235"/>
    <mergeCell ref="CH229:CW229"/>
    <mergeCell ref="BU230:CG230"/>
    <mergeCell ref="BU231:CG231"/>
    <mergeCell ref="BU228:CG229"/>
    <mergeCell ref="AQ238:BB238"/>
    <mergeCell ref="AQ233:BB233"/>
    <mergeCell ref="AK234:AP234"/>
    <mergeCell ref="AK233:AP233"/>
    <mergeCell ref="AK238:AP238"/>
    <mergeCell ref="AK232:AP232"/>
    <mergeCell ref="AK240:AP240"/>
    <mergeCell ref="A235:AJ235"/>
    <mergeCell ref="A239:AJ239"/>
    <mergeCell ref="A237:AJ237"/>
    <mergeCell ref="AK239:AP239"/>
    <mergeCell ref="A231:AJ231"/>
    <mergeCell ref="A232:AJ232"/>
    <mergeCell ref="A233:AJ233"/>
    <mergeCell ref="A236:AJ236"/>
    <mergeCell ref="A234:AJ234"/>
    <mergeCell ref="A226:AJ226"/>
    <mergeCell ref="A230:AJ230"/>
    <mergeCell ref="AK230:AP230"/>
    <mergeCell ref="AK228:AP229"/>
    <mergeCell ref="A227:BH227"/>
    <mergeCell ref="A228:AJ229"/>
    <mergeCell ref="AQ228:BB229"/>
    <mergeCell ref="AQ226:BB226"/>
    <mergeCell ref="BC226:BT226"/>
    <mergeCell ref="AQ230:BB230"/>
    <mergeCell ref="AK218:AP218"/>
    <mergeCell ref="AK220:AP220"/>
    <mergeCell ref="AQ215:BB215"/>
    <mergeCell ref="AK217:AP217"/>
    <mergeCell ref="AK219:AP219"/>
    <mergeCell ref="AQ220:BB220"/>
    <mergeCell ref="AK216:AP216"/>
    <mergeCell ref="AQ219:BB219"/>
    <mergeCell ref="AQ217:BB217"/>
    <mergeCell ref="AQ218:BB218"/>
    <mergeCell ref="AK221:AP221"/>
    <mergeCell ref="AQ223:BB223"/>
    <mergeCell ref="AK223:AP223"/>
    <mergeCell ref="AK222:AP222"/>
    <mergeCell ref="AQ221:BB221"/>
    <mergeCell ref="AQ222:BB222"/>
    <mergeCell ref="A222:AJ222"/>
    <mergeCell ref="A224:AJ224"/>
    <mergeCell ref="A219:AJ219"/>
    <mergeCell ref="A221:AJ221"/>
    <mergeCell ref="A220:AJ220"/>
    <mergeCell ref="A223:AJ223"/>
    <mergeCell ref="A218:AJ218"/>
    <mergeCell ref="A217:AJ217"/>
    <mergeCell ref="A212:AJ213"/>
    <mergeCell ref="A211:FJ211"/>
    <mergeCell ref="A215:AJ215"/>
    <mergeCell ref="CX214:DJ214"/>
    <mergeCell ref="BU215:CG215"/>
    <mergeCell ref="DX215:EJ215"/>
    <mergeCell ref="EK215:EW215"/>
    <mergeCell ref="AQ214:BB214"/>
    <mergeCell ref="AK205:AP205"/>
    <mergeCell ref="BC206:BR206"/>
    <mergeCell ref="A216:AJ216"/>
    <mergeCell ref="A214:AJ214"/>
    <mergeCell ref="AK215:AP215"/>
    <mergeCell ref="AK212:AP213"/>
    <mergeCell ref="A205:AJ205"/>
    <mergeCell ref="A206:AJ206"/>
    <mergeCell ref="A207:AJ207"/>
    <mergeCell ref="AK214:AP214"/>
    <mergeCell ref="A200:AJ200"/>
    <mergeCell ref="A208:AJ208"/>
    <mergeCell ref="A210:AJ210"/>
    <mergeCell ref="A202:AJ202"/>
    <mergeCell ref="A201:AJ201"/>
    <mergeCell ref="A203:AJ203"/>
    <mergeCell ref="A204:AJ204"/>
    <mergeCell ref="AK199:AP199"/>
    <mergeCell ref="AK200:AP200"/>
    <mergeCell ref="A183:AJ183"/>
    <mergeCell ref="A182:AJ182"/>
    <mergeCell ref="A194:AJ195"/>
    <mergeCell ref="A187:AJ187"/>
    <mergeCell ref="AK187:AP187"/>
    <mergeCell ref="A198:AJ198"/>
    <mergeCell ref="A197:AJ197"/>
    <mergeCell ref="A199:AJ199"/>
    <mergeCell ref="AK178:AP178"/>
    <mergeCell ref="AK183:AP183"/>
    <mergeCell ref="A181:AJ181"/>
    <mergeCell ref="AK181:AP181"/>
    <mergeCell ref="A180:AJ180"/>
    <mergeCell ref="A179:AJ179"/>
    <mergeCell ref="AK179:AP179"/>
    <mergeCell ref="AK180:AP180"/>
    <mergeCell ref="AK135:AP135"/>
    <mergeCell ref="AK136:AP136"/>
    <mergeCell ref="AK138:AP139"/>
    <mergeCell ref="AK133:AP133"/>
    <mergeCell ref="AK141:AP141"/>
    <mergeCell ref="AK134:AP134"/>
    <mergeCell ref="A137:CF137"/>
    <mergeCell ref="AQ138:BB139"/>
    <mergeCell ref="AQ136:BB136"/>
    <mergeCell ref="AQ140:BB140"/>
    <mergeCell ref="A136:AJ136"/>
    <mergeCell ref="AK140:AP140"/>
    <mergeCell ref="BC136:BT136"/>
    <mergeCell ref="AQ135:BB135"/>
    <mergeCell ref="BC130:BT130"/>
    <mergeCell ref="BC132:BT132"/>
    <mergeCell ref="BC131:BR131"/>
    <mergeCell ref="A147:AJ147"/>
    <mergeCell ref="A135:AJ135"/>
    <mergeCell ref="A138:AJ139"/>
    <mergeCell ref="A133:AJ133"/>
    <mergeCell ref="A134:AJ134"/>
    <mergeCell ref="A140:AJ140"/>
    <mergeCell ref="A141:AJ141"/>
    <mergeCell ref="BC135:BT135"/>
    <mergeCell ref="AQ133:BB133"/>
    <mergeCell ref="AS131:BB131"/>
    <mergeCell ref="BC134:BR134"/>
    <mergeCell ref="BC133:BT133"/>
    <mergeCell ref="AQ128:BB128"/>
    <mergeCell ref="AQ129:BB129"/>
    <mergeCell ref="A128:AJ128"/>
    <mergeCell ref="BC128:BT128"/>
    <mergeCell ref="BC129:BT129"/>
    <mergeCell ref="AK130:AP130"/>
    <mergeCell ref="AK131:AP131"/>
    <mergeCell ref="AQ132:BB132"/>
    <mergeCell ref="AS134:BB134"/>
    <mergeCell ref="AQ130:BB130"/>
    <mergeCell ref="AK132:AP132"/>
    <mergeCell ref="AQ126:BB126"/>
    <mergeCell ref="A114:AM114"/>
    <mergeCell ref="AN114:AS114"/>
    <mergeCell ref="AN117:AS117"/>
    <mergeCell ref="AN115:AS115"/>
    <mergeCell ref="A116:AM116"/>
    <mergeCell ref="AN116:AS116"/>
    <mergeCell ref="A115:AM115"/>
    <mergeCell ref="A117:AM117"/>
    <mergeCell ref="AK125:AP125"/>
    <mergeCell ref="AQ125:BB125"/>
    <mergeCell ref="AQ123:BB123"/>
    <mergeCell ref="BC123:BT123"/>
    <mergeCell ref="AQ124:BB124"/>
    <mergeCell ref="BC125:BT125"/>
    <mergeCell ref="BC124:BT124"/>
    <mergeCell ref="AN113:AS113"/>
    <mergeCell ref="BJ112:CE112"/>
    <mergeCell ref="BJ113:CE113"/>
    <mergeCell ref="AT113:BI113"/>
    <mergeCell ref="AK123:AP123"/>
    <mergeCell ref="BU123:CG123"/>
    <mergeCell ref="BJ114:CE114"/>
    <mergeCell ref="AT114:BI114"/>
    <mergeCell ref="AT118:BI118"/>
    <mergeCell ref="BJ115:CE115"/>
    <mergeCell ref="CF115:CV115"/>
    <mergeCell ref="CF117:CV117"/>
    <mergeCell ref="CH123:CW123"/>
    <mergeCell ref="BJ116:CE116"/>
    <mergeCell ref="AN109:AS109"/>
    <mergeCell ref="A109:AM109"/>
    <mergeCell ref="A110:AM110"/>
    <mergeCell ref="AT115:BI115"/>
    <mergeCell ref="AN111:AS111"/>
    <mergeCell ref="AT110:BI110"/>
    <mergeCell ref="AN110:AS110"/>
    <mergeCell ref="AT111:BI111"/>
    <mergeCell ref="AN112:AS112"/>
    <mergeCell ref="AT112:BI112"/>
    <mergeCell ref="A106:AM106"/>
    <mergeCell ref="A107:AM107"/>
    <mergeCell ref="A113:AM113"/>
    <mergeCell ref="A111:AM111"/>
    <mergeCell ref="A112:AM112"/>
    <mergeCell ref="A108:AM108"/>
    <mergeCell ref="AN108:AS108"/>
    <mergeCell ref="AT106:BI106"/>
    <mergeCell ref="AN107:AS107"/>
    <mergeCell ref="AN106:AS106"/>
    <mergeCell ref="AT107:BI107"/>
    <mergeCell ref="AT108:BI108"/>
    <mergeCell ref="A103:AM103"/>
    <mergeCell ref="AN91:AS91"/>
    <mergeCell ref="A85:AM85"/>
    <mergeCell ref="A86:AM86"/>
    <mergeCell ref="A88:AK88"/>
    <mergeCell ref="A87:AM87"/>
    <mergeCell ref="AN86:AS86"/>
    <mergeCell ref="A100:AK100"/>
    <mergeCell ref="A93:AM93"/>
    <mergeCell ref="A90:AM90"/>
    <mergeCell ref="A105:AM105"/>
    <mergeCell ref="AN95:AS95"/>
    <mergeCell ref="A104:AM104"/>
    <mergeCell ref="A95:AM95"/>
    <mergeCell ref="A101:AM101"/>
    <mergeCell ref="A102:AM102"/>
    <mergeCell ref="A99:AM99"/>
    <mergeCell ref="AN102:AS102"/>
    <mergeCell ref="AN103:AS103"/>
    <mergeCell ref="AN104:AS104"/>
    <mergeCell ref="AN105:AS105"/>
    <mergeCell ref="AN99:AS99"/>
    <mergeCell ref="AN101:AS101"/>
    <mergeCell ref="AT105:BI105"/>
    <mergeCell ref="AT100:BI100"/>
    <mergeCell ref="AT103:BI103"/>
    <mergeCell ref="AT102:BI102"/>
    <mergeCell ref="AT104:BI104"/>
    <mergeCell ref="AT99:BI99"/>
    <mergeCell ref="AT101:BI101"/>
    <mergeCell ref="AN84:AS84"/>
    <mergeCell ref="AN83:AS83"/>
    <mergeCell ref="AT84:BI84"/>
    <mergeCell ref="AN94:AS94"/>
    <mergeCell ref="AN93:AS93"/>
    <mergeCell ref="AN90:AS90"/>
    <mergeCell ref="AN92:AS92"/>
    <mergeCell ref="AT88:BI88"/>
    <mergeCell ref="AN85:AS85"/>
    <mergeCell ref="AN87:AS87"/>
    <mergeCell ref="A71:AM71"/>
    <mergeCell ref="A83:AM83"/>
    <mergeCell ref="A84:AM84"/>
    <mergeCell ref="A80:AM80"/>
    <mergeCell ref="A77:AM77"/>
    <mergeCell ref="A94:AM94"/>
    <mergeCell ref="A97:AK97"/>
    <mergeCell ref="A72:AM72"/>
    <mergeCell ref="A96:AK96"/>
    <mergeCell ref="A75:AM75"/>
    <mergeCell ref="A79:AM79"/>
    <mergeCell ref="A98:AK98"/>
    <mergeCell ref="A73:AM73"/>
    <mergeCell ref="A74:AM74"/>
    <mergeCell ref="A82:AM82"/>
    <mergeCell ref="A76:AM76"/>
    <mergeCell ref="A78:AM78"/>
    <mergeCell ref="A91:AM91"/>
    <mergeCell ref="A92:AM92"/>
    <mergeCell ref="A81:AM81"/>
    <mergeCell ref="A89:AK89"/>
    <mergeCell ref="AN66:AS66"/>
    <mergeCell ref="AN67:AS67"/>
    <mergeCell ref="AN71:AS71"/>
    <mergeCell ref="AN68:AS68"/>
    <mergeCell ref="AN69:AS69"/>
    <mergeCell ref="AN70:AS70"/>
    <mergeCell ref="A66:AM66"/>
    <mergeCell ref="A70:AM70"/>
    <mergeCell ref="A67:AM67"/>
    <mergeCell ref="A52:AM52"/>
    <mergeCell ref="A53:AM53"/>
    <mergeCell ref="A55:AM55"/>
    <mergeCell ref="A57:AM57"/>
    <mergeCell ref="A65:AM65"/>
    <mergeCell ref="A69:AM69"/>
    <mergeCell ref="A68:AM68"/>
    <mergeCell ref="A50:AM50"/>
    <mergeCell ref="A48:AM48"/>
    <mergeCell ref="A49:AM49"/>
    <mergeCell ref="A60:AM60"/>
    <mergeCell ref="AN54:AS54"/>
    <mergeCell ref="AN59:AS59"/>
    <mergeCell ref="A56:AM56"/>
    <mergeCell ref="AN58:AS58"/>
    <mergeCell ref="A54:AM54"/>
    <mergeCell ref="AN55:AS55"/>
    <mergeCell ref="AN60:AS60"/>
    <mergeCell ref="A58:AM58"/>
    <mergeCell ref="A59:AM59"/>
    <mergeCell ref="AN56:AS56"/>
    <mergeCell ref="A61:AM61"/>
    <mergeCell ref="AN62:AS62"/>
    <mergeCell ref="AN64:AS64"/>
    <mergeCell ref="AN63:AS63"/>
    <mergeCell ref="AN61:AS61"/>
    <mergeCell ref="A62:AM62"/>
    <mergeCell ref="A63:AM63"/>
    <mergeCell ref="A64:AM64"/>
    <mergeCell ref="AN79:AS79"/>
    <mergeCell ref="AN78:AS78"/>
    <mergeCell ref="AN77:AS77"/>
    <mergeCell ref="AN82:AS82"/>
    <mergeCell ref="AN80:AS80"/>
    <mergeCell ref="AN72:AS72"/>
    <mergeCell ref="AN73:AS73"/>
    <mergeCell ref="AN74:AS74"/>
    <mergeCell ref="AN75:AS75"/>
    <mergeCell ref="AN76:AS76"/>
    <mergeCell ref="AN81:AS81"/>
    <mergeCell ref="BJ84:CE84"/>
    <mergeCell ref="BJ83:CE83"/>
    <mergeCell ref="BJ82:CE82"/>
    <mergeCell ref="AT78:BI78"/>
    <mergeCell ref="AT83:BI83"/>
    <mergeCell ref="BJ78:CE78"/>
    <mergeCell ref="AT79:BI79"/>
    <mergeCell ref="BJ80:CE80"/>
    <mergeCell ref="BJ81:CE81"/>
    <mergeCell ref="BJ79:CE79"/>
    <mergeCell ref="AT81:BI81"/>
    <mergeCell ref="AT80:BI80"/>
    <mergeCell ref="BJ75:CE75"/>
    <mergeCell ref="BJ76:CE76"/>
    <mergeCell ref="BJ73:CE73"/>
    <mergeCell ref="AT77:BI77"/>
    <mergeCell ref="BJ77:CE77"/>
    <mergeCell ref="BJ70:CE70"/>
    <mergeCell ref="BJ74:CE74"/>
    <mergeCell ref="BJ72:CE72"/>
    <mergeCell ref="BJ71:CE71"/>
    <mergeCell ref="CF81:CV81"/>
    <mergeCell ref="CF80:CV80"/>
    <mergeCell ref="AT87:BI87"/>
    <mergeCell ref="BJ87:CE87"/>
    <mergeCell ref="CF82:CV82"/>
    <mergeCell ref="BJ86:CE86"/>
    <mergeCell ref="BJ85:CE85"/>
    <mergeCell ref="AT82:BI82"/>
    <mergeCell ref="AT86:BI86"/>
    <mergeCell ref="CF86:CV86"/>
    <mergeCell ref="CF89:CV89"/>
    <mergeCell ref="BJ88:CE88"/>
    <mergeCell ref="BJ89:CE89"/>
    <mergeCell ref="CF91:CV91"/>
    <mergeCell ref="BJ91:CE91"/>
    <mergeCell ref="BJ90:CE90"/>
    <mergeCell ref="CF90:CV90"/>
    <mergeCell ref="CF88:CV88"/>
    <mergeCell ref="CF93:CV93"/>
    <mergeCell ref="BJ95:CE95"/>
    <mergeCell ref="CF96:CV96"/>
    <mergeCell ref="BJ106:CE106"/>
    <mergeCell ref="BJ101:CE101"/>
    <mergeCell ref="CF101:CV101"/>
    <mergeCell ref="BJ100:CE100"/>
    <mergeCell ref="CF106:CV106"/>
    <mergeCell ref="BJ99:CE99"/>
    <mergeCell ref="CF100:CV100"/>
    <mergeCell ref="AT109:BI109"/>
    <mergeCell ref="CW105:DM105"/>
    <mergeCell ref="CW106:DM106"/>
    <mergeCell ref="CF105:CV105"/>
    <mergeCell ref="BJ107:CE107"/>
    <mergeCell ref="CF107:CV107"/>
    <mergeCell ref="CW107:DM107"/>
    <mergeCell ref="CW102:DM102"/>
    <mergeCell ref="BJ111:CE111"/>
    <mergeCell ref="CF111:CV111"/>
    <mergeCell ref="CW111:DM111"/>
    <mergeCell ref="CF108:CV108"/>
    <mergeCell ref="BJ110:CE110"/>
    <mergeCell ref="BJ109:CE109"/>
    <mergeCell ref="CW109:DM109"/>
    <mergeCell ref="CW110:DM110"/>
    <mergeCell ref="CW108:DM108"/>
    <mergeCell ref="CF99:CV99"/>
    <mergeCell ref="CW101:DM101"/>
    <mergeCell ref="CW98:DM98"/>
    <mergeCell ref="AQ149:BB149"/>
    <mergeCell ref="BC145:BT145"/>
    <mergeCell ref="BC146:BT146"/>
    <mergeCell ref="AQ147:BB147"/>
    <mergeCell ref="AQ146:BB146"/>
    <mergeCell ref="BC148:BT148"/>
    <mergeCell ref="AQ148:BB148"/>
    <mergeCell ref="DK133:DW133"/>
    <mergeCell ref="CX134:DJ134"/>
    <mergeCell ref="CX133:DJ133"/>
    <mergeCell ref="EK136:EW136"/>
    <mergeCell ref="CX139:DJ139"/>
    <mergeCell ref="DK132:DW132"/>
    <mergeCell ref="CY137:FG137"/>
    <mergeCell ref="EK134:EW134"/>
    <mergeCell ref="EK138:FJ138"/>
    <mergeCell ref="EX135:FJ135"/>
    <mergeCell ref="DX133:EJ133"/>
    <mergeCell ref="DX132:EJ132"/>
    <mergeCell ref="EK135:EW135"/>
    <mergeCell ref="EX134:FG134"/>
    <mergeCell ref="A156:AJ156"/>
    <mergeCell ref="A157:AH157"/>
    <mergeCell ref="AK157:BB157"/>
    <mergeCell ref="A153:AJ153"/>
    <mergeCell ref="AK153:AP153"/>
    <mergeCell ref="A154:AJ154"/>
    <mergeCell ref="A155:AJ155"/>
    <mergeCell ref="AK155:AP155"/>
    <mergeCell ref="AQ154:BB154"/>
    <mergeCell ref="AQ155:BB155"/>
    <mergeCell ref="AQ165:BB166"/>
    <mergeCell ref="AQ163:BB163"/>
    <mergeCell ref="A159:AJ159"/>
    <mergeCell ref="A161:AJ161"/>
    <mergeCell ref="AK159:AP159"/>
    <mergeCell ref="A160:AJ160"/>
    <mergeCell ref="AK160:AP160"/>
    <mergeCell ref="A162:AJ162"/>
    <mergeCell ref="AK162:AP162"/>
    <mergeCell ref="AK161:AP161"/>
    <mergeCell ref="A170:AJ170"/>
    <mergeCell ref="A168:AJ168"/>
    <mergeCell ref="AK163:AP163"/>
    <mergeCell ref="AK165:AP166"/>
    <mergeCell ref="AK169:AP169"/>
    <mergeCell ref="AK168:AP168"/>
    <mergeCell ref="AK170:AP170"/>
    <mergeCell ref="A167:AJ167"/>
    <mergeCell ref="A165:AJ166"/>
    <mergeCell ref="AQ167:BB167"/>
    <mergeCell ref="A169:AJ169"/>
    <mergeCell ref="AK167:AP167"/>
    <mergeCell ref="AQ169:BB169"/>
    <mergeCell ref="BC182:BT182"/>
    <mergeCell ref="AQ168:BB168"/>
    <mergeCell ref="BC181:BR181"/>
    <mergeCell ref="BC169:BT169"/>
    <mergeCell ref="AQ178:BB178"/>
    <mergeCell ref="AQ170:BB170"/>
    <mergeCell ref="A173:CD173"/>
    <mergeCell ref="BU172:CG172"/>
    <mergeCell ref="BU176:CG176"/>
    <mergeCell ref="A178:AJ178"/>
    <mergeCell ref="A174:AJ175"/>
    <mergeCell ref="AQ177:BB177"/>
    <mergeCell ref="AQ176:BB176"/>
    <mergeCell ref="BC176:BT176"/>
    <mergeCell ref="BC174:BT175"/>
    <mergeCell ref="A176:AJ176"/>
    <mergeCell ref="A177:AJ177"/>
    <mergeCell ref="AK176:AP176"/>
    <mergeCell ref="AK174:AP175"/>
    <mergeCell ref="AQ174:BB175"/>
    <mergeCell ref="AQ171:BB171"/>
    <mergeCell ref="AK172:AP172"/>
    <mergeCell ref="AK171:AP171"/>
    <mergeCell ref="BC172:BT172"/>
    <mergeCell ref="BC197:BT197"/>
    <mergeCell ref="BU185:CG185"/>
    <mergeCell ref="CH189:CW189"/>
    <mergeCell ref="BU189:CG189"/>
    <mergeCell ref="CH195:CW195"/>
    <mergeCell ref="BU197:CG197"/>
    <mergeCell ref="CH185:CW185"/>
    <mergeCell ref="BU196:CG196"/>
    <mergeCell ref="BC189:BR189"/>
    <mergeCell ref="BC191:BR191"/>
    <mergeCell ref="AK194:AP195"/>
    <mergeCell ref="AQ194:BB195"/>
    <mergeCell ref="AQ183:BB183"/>
    <mergeCell ref="BC196:BT196"/>
    <mergeCell ref="BC185:BT185"/>
    <mergeCell ref="BC184:BT184"/>
    <mergeCell ref="BC183:BT183"/>
    <mergeCell ref="AK196:AP196"/>
    <mergeCell ref="AK191:AP191"/>
    <mergeCell ref="BC190:BR190"/>
    <mergeCell ref="BC194:BT195"/>
    <mergeCell ref="BU194:CG195"/>
    <mergeCell ref="DK195:DW195"/>
    <mergeCell ref="AQ190:BB190"/>
    <mergeCell ref="AQ191:BB191"/>
    <mergeCell ref="CX190:DJ190"/>
    <mergeCell ref="CH170:CW170"/>
    <mergeCell ref="CH171:CW171"/>
    <mergeCell ref="CH172:CW172"/>
    <mergeCell ref="A190:AJ190"/>
    <mergeCell ref="AK182:AP182"/>
    <mergeCell ref="AQ182:BB182"/>
    <mergeCell ref="A171:AJ171"/>
    <mergeCell ref="A172:AJ172"/>
    <mergeCell ref="BC171:BT171"/>
    <mergeCell ref="AQ172:BB172"/>
    <mergeCell ref="BU145:CG145"/>
    <mergeCell ref="BU143:CG143"/>
    <mergeCell ref="BC142:BT142"/>
    <mergeCell ref="DX144:EJ144"/>
    <mergeCell ref="CH145:CW145"/>
    <mergeCell ref="CX145:DJ145"/>
    <mergeCell ref="DX143:EJ143"/>
    <mergeCell ref="DX142:EJ142"/>
    <mergeCell ref="BU141:CG141"/>
    <mergeCell ref="CH143:CW143"/>
    <mergeCell ref="DK143:DW143"/>
    <mergeCell ref="DK142:DW142"/>
    <mergeCell ref="EX139:FJ139"/>
    <mergeCell ref="EK141:EW141"/>
    <mergeCell ref="DX145:EJ145"/>
    <mergeCell ref="CX141:DJ141"/>
    <mergeCell ref="EX143:FG143"/>
    <mergeCell ref="EX144:FJ144"/>
    <mergeCell ref="EK142:EW142"/>
    <mergeCell ref="EK143:EW143"/>
    <mergeCell ref="EK144:EW144"/>
    <mergeCell ref="EX142:FJ142"/>
    <mergeCell ref="EK146:EW146"/>
    <mergeCell ref="CX171:DJ171"/>
    <mergeCell ref="CH168:CW168"/>
    <mergeCell ref="CX151:DJ151"/>
    <mergeCell ref="CX154:DJ154"/>
    <mergeCell ref="CX155:DJ155"/>
    <mergeCell ref="CH161:CW161"/>
    <mergeCell ref="CH160:CW160"/>
    <mergeCell ref="DX149:EJ149"/>
    <mergeCell ref="CX158:DJ158"/>
    <mergeCell ref="EX145:FJ145"/>
    <mergeCell ref="EX146:FJ146"/>
    <mergeCell ref="DK175:DW175"/>
    <mergeCell ref="DK140:DW140"/>
    <mergeCell ref="EX141:FJ141"/>
    <mergeCell ref="DX140:EJ140"/>
    <mergeCell ref="DK154:DW154"/>
    <mergeCell ref="DK167:DW167"/>
    <mergeCell ref="DK153:DW153"/>
    <mergeCell ref="DX154:EJ154"/>
    <mergeCell ref="BU169:CG169"/>
    <mergeCell ref="CX140:DJ140"/>
    <mergeCell ref="CX142:DJ142"/>
    <mergeCell ref="CH144:CW144"/>
    <mergeCell ref="CX143:DJ143"/>
    <mergeCell ref="CX144:DJ144"/>
    <mergeCell ref="BU146:CG146"/>
    <mergeCell ref="BU151:CG151"/>
    <mergeCell ref="BU152:CG152"/>
    <mergeCell ref="CH169:CW169"/>
    <mergeCell ref="EE101:ES101"/>
    <mergeCell ref="ET91:FJ91"/>
    <mergeCell ref="ET90:FJ90"/>
    <mergeCell ref="EE96:ES96"/>
    <mergeCell ref="EE100:ES100"/>
    <mergeCell ref="EE98:ES98"/>
    <mergeCell ref="ET100:FJ100"/>
    <mergeCell ref="ET101:FJ101"/>
    <mergeCell ref="EE90:ES90"/>
    <mergeCell ref="EE99:ES99"/>
    <mergeCell ref="CW94:DM94"/>
    <mergeCell ref="CW96:DM96"/>
    <mergeCell ref="CW93:DM93"/>
    <mergeCell ref="CW95:DM95"/>
    <mergeCell ref="EK121:FJ121"/>
    <mergeCell ref="CX122:DJ122"/>
    <mergeCell ref="EK122:EW122"/>
    <mergeCell ref="EE118:ES118"/>
    <mergeCell ref="CH121:EJ121"/>
    <mergeCell ref="CW118:DM118"/>
    <mergeCell ref="A120:FJ120"/>
    <mergeCell ref="A118:AM118"/>
    <mergeCell ref="AN118:AS118"/>
    <mergeCell ref="BU128:CG128"/>
    <mergeCell ref="BC126:BT126"/>
    <mergeCell ref="BJ105:CE105"/>
    <mergeCell ref="BC121:BT122"/>
    <mergeCell ref="AT117:BI117"/>
    <mergeCell ref="BJ117:CE117"/>
    <mergeCell ref="AT116:BI116"/>
    <mergeCell ref="AT121:BB122"/>
    <mergeCell ref="BJ108:CE108"/>
    <mergeCell ref="BU121:CG122"/>
    <mergeCell ref="EE73:ES73"/>
    <mergeCell ref="EE81:ES81"/>
    <mergeCell ref="AQ127:BB127"/>
    <mergeCell ref="EE105:ES105"/>
    <mergeCell ref="BJ102:CE102"/>
    <mergeCell ref="CF103:CV103"/>
    <mergeCell ref="BJ103:CE103"/>
    <mergeCell ref="CF102:CV102"/>
    <mergeCell ref="CF109:CV109"/>
    <mergeCell ref="BC127:BT127"/>
    <mergeCell ref="EE71:ES71"/>
    <mergeCell ref="ET99:FJ99"/>
    <mergeCell ref="ET93:FJ93"/>
    <mergeCell ref="ET95:FJ95"/>
    <mergeCell ref="ET94:FJ94"/>
    <mergeCell ref="ET96:FJ96"/>
    <mergeCell ref="ET97:FJ97"/>
    <mergeCell ref="ET98:FJ98"/>
    <mergeCell ref="ET77:FG77"/>
    <mergeCell ref="ET75:FJ75"/>
    <mergeCell ref="DN92:ED92"/>
    <mergeCell ref="DN89:ED89"/>
    <mergeCell ref="EE84:ES84"/>
    <mergeCell ref="DN94:ED94"/>
    <mergeCell ref="EE86:ES86"/>
    <mergeCell ref="EE85:ES85"/>
    <mergeCell ref="ET86:FJ86"/>
    <mergeCell ref="ET83:FJ83"/>
    <mergeCell ref="ET85:FJ85"/>
    <mergeCell ref="ET84:FJ84"/>
    <mergeCell ref="EE83:ES83"/>
    <mergeCell ref="ET78:FJ78"/>
    <mergeCell ref="ET80:FJ80"/>
    <mergeCell ref="ET79:FJ79"/>
    <mergeCell ref="EE80:ES80"/>
    <mergeCell ref="ET82:FJ82"/>
    <mergeCell ref="EE82:ES82"/>
    <mergeCell ref="EE79:ES79"/>
    <mergeCell ref="ET81:FH81"/>
    <mergeCell ref="ET89:FJ89"/>
    <mergeCell ref="EE92:ES92"/>
    <mergeCell ref="EE87:ES87"/>
    <mergeCell ref="ET87:FJ87"/>
    <mergeCell ref="EE88:ES88"/>
    <mergeCell ref="ET88:FJ88"/>
    <mergeCell ref="ET92:FJ92"/>
    <mergeCell ref="DN96:ED96"/>
    <mergeCell ref="DN97:ED97"/>
    <mergeCell ref="EE93:ES93"/>
    <mergeCell ref="EE94:ES94"/>
    <mergeCell ref="EE95:ES95"/>
    <mergeCell ref="DN95:ED95"/>
    <mergeCell ref="DN93:ED93"/>
    <mergeCell ref="EE97:ES97"/>
    <mergeCell ref="CW104:DM104"/>
    <mergeCell ref="CW91:DM91"/>
    <mergeCell ref="CW90:DM90"/>
    <mergeCell ref="DN91:ED91"/>
    <mergeCell ref="CW103:DM103"/>
    <mergeCell ref="CW100:DM100"/>
    <mergeCell ref="DN100:ED100"/>
    <mergeCell ref="CW99:DM99"/>
    <mergeCell ref="DN101:ED101"/>
    <mergeCell ref="CW97:DM97"/>
    <mergeCell ref="CW89:DM89"/>
    <mergeCell ref="DN88:ED88"/>
    <mergeCell ref="EE89:ES89"/>
    <mergeCell ref="EE91:ES91"/>
    <mergeCell ref="DN90:ED90"/>
    <mergeCell ref="BJ98:CE98"/>
    <mergeCell ref="CF95:CV95"/>
    <mergeCell ref="CF97:CV97"/>
    <mergeCell ref="BJ92:CE92"/>
    <mergeCell ref="BJ93:CE93"/>
    <mergeCell ref="CF94:CV94"/>
    <mergeCell ref="BJ97:CE97"/>
    <mergeCell ref="BJ94:CE94"/>
    <mergeCell ref="CF92:CV92"/>
    <mergeCell ref="BJ96:CE96"/>
    <mergeCell ref="ET112:FJ112"/>
    <mergeCell ref="ET113:FG113"/>
    <mergeCell ref="CW113:DM113"/>
    <mergeCell ref="EE114:ES114"/>
    <mergeCell ref="DN113:ED113"/>
    <mergeCell ref="DN112:ED112"/>
    <mergeCell ref="CW114:DM114"/>
    <mergeCell ref="CW112:DM112"/>
    <mergeCell ref="EE112:ES112"/>
    <mergeCell ref="EE113:ES113"/>
    <mergeCell ref="EE115:ES115"/>
    <mergeCell ref="EE117:ES117"/>
    <mergeCell ref="EX130:FJ130"/>
    <mergeCell ref="ET116:FJ116"/>
    <mergeCell ref="ET117:FJ117"/>
    <mergeCell ref="ET115:FJ115"/>
    <mergeCell ref="EX122:FJ122"/>
    <mergeCell ref="EE116:ES116"/>
    <mergeCell ref="EX126:FJ126"/>
    <mergeCell ref="EK126:EW126"/>
    <mergeCell ref="EX133:FJ133"/>
    <mergeCell ref="EX132:FJ132"/>
    <mergeCell ref="EK132:EW132"/>
    <mergeCell ref="CX168:DJ168"/>
    <mergeCell ref="CX148:DJ148"/>
    <mergeCell ref="CX147:DJ147"/>
    <mergeCell ref="DK145:DW145"/>
    <mergeCell ref="DK146:DW146"/>
    <mergeCell ref="CX160:DJ160"/>
    <mergeCell ref="DX160:EJ160"/>
    <mergeCell ref="CX183:DJ183"/>
    <mergeCell ref="CX172:DJ172"/>
    <mergeCell ref="CG173:CX173"/>
    <mergeCell ref="CH178:CW178"/>
    <mergeCell ref="CY173:FG173"/>
    <mergeCell ref="CH177:CW177"/>
    <mergeCell ref="DK179:DW179"/>
    <mergeCell ref="CH179:CW179"/>
    <mergeCell ref="DK172:DW172"/>
    <mergeCell ref="CX181:DJ181"/>
    <mergeCell ref="CH213:CW213"/>
    <mergeCell ref="CH215:CW215"/>
    <mergeCell ref="BC215:BT215"/>
    <mergeCell ref="BU207:CG207"/>
    <mergeCell ref="BU208:CG208"/>
    <mergeCell ref="BU210:CG210"/>
    <mergeCell ref="BU212:CG213"/>
    <mergeCell ref="BC214:BT214"/>
    <mergeCell ref="BC209:BT209"/>
    <mergeCell ref="BC207:BR207"/>
    <mergeCell ref="BC210:BT210"/>
    <mergeCell ref="BC212:BT213"/>
    <mergeCell ref="BU204:CG204"/>
    <mergeCell ref="BU200:CG200"/>
    <mergeCell ref="BC208:BT208"/>
    <mergeCell ref="BC201:BT201"/>
    <mergeCell ref="BC205:BR205"/>
    <mergeCell ref="BC204:BT204"/>
    <mergeCell ref="BC202:BT202"/>
    <mergeCell ref="BC203:BT203"/>
    <mergeCell ref="BU216:CG216"/>
    <mergeCell ref="BU214:CG214"/>
    <mergeCell ref="BU203:CG203"/>
    <mergeCell ref="BU205:CG205"/>
    <mergeCell ref="BU206:CG206"/>
    <mergeCell ref="BU209:CG209"/>
    <mergeCell ref="CH191:CW191"/>
    <mergeCell ref="CH181:CW181"/>
    <mergeCell ref="CH180:CW180"/>
    <mergeCell ref="A193:FJ193"/>
    <mergeCell ref="CH190:CW190"/>
    <mergeCell ref="A191:AJ191"/>
    <mergeCell ref="EX191:FG191"/>
    <mergeCell ref="DX190:EJ190"/>
    <mergeCell ref="DX191:EJ191"/>
    <mergeCell ref="CX184:DJ184"/>
    <mergeCell ref="BC177:BR177"/>
    <mergeCell ref="BC170:BR170"/>
    <mergeCell ref="CX177:DJ177"/>
    <mergeCell ref="DK176:DW176"/>
    <mergeCell ref="CH175:CW175"/>
    <mergeCell ref="BU170:CG170"/>
    <mergeCell ref="CX170:DJ170"/>
    <mergeCell ref="CX175:DJ175"/>
    <mergeCell ref="BU174:CG175"/>
    <mergeCell ref="CH176:CW176"/>
    <mergeCell ref="BU171:CG171"/>
    <mergeCell ref="AK177:AP177"/>
    <mergeCell ref="BC178:BT178"/>
    <mergeCell ref="AQ181:BB181"/>
    <mergeCell ref="BU179:CG179"/>
    <mergeCell ref="BU178:CG178"/>
    <mergeCell ref="AQ180:BB180"/>
    <mergeCell ref="BC180:BR180"/>
    <mergeCell ref="BU181:CG181"/>
    <mergeCell ref="BU177:CG177"/>
    <mergeCell ref="BC179:BR179"/>
    <mergeCell ref="BU202:CG202"/>
    <mergeCell ref="BU201:CG201"/>
    <mergeCell ref="BU182:CG182"/>
    <mergeCell ref="BU180:CG180"/>
    <mergeCell ref="BU183:CG183"/>
    <mergeCell ref="BU190:CG190"/>
    <mergeCell ref="BU199:CG199"/>
    <mergeCell ref="BU184:CG184"/>
    <mergeCell ref="BU191:CG191"/>
    <mergeCell ref="DK199:DW199"/>
    <mergeCell ref="DX197:EJ197"/>
    <mergeCell ref="DK198:DW198"/>
    <mergeCell ref="BU198:CG198"/>
    <mergeCell ref="CX198:DJ198"/>
    <mergeCell ref="DK197:DW197"/>
    <mergeCell ref="CH199:CW199"/>
    <mergeCell ref="CH197:CW197"/>
    <mergeCell ref="DX198:EJ198"/>
    <mergeCell ref="AK278:AP278"/>
    <mergeCell ref="AK280:AP280"/>
    <mergeCell ref="AQ281:BB281"/>
    <mergeCell ref="CH280:CW280"/>
    <mergeCell ref="BC281:BR281"/>
    <mergeCell ref="BU281:CG281"/>
    <mergeCell ref="BC279:BR279"/>
    <mergeCell ref="BC278:BR278"/>
    <mergeCell ref="BC280:BR280"/>
    <mergeCell ref="BU280:CG280"/>
    <mergeCell ref="BC286:BT286"/>
    <mergeCell ref="AQ287:BB287"/>
    <mergeCell ref="A279:AJ279"/>
    <mergeCell ref="AQ279:BB279"/>
    <mergeCell ref="AK279:AP279"/>
    <mergeCell ref="BC282:BT282"/>
    <mergeCell ref="BC285:BT285"/>
    <mergeCell ref="AQ282:BB282"/>
    <mergeCell ref="AQ283:BB283"/>
    <mergeCell ref="AQ284:BB284"/>
    <mergeCell ref="A303:AH303"/>
    <mergeCell ref="AQ300:BB300"/>
    <mergeCell ref="AK300:AP300"/>
    <mergeCell ref="A300:AJ300"/>
    <mergeCell ref="AK303:BB303"/>
    <mergeCell ref="A299:AJ299"/>
    <mergeCell ref="AQ301:BB301"/>
    <mergeCell ref="BU304:CG304"/>
    <mergeCell ref="BU310:CG310"/>
    <mergeCell ref="BC310:BT310"/>
    <mergeCell ref="BC306:BT306"/>
    <mergeCell ref="BU305:CG305"/>
    <mergeCell ref="BU306:CG306"/>
    <mergeCell ref="BU309:CG309"/>
    <mergeCell ref="AK306:AP306"/>
    <mergeCell ref="AK297:AP297"/>
    <mergeCell ref="AQ296:BB296"/>
    <mergeCell ref="AQ297:BB297"/>
    <mergeCell ref="AK298:AP298"/>
    <mergeCell ref="AK296:AP296"/>
    <mergeCell ref="AQ298:BB298"/>
    <mergeCell ref="AQ299:BB299"/>
    <mergeCell ref="BC312:BT312"/>
    <mergeCell ref="AQ312:BB312"/>
    <mergeCell ref="AQ310:BB310"/>
    <mergeCell ref="BC299:BT299"/>
    <mergeCell ref="BC308:BT308"/>
    <mergeCell ref="BC304:BT304"/>
    <mergeCell ref="BC305:BT305"/>
    <mergeCell ref="AQ306:BB306"/>
    <mergeCell ref="AQ305:BB305"/>
    <mergeCell ref="AK305:AP305"/>
    <mergeCell ref="AQ311:BB311"/>
    <mergeCell ref="AQ302:BB302"/>
    <mergeCell ref="AK312:AP312"/>
    <mergeCell ref="AQ308:BB308"/>
    <mergeCell ref="AK304:AP304"/>
    <mergeCell ref="DK311:DW311"/>
    <mergeCell ref="EK310:EW310"/>
    <mergeCell ref="BC311:BT311"/>
    <mergeCell ref="DK312:DW312"/>
    <mergeCell ref="DX311:EJ311"/>
    <mergeCell ref="CH312:CW312"/>
    <mergeCell ref="CX311:DJ311"/>
    <mergeCell ref="CH310:CW310"/>
    <mergeCell ref="DK310:DW310"/>
    <mergeCell ref="EK312:EW312"/>
    <mergeCell ref="BC317:BR317"/>
    <mergeCell ref="AQ314:BB314"/>
    <mergeCell ref="BC314:BT314"/>
    <mergeCell ref="DX313:EJ313"/>
    <mergeCell ref="CH314:CW314"/>
    <mergeCell ref="BC313:BT313"/>
    <mergeCell ref="DX314:EJ314"/>
    <mergeCell ref="AQ313:BB313"/>
    <mergeCell ref="DX315:EJ315"/>
    <mergeCell ref="DK313:DW313"/>
    <mergeCell ref="BU321:CG322"/>
    <mergeCell ref="BC318:BI318"/>
    <mergeCell ref="BC323:BT323"/>
    <mergeCell ref="AQ323:BB323"/>
    <mergeCell ref="BU323:CG323"/>
    <mergeCell ref="BC321:BT322"/>
    <mergeCell ref="DK314:DW314"/>
    <mergeCell ref="BU318:CG318"/>
    <mergeCell ref="BU317:CG317"/>
    <mergeCell ref="A320:FJ320"/>
    <mergeCell ref="CX318:DR318"/>
    <mergeCell ref="BC315:BT315"/>
    <mergeCell ref="EK318:EW318"/>
    <mergeCell ref="EX318:FE318"/>
    <mergeCell ref="EK317:EW317"/>
    <mergeCell ref="EX314:FJ314"/>
    <mergeCell ref="A321:AJ322"/>
    <mergeCell ref="CH323:CW323"/>
    <mergeCell ref="A323:AJ323"/>
    <mergeCell ref="EX324:FJ324"/>
    <mergeCell ref="EK323:EW323"/>
    <mergeCell ref="EX323:FJ323"/>
    <mergeCell ref="EX322:FJ322"/>
    <mergeCell ref="EK322:EW322"/>
    <mergeCell ref="A324:AJ324"/>
    <mergeCell ref="DX324:EJ324"/>
    <mergeCell ref="DK324:DW324"/>
    <mergeCell ref="CH324:CW324"/>
    <mergeCell ref="AK324:AP324"/>
    <mergeCell ref="AQ324:BB324"/>
    <mergeCell ref="BU324:CG324"/>
    <mergeCell ref="AK323:AP323"/>
    <mergeCell ref="AQ316:BB316"/>
    <mergeCell ref="A306:AJ306"/>
    <mergeCell ref="AQ304:BB304"/>
    <mergeCell ref="AK311:AP311"/>
    <mergeCell ref="AK310:AP310"/>
    <mergeCell ref="A311:AJ311"/>
    <mergeCell ref="A304:AJ304"/>
    <mergeCell ref="A310:AJ310"/>
    <mergeCell ref="A305:AJ305"/>
    <mergeCell ref="AQ295:BB295"/>
    <mergeCell ref="AQ294:BB294"/>
    <mergeCell ref="A302:AJ302"/>
    <mergeCell ref="A301:AJ301"/>
    <mergeCell ref="AK299:AP299"/>
    <mergeCell ref="A298:AJ298"/>
    <mergeCell ref="AK301:AP301"/>
    <mergeCell ref="AK302:AP302"/>
    <mergeCell ref="A297:AJ297"/>
    <mergeCell ref="AK295:AP295"/>
    <mergeCell ref="A295:AJ295"/>
    <mergeCell ref="A294:AJ294"/>
    <mergeCell ref="AK294:AP294"/>
    <mergeCell ref="A296:AJ296"/>
    <mergeCell ref="EX296:FJ296"/>
    <mergeCell ref="EX294:FJ294"/>
    <mergeCell ref="EK291:EW291"/>
    <mergeCell ref="CH296:CW296"/>
    <mergeCell ref="DK295:DW295"/>
    <mergeCell ref="DK294:DW294"/>
    <mergeCell ref="DX293:EJ293"/>
    <mergeCell ref="DX291:EJ291"/>
    <mergeCell ref="DK291:DW291"/>
    <mergeCell ref="CH293:CW293"/>
    <mergeCell ref="BC296:BT296"/>
    <mergeCell ref="BC295:BT295"/>
    <mergeCell ref="BU292:CG292"/>
    <mergeCell ref="BC293:BT293"/>
    <mergeCell ref="BU293:CG293"/>
    <mergeCell ref="BU295:CG295"/>
    <mergeCell ref="BU296:CG296"/>
    <mergeCell ref="DX284:EJ284"/>
    <mergeCell ref="EK285:EW285"/>
    <mergeCell ref="EX286:FJ286"/>
    <mergeCell ref="EX285:FJ285"/>
    <mergeCell ref="EX284:FG284"/>
    <mergeCell ref="DX285:EJ285"/>
    <mergeCell ref="EK286:EW286"/>
    <mergeCell ref="DK292:DW292"/>
    <mergeCell ref="DX292:EJ292"/>
    <mergeCell ref="EX291:FJ291"/>
    <mergeCell ref="A288:FJ288"/>
    <mergeCell ref="A289:AJ290"/>
    <mergeCell ref="CX290:DJ290"/>
    <mergeCell ref="EK289:FJ289"/>
    <mergeCell ref="EK287:EW287"/>
    <mergeCell ref="EX287:FG287"/>
    <mergeCell ref="DK279:DW279"/>
    <mergeCell ref="CX284:DJ284"/>
    <mergeCell ref="CX285:DJ285"/>
    <mergeCell ref="CX279:DJ279"/>
    <mergeCell ref="CX281:DJ281"/>
    <mergeCell ref="CX282:DJ282"/>
    <mergeCell ref="DK280:DW280"/>
    <mergeCell ref="DK282:DW282"/>
    <mergeCell ref="CX283:DJ283"/>
    <mergeCell ref="BU217:CG217"/>
    <mergeCell ref="CH219:CW219"/>
    <mergeCell ref="BU222:CG222"/>
    <mergeCell ref="CH222:CW222"/>
    <mergeCell ref="BU219:CG219"/>
    <mergeCell ref="BU221:CG221"/>
    <mergeCell ref="BU218:CG218"/>
    <mergeCell ref="BU220:CG220"/>
    <mergeCell ref="CH217:CW217"/>
    <mergeCell ref="CH218:CW218"/>
    <mergeCell ref="CW33:DM33"/>
    <mergeCell ref="CW35:DM35"/>
    <mergeCell ref="CF22:CV22"/>
    <mergeCell ref="CF23:CV23"/>
    <mergeCell ref="CF24:CV24"/>
    <mergeCell ref="CW32:DM32"/>
    <mergeCell ref="CF30:CV30"/>
    <mergeCell ref="CF33:CV33"/>
    <mergeCell ref="CF32:CV32"/>
    <mergeCell ref="CF29:CV29"/>
    <mergeCell ref="CF26:CV26"/>
    <mergeCell ref="CW29:DM29"/>
    <mergeCell ref="CW18:DM18"/>
    <mergeCell ref="CW27:DM27"/>
    <mergeCell ref="CW28:DM28"/>
    <mergeCell ref="CW24:DM24"/>
    <mergeCell ref="CW26:DM26"/>
    <mergeCell ref="ET37:FG37"/>
    <mergeCell ref="ET40:FJ40"/>
    <mergeCell ref="DN40:ED40"/>
    <mergeCell ref="CW40:DM40"/>
    <mergeCell ref="DN39:ED39"/>
    <mergeCell ref="DN38:ED38"/>
    <mergeCell ref="DN37:ED37"/>
    <mergeCell ref="CW37:DM37"/>
    <mergeCell ref="ET38:FG38"/>
    <mergeCell ref="EE38:ES38"/>
    <mergeCell ref="ET41:FJ41"/>
    <mergeCell ref="ET45:FJ45"/>
    <mergeCell ref="ET51:FG51"/>
    <mergeCell ref="ET42:FJ42"/>
    <mergeCell ref="ET48:FJ48"/>
    <mergeCell ref="ET49:FJ49"/>
    <mergeCell ref="DN33:ED33"/>
    <mergeCell ref="DN34:ED34"/>
    <mergeCell ref="EE33:ES33"/>
    <mergeCell ref="DN30:ED30"/>
    <mergeCell ref="DN32:ED32"/>
    <mergeCell ref="DN31:ED31"/>
    <mergeCell ref="DN24:ED24"/>
    <mergeCell ref="EE22:ES22"/>
    <mergeCell ref="EE25:ES25"/>
    <mergeCell ref="DN29:ED29"/>
    <mergeCell ref="DN26:ED26"/>
    <mergeCell ref="DN28:ED28"/>
    <mergeCell ref="DN23:ED23"/>
    <mergeCell ref="EE24:ES24"/>
    <mergeCell ref="EE23:ES23"/>
    <mergeCell ref="ET33:FG33"/>
    <mergeCell ref="ET56:FJ56"/>
    <mergeCell ref="ET54:FG54"/>
    <mergeCell ref="ET53:FG53"/>
    <mergeCell ref="ET39:FJ39"/>
    <mergeCell ref="ET43:FJ43"/>
    <mergeCell ref="ET47:FJ47"/>
    <mergeCell ref="ET52:FG52"/>
    <mergeCell ref="ET46:FJ46"/>
    <mergeCell ref="ET44:FJ44"/>
    <mergeCell ref="EE55:ES55"/>
    <mergeCell ref="ET55:FG55"/>
    <mergeCell ref="ET50:FG50"/>
    <mergeCell ref="ET57:FJ57"/>
    <mergeCell ref="EE54:ES54"/>
    <mergeCell ref="EE57:ES57"/>
    <mergeCell ref="EE56:ES56"/>
    <mergeCell ref="EE51:ES51"/>
    <mergeCell ref="ET58:FJ58"/>
    <mergeCell ref="DN59:ED59"/>
    <mergeCell ref="EE61:ES61"/>
    <mergeCell ref="ET61:FJ61"/>
    <mergeCell ref="ET60:FG60"/>
    <mergeCell ref="ET59:FJ59"/>
    <mergeCell ref="DN61:ED61"/>
    <mergeCell ref="EE58:ES58"/>
    <mergeCell ref="EE59:ES59"/>
    <mergeCell ref="EE60:ES60"/>
    <mergeCell ref="ET62:FJ62"/>
    <mergeCell ref="ET74:FG74"/>
    <mergeCell ref="ET69:FJ69"/>
    <mergeCell ref="ET67:FJ67"/>
    <mergeCell ref="ET73:FH73"/>
    <mergeCell ref="ET68:FJ68"/>
    <mergeCell ref="ET70:FJ70"/>
    <mergeCell ref="ET71:FH71"/>
    <mergeCell ref="ET72:FH72"/>
    <mergeCell ref="ET64:FJ64"/>
    <mergeCell ref="DN62:ED62"/>
    <mergeCell ref="DN63:ED63"/>
    <mergeCell ref="EE62:ES62"/>
    <mergeCell ref="EE63:ES63"/>
    <mergeCell ref="CW83:DM83"/>
    <mergeCell ref="DN80:ED80"/>
    <mergeCell ref="DN81:ED81"/>
    <mergeCell ref="ET63:FJ63"/>
    <mergeCell ref="CW63:DM63"/>
    <mergeCell ref="ET76:FG76"/>
    <mergeCell ref="EE70:ES70"/>
    <mergeCell ref="EE75:ES75"/>
    <mergeCell ref="EE78:ES78"/>
    <mergeCell ref="EE72:ES72"/>
    <mergeCell ref="CW77:DM77"/>
    <mergeCell ref="CW75:DM75"/>
    <mergeCell ref="CW82:DM82"/>
    <mergeCell ref="DN79:ED79"/>
    <mergeCell ref="CW76:DM76"/>
    <mergeCell ref="DN75:ED75"/>
    <mergeCell ref="CW78:DM78"/>
    <mergeCell ref="CW79:DM79"/>
    <mergeCell ref="CW81:DM81"/>
    <mergeCell ref="CW80:DM80"/>
    <mergeCell ref="CW74:DM74"/>
    <mergeCell ref="V6:EB6"/>
    <mergeCell ref="AN29:AS29"/>
    <mergeCell ref="BJ33:CE33"/>
    <mergeCell ref="AT32:BI32"/>
    <mergeCell ref="AT19:BI19"/>
    <mergeCell ref="BJ32:CE32"/>
    <mergeCell ref="CF20:CV20"/>
    <mergeCell ref="DN22:ED22"/>
    <mergeCell ref="DN27:ED27"/>
    <mergeCell ref="BJ20:CE20"/>
    <mergeCell ref="BJ23:CE23"/>
    <mergeCell ref="DN25:ED25"/>
    <mergeCell ref="CF21:CV21"/>
    <mergeCell ref="CW25:DM25"/>
    <mergeCell ref="CW21:DM21"/>
    <mergeCell ref="CW20:DM20"/>
    <mergeCell ref="CW22:DM22"/>
    <mergeCell ref="CW23:DM23"/>
    <mergeCell ref="DN20:ED20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BJ13:CE13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CF13:CV13"/>
    <mergeCell ref="CW19:DM19"/>
    <mergeCell ref="DN14:ED14"/>
    <mergeCell ref="DN16:ED16"/>
    <mergeCell ref="CW16:DM16"/>
    <mergeCell ref="CF16:CV16"/>
    <mergeCell ref="CW17:DM17"/>
    <mergeCell ref="DN19:ED19"/>
    <mergeCell ref="DN17:ED17"/>
    <mergeCell ref="DN18:ED18"/>
    <mergeCell ref="BJ19:CE19"/>
    <mergeCell ref="BJ18:CE18"/>
    <mergeCell ref="BJ17:CE17"/>
    <mergeCell ref="CF19:CV19"/>
    <mergeCell ref="CF18:CV18"/>
    <mergeCell ref="CF17:CV17"/>
    <mergeCell ref="ET14:FJ14"/>
    <mergeCell ref="EE14:ES14"/>
    <mergeCell ref="ET16:FH16"/>
    <mergeCell ref="DN15:ED15"/>
    <mergeCell ref="EE16:ES16"/>
    <mergeCell ref="DN21:ED21"/>
    <mergeCell ref="ET17:FG17"/>
    <mergeCell ref="ET18:FJ18"/>
    <mergeCell ref="EE18:ES18"/>
    <mergeCell ref="ET19:FJ19"/>
    <mergeCell ref="EE19:ES19"/>
    <mergeCell ref="EE17:ES17"/>
    <mergeCell ref="EE20:ES20"/>
    <mergeCell ref="EE21:ES21"/>
    <mergeCell ref="ET20:FJ20"/>
    <mergeCell ref="ET23:FJ23"/>
    <mergeCell ref="ET22:FJ22"/>
    <mergeCell ref="ET21:FJ21"/>
    <mergeCell ref="ET24:FJ24"/>
    <mergeCell ref="ET29:FH29"/>
    <mergeCell ref="EE29:ES29"/>
    <mergeCell ref="EE27:ES27"/>
    <mergeCell ref="ET26:FJ26"/>
    <mergeCell ref="ET27:FJ27"/>
    <mergeCell ref="ET25:FJ25"/>
    <mergeCell ref="EE26:ES26"/>
    <mergeCell ref="ET32:FJ32"/>
    <mergeCell ref="EE31:ES31"/>
    <mergeCell ref="ET31:FJ31"/>
    <mergeCell ref="EE28:ES28"/>
    <mergeCell ref="ET28:FJ28"/>
    <mergeCell ref="ET30:FH30"/>
    <mergeCell ref="EE32:ES32"/>
    <mergeCell ref="EE30:ES30"/>
    <mergeCell ref="EE43:ES43"/>
    <mergeCell ref="EE39:ES39"/>
    <mergeCell ref="CW38:DM38"/>
    <mergeCell ref="EE41:ES41"/>
    <mergeCell ref="EE42:ES42"/>
    <mergeCell ref="DN41:ED41"/>
    <mergeCell ref="DN43:ED43"/>
    <mergeCell ref="EE44:ES44"/>
    <mergeCell ref="DN45:ED45"/>
    <mergeCell ref="DN83:ED83"/>
    <mergeCell ref="DN82:ED82"/>
    <mergeCell ref="EE45:ES45"/>
    <mergeCell ref="EE46:ES46"/>
    <mergeCell ref="EE49:ES49"/>
    <mergeCell ref="DN46:ED46"/>
    <mergeCell ref="DN48:ED48"/>
    <mergeCell ref="EE48:ES48"/>
    <mergeCell ref="ET34:FG34"/>
    <mergeCell ref="ET36:FG36"/>
    <mergeCell ref="EE34:ES34"/>
    <mergeCell ref="CW34:DM34"/>
    <mergeCell ref="ET35:FG35"/>
    <mergeCell ref="EE35:ES35"/>
    <mergeCell ref="EE36:ES36"/>
    <mergeCell ref="DN36:ED36"/>
    <mergeCell ref="DN35:ED35"/>
    <mergeCell ref="CW36:DM36"/>
    <mergeCell ref="CW86:DM86"/>
    <mergeCell ref="CW84:DM84"/>
    <mergeCell ref="CW92:DM92"/>
    <mergeCell ref="DN87:ED87"/>
    <mergeCell ref="DN86:ED86"/>
    <mergeCell ref="DN85:ED85"/>
    <mergeCell ref="DN84:ED84"/>
    <mergeCell ref="CW88:DM88"/>
    <mergeCell ref="CW87:DM87"/>
    <mergeCell ref="CW85:DM85"/>
    <mergeCell ref="ET111:FJ111"/>
    <mergeCell ref="ET109:FJ109"/>
    <mergeCell ref="EE109:ES109"/>
    <mergeCell ref="ET103:FJ103"/>
    <mergeCell ref="ET106:FJ106"/>
    <mergeCell ref="ET110:FJ110"/>
    <mergeCell ref="EE104:ES104"/>
    <mergeCell ref="EE108:ES108"/>
    <mergeCell ref="EE111:ES111"/>
    <mergeCell ref="DN98:ED98"/>
    <mergeCell ref="DN106:ED106"/>
    <mergeCell ref="DN110:ED110"/>
    <mergeCell ref="EE110:ES110"/>
    <mergeCell ref="DN103:ED103"/>
    <mergeCell ref="DN109:ED109"/>
    <mergeCell ref="DN105:ED105"/>
    <mergeCell ref="DN99:ED99"/>
    <mergeCell ref="DN102:ED102"/>
    <mergeCell ref="DN104:ED104"/>
    <mergeCell ref="ET102:FG102"/>
    <mergeCell ref="ET107:FJ107"/>
    <mergeCell ref="ET108:FJ108"/>
    <mergeCell ref="ET105:FJ105"/>
    <mergeCell ref="ET104:FJ104"/>
    <mergeCell ref="AQ153:BB153"/>
    <mergeCell ref="CH148:CW148"/>
    <mergeCell ref="CX153:DJ153"/>
    <mergeCell ref="CX152:DJ152"/>
    <mergeCell ref="CH149:CW149"/>
    <mergeCell ref="CH150:CW150"/>
    <mergeCell ref="CX150:DJ150"/>
    <mergeCell ref="BC152:BT152"/>
    <mergeCell ref="BC151:BT151"/>
    <mergeCell ref="BU149:CG149"/>
    <mergeCell ref="AK156:AP156"/>
    <mergeCell ref="BU155:CG155"/>
    <mergeCell ref="CH154:CW154"/>
    <mergeCell ref="AQ156:BB156"/>
    <mergeCell ref="BC154:BT154"/>
    <mergeCell ref="BC155:BR155"/>
    <mergeCell ref="BU154:CG154"/>
    <mergeCell ref="AK154:AP154"/>
    <mergeCell ref="CH156:CW156"/>
    <mergeCell ref="BU156:CG156"/>
    <mergeCell ref="BC160:BT160"/>
    <mergeCell ref="BC162:BR162"/>
    <mergeCell ref="BC161:BR161"/>
    <mergeCell ref="BU158:CG158"/>
    <mergeCell ref="BU160:CG160"/>
    <mergeCell ref="BU159:CG159"/>
    <mergeCell ref="BU161:CG161"/>
    <mergeCell ref="BC163:BP163"/>
    <mergeCell ref="A164:CF164"/>
    <mergeCell ref="A158:AJ158"/>
    <mergeCell ref="AK158:AP158"/>
    <mergeCell ref="A163:AJ163"/>
    <mergeCell ref="AQ159:BB159"/>
    <mergeCell ref="AQ161:BB161"/>
    <mergeCell ref="AQ162:BB162"/>
    <mergeCell ref="AQ160:BB160"/>
    <mergeCell ref="AQ158:BB158"/>
    <mergeCell ref="EK196:EW196"/>
    <mergeCell ref="DX196:EJ196"/>
    <mergeCell ref="CX196:DJ196"/>
    <mergeCell ref="BC165:BT166"/>
    <mergeCell ref="BU165:CG166"/>
    <mergeCell ref="BC168:BR168"/>
    <mergeCell ref="BC167:BT167"/>
    <mergeCell ref="BU167:CG167"/>
    <mergeCell ref="BU168:CG168"/>
    <mergeCell ref="CH183:CW183"/>
    <mergeCell ref="EK203:EW203"/>
    <mergeCell ref="DX204:EJ204"/>
    <mergeCell ref="CX200:DJ200"/>
    <mergeCell ref="EK199:EW199"/>
    <mergeCell ref="DK200:DW200"/>
    <mergeCell ref="DK203:DW203"/>
    <mergeCell ref="EK201:EW201"/>
    <mergeCell ref="DK201:DW201"/>
    <mergeCell ref="DK204:DW204"/>
    <mergeCell ref="CX204:DJ204"/>
    <mergeCell ref="DX201:EJ201"/>
    <mergeCell ref="DX200:EJ200"/>
    <mergeCell ref="DX199:EJ199"/>
    <mergeCell ref="EK202:EW202"/>
    <mergeCell ref="EK200:EW200"/>
    <mergeCell ref="EK209:EW209"/>
    <mergeCell ref="DK205:DW205"/>
    <mergeCell ref="EK207:EW207"/>
    <mergeCell ref="EK205:EW205"/>
    <mergeCell ref="DX205:EJ205"/>
    <mergeCell ref="DK206:DW206"/>
    <mergeCell ref="DK207:DW207"/>
    <mergeCell ref="EK261:EW261"/>
    <mergeCell ref="EX215:FJ215"/>
    <mergeCell ref="EX214:FJ214"/>
    <mergeCell ref="EK226:EW226"/>
    <mergeCell ref="EK221:EW221"/>
    <mergeCell ref="EK225:EW225"/>
    <mergeCell ref="EK224:EW224"/>
    <mergeCell ref="EK222:EW222"/>
    <mergeCell ref="EX222:FG222"/>
    <mergeCell ref="EX220:FJ220"/>
    <mergeCell ref="CH261:CW261"/>
    <mergeCell ref="CX261:DJ261"/>
    <mergeCell ref="DX261:EJ261"/>
    <mergeCell ref="DK261:DW261"/>
    <mergeCell ref="DX262:EJ262"/>
    <mergeCell ref="DX264:EJ264"/>
    <mergeCell ref="DX265:EJ265"/>
    <mergeCell ref="A273:FJ273"/>
    <mergeCell ref="A267:AJ267"/>
    <mergeCell ref="CH262:CW262"/>
    <mergeCell ref="CX262:DJ262"/>
    <mergeCell ref="DK262:DW262"/>
    <mergeCell ref="DX286:EJ286"/>
    <mergeCell ref="DK290:DW290"/>
    <mergeCell ref="DK287:DW287"/>
    <mergeCell ref="CH289:EJ289"/>
    <mergeCell ref="DX287:EJ287"/>
    <mergeCell ref="CH286:CW286"/>
    <mergeCell ref="CH290:CW290"/>
    <mergeCell ref="CX287:DJ287"/>
    <mergeCell ref="DK276:DW276"/>
    <mergeCell ref="DX276:EJ276"/>
    <mergeCell ref="DX278:EJ278"/>
    <mergeCell ref="DK278:DW278"/>
    <mergeCell ref="DK277:DW277"/>
    <mergeCell ref="DX277:EJ277"/>
    <mergeCell ref="CX312:DJ312"/>
    <mergeCell ref="DX316:EJ316"/>
    <mergeCell ref="CX301:DJ301"/>
    <mergeCell ref="CX306:DJ306"/>
    <mergeCell ref="CX305:DJ305"/>
    <mergeCell ref="CX304:DJ304"/>
    <mergeCell ref="CX314:DJ314"/>
    <mergeCell ref="CX303:DR303"/>
    <mergeCell ref="DK302:DW302"/>
    <mergeCell ref="CX308:DJ308"/>
    <mergeCell ref="DK296:DW296"/>
    <mergeCell ref="AQ317:BB317"/>
    <mergeCell ref="DX317:EJ317"/>
    <mergeCell ref="DX312:EJ312"/>
    <mergeCell ref="CX313:DJ313"/>
    <mergeCell ref="CX317:DJ317"/>
    <mergeCell ref="DK317:DW317"/>
    <mergeCell ref="DK316:DW316"/>
    <mergeCell ref="CX316:DJ316"/>
    <mergeCell ref="BC316:BT316"/>
    <mergeCell ref="CX322:DJ322"/>
    <mergeCell ref="CI318:CW318"/>
    <mergeCell ref="DK322:DW322"/>
    <mergeCell ref="CH317:CW317"/>
    <mergeCell ref="CH321:EJ321"/>
    <mergeCell ref="CH322:CW322"/>
    <mergeCell ref="DX318:EJ318"/>
    <mergeCell ref="AK321:AP322"/>
    <mergeCell ref="A315:AJ315"/>
    <mergeCell ref="AK315:AP315"/>
    <mergeCell ref="A318:AH318"/>
    <mergeCell ref="AK318:BB318"/>
    <mergeCell ref="A317:AJ317"/>
    <mergeCell ref="AQ315:BB315"/>
    <mergeCell ref="AK317:AP317"/>
    <mergeCell ref="A319:FG319"/>
    <mergeCell ref="AQ321:BB322"/>
    <mergeCell ref="EX325:FJ325"/>
    <mergeCell ref="DK325:DW325"/>
    <mergeCell ref="CH327:CW327"/>
    <mergeCell ref="DX322:EJ322"/>
    <mergeCell ref="EK325:EW325"/>
    <mergeCell ref="EK327:EW327"/>
    <mergeCell ref="EK326:EW326"/>
    <mergeCell ref="DX327:EJ327"/>
    <mergeCell ref="CX325:DJ325"/>
    <mergeCell ref="CH325:CW325"/>
    <mergeCell ref="AK326:AP326"/>
    <mergeCell ref="BU327:CG327"/>
    <mergeCell ref="BU326:CG326"/>
    <mergeCell ref="CX327:DJ327"/>
    <mergeCell ref="CH326:CW326"/>
    <mergeCell ref="BC326:BT326"/>
    <mergeCell ref="AQ327:BB327"/>
    <mergeCell ref="A327:AJ327"/>
    <mergeCell ref="A325:AJ325"/>
    <mergeCell ref="A326:AJ326"/>
    <mergeCell ref="DK323:DW323"/>
    <mergeCell ref="CX324:DJ324"/>
    <mergeCell ref="CX323:DJ323"/>
    <mergeCell ref="BU325:CG325"/>
    <mergeCell ref="BC325:BT325"/>
    <mergeCell ref="DK326:DW326"/>
    <mergeCell ref="CX326:DJ326"/>
    <mergeCell ref="DX323:EJ323"/>
    <mergeCell ref="DX328:EJ328"/>
    <mergeCell ref="A328:AJ328"/>
    <mergeCell ref="EK329:EW329"/>
    <mergeCell ref="AK325:AP325"/>
    <mergeCell ref="DX326:EJ326"/>
    <mergeCell ref="BC324:BT324"/>
    <mergeCell ref="BC328:BT328"/>
    <mergeCell ref="DX325:EJ325"/>
    <mergeCell ref="AQ325:BB325"/>
    <mergeCell ref="AK313:AP313"/>
    <mergeCell ref="A316:AJ316"/>
    <mergeCell ref="AK316:AP316"/>
    <mergeCell ref="A314:AJ314"/>
    <mergeCell ref="A312:AJ312"/>
    <mergeCell ref="A313:AJ313"/>
    <mergeCell ref="AK314:AP314"/>
    <mergeCell ref="DN335:ED335"/>
    <mergeCell ref="CT332:FG332"/>
    <mergeCell ref="DK331:DW331"/>
    <mergeCell ref="CH331:CW331"/>
    <mergeCell ref="CF335:CV335"/>
    <mergeCell ref="CW335:DM335"/>
    <mergeCell ref="EK331:EW331"/>
    <mergeCell ref="A330:FG330"/>
    <mergeCell ref="A329:AH329"/>
    <mergeCell ref="AK329:BB329"/>
    <mergeCell ref="BC329:BI329"/>
    <mergeCell ref="BU329:CG329"/>
    <mergeCell ref="EX328:FJ328"/>
    <mergeCell ref="AK328:AP328"/>
    <mergeCell ref="AQ326:BB326"/>
    <mergeCell ref="DK327:DW327"/>
    <mergeCell ref="BU328:CG328"/>
    <mergeCell ref="AQ328:BB328"/>
    <mergeCell ref="CH328:CW328"/>
    <mergeCell ref="EK328:EW328"/>
    <mergeCell ref="DK328:DW328"/>
    <mergeCell ref="CX328:DJ328"/>
    <mergeCell ref="EE335:ES335"/>
    <mergeCell ref="EE336:ES336"/>
    <mergeCell ref="BL334:CE335"/>
    <mergeCell ref="CF340:CV340"/>
    <mergeCell ref="CW339:DM339"/>
    <mergeCell ref="BL339:CE339"/>
    <mergeCell ref="CF339:CV339"/>
    <mergeCell ref="A341:AO341"/>
    <mergeCell ref="AP341:AU341"/>
    <mergeCell ref="EE340:ES340"/>
    <mergeCell ref="AV341:BK341"/>
    <mergeCell ref="BL340:CE340"/>
    <mergeCell ref="EE341:ES341"/>
    <mergeCell ref="DN340:ED340"/>
    <mergeCell ref="CW341:DM341"/>
    <mergeCell ref="CF341:CV341"/>
    <mergeCell ref="AV340:BK340"/>
    <mergeCell ref="CW342:DM342"/>
    <mergeCell ref="BL341:CE341"/>
    <mergeCell ref="BL343:CE343"/>
    <mergeCell ref="BL342:CE342"/>
    <mergeCell ref="CF342:CV342"/>
    <mergeCell ref="ET347:FJ347"/>
    <mergeCell ref="ET344:FJ344"/>
    <mergeCell ref="ET346:FJ346"/>
    <mergeCell ref="EE346:ES346"/>
    <mergeCell ref="ET345:FJ345"/>
    <mergeCell ref="EE344:ES344"/>
    <mergeCell ref="EE345:ES345"/>
    <mergeCell ref="DN346:ED346"/>
    <mergeCell ref="CF346:CV346"/>
    <mergeCell ref="CF345:CV345"/>
    <mergeCell ref="CW345:DM345"/>
    <mergeCell ref="DN345:ED345"/>
    <mergeCell ref="CW346:DM346"/>
    <mergeCell ref="DS351:ES351"/>
    <mergeCell ref="DC351:DP351"/>
    <mergeCell ref="N350:AE350"/>
    <mergeCell ref="BL347:CE347"/>
    <mergeCell ref="DS350:ES350"/>
    <mergeCell ref="EE347:ES347"/>
    <mergeCell ref="DC350:DP350"/>
    <mergeCell ref="DN347:ED347"/>
    <mergeCell ref="AH349:BH349"/>
    <mergeCell ref="N349:AE349"/>
    <mergeCell ref="A354:B354"/>
    <mergeCell ref="C354:E354"/>
    <mergeCell ref="I354:X354"/>
    <mergeCell ref="Y354:AC354"/>
    <mergeCell ref="CW347:DM347"/>
    <mergeCell ref="CW344:DM344"/>
    <mergeCell ref="AD354:AF354"/>
    <mergeCell ref="R351:AE351"/>
    <mergeCell ref="R352:AE352"/>
    <mergeCell ref="AH352:BH352"/>
    <mergeCell ref="AH351:BH351"/>
    <mergeCell ref="AH350:BH350"/>
    <mergeCell ref="BL345:CE345"/>
    <mergeCell ref="A345:AO345"/>
    <mergeCell ref="AP345:AU345"/>
    <mergeCell ref="AV345:BK345"/>
    <mergeCell ref="CF347:CV347"/>
    <mergeCell ref="CF344:CV344"/>
    <mergeCell ref="BL346:CE346"/>
    <mergeCell ref="AP346:AU346"/>
    <mergeCell ref="AV346:BK346"/>
    <mergeCell ref="AV342:BK342"/>
    <mergeCell ref="AV343:BK343"/>
    <mergeCell ref="A347:AO347"/>
    <mergeCell ref="AP347:AU347"/>
    <mergeCell ref="AV347:BK347"/>
    <mergeCell ref="A344:AO344"/>
    <mergeCell ref="AP344:AU344"/>
    <mergeCell ref="A342:AO342"/>
    <mergeCell ref="AV344:BK344"/>
    <mergeCell ref="A346:AO346"/>
    <mergeCell ref="DN344:ED344"/>
    <mergeCell ref="A340:AO340"/>
    <mergeCell ref="AP340:AU340"/>
    <mergeCell ref="CF343:CV343"/>
    <mergeCell ref="CW343:DM343"/>
    <mergeCell ref="A343:AO343"/>
    <mergeCell ref="AP343:AU343"/>
    <mergeCell ref="CW340:DM340"/>
    <mergeCell ref="BL344:CE344"/>
    <mergeCell ref="AP342:AU342"/>
    <mergeCell ref="A339:AO339"/>
    <mergeCell ref="CW337:DM337"/>
    <mergeCell ref="CW338:DM338"/>
    <mergeCell ref="DN337:ED337"/>
    <mergeCell ref="AV339:BK339"/>
    <mergeCell ref="BL338:CE338"/>
    <mergeCell ref="CF337:CV337"/>
    <mergeCell ref="BL337:CE337"/>
    <mergeCell ref="CF338:CV338"/>
    <mergeCell ref="AV338:BK338"/>
    <mergeCell ref="A338:AO338"/>
    <mergeCell ref="AP338:AU338"/>
    <mergeCell ref="AP334:AU335"/>
    <mergeCell ref="AP336:AU336"/>
    <mergeCell ref="A337:AO337"/>
    <mergeCell ref="AP337:AU337"/>
    <mergeCell ref="A336:AO336"/>
    <mergeCell ref="A334:AO335"/>
    <mergeCell ref="CH315:CW315"/>
    <mergeCell ref="BU314:CG314"/>
    <mergeCell ref="CH313:CW313"/>
    <mergeCell ref="AP339:AU339"/>
    <mergeCell ref="AV337:BK337"/>
    <mergeCell ref="BL336:CE336"/>
    <mergeCell ref="AV336:BK336"/>
    <mergeCell ref="CF334:ES334"/>
    <mergeCell ref="CF336:CV336"/>
    <mergeCell ref="CW336:DM336"/>
    <mergeCell ref="BU315:CG315"/>
    <mergeCell ref="BU313:CG313"/>
    <mergeCell ref="BU311:CG311"/>
    <mergeCell ref="BU312:CG312"/>
    <mergeCell ref="AN22:AS22"/>
    <mergeCell ref="AN24:AS24"/>
    <mergeCell ref="BJ65:CE65"/>
    <mergeCell ref="BJ66:CE66"/>
    <mergeCell ref="BJ43:CE43"/>
    <mergeCell ref="BJ45:CE45"/>
    <mergeCell ref="BJ44:CE44"/>
    <mergeCell ref="BJ42:CE42"/>
    <mergeCell ref="AN57:AS57"/>
    <mergeCell ref="AN65:AS65"/>
    <mergeCell ref="BJ67:CE67"/>
    <mergeCell ref="BJ69:CE69"/>
    <mergeCell ref="BJ68:CE68"/>
    <mergeCell ref="CF25:CV25"/>
    <mergeCell ref="CF38:CV38"/>
    <mergeCell ref="CF40:CV40"/>
    <mergeCell ref="CF44:CV44"/>
    <mergeCell ref="CF42:CV42"/>
    <mergeCell ref="CF27:CV27"/>
    <mergeCell ref="CF28:CV28"/>
    <mergeCell ref="AK127:AP127"/>
    <mergeCell ref="AK128:AP128"/>
    <mergeCell ref="AK129:AP129"/>
    <mergeCell ref="CF84:CV84"/>
    <mergeCell ref="CF112:CV112"/>
    <mergeCell ref="CF110:CV110"/>
    <mergeCell ref="CF114:CV114"/>
    <mergeCell ref="CF113:CV113"/>
    <mergeCell ref="BJ104:CE104"/>
    <mergeCell ref="CF104:CV104"/>
    <mergeCell ref="A126:AJ126"/>
    <mergeCell ref="A127:AJ127"/>
    <mergeCell ref="A125:AJ125"/>
    <mergeCell ref="A132:AJ132"/>
    <mergeCell ref="A131:AJ131"/>
    <mergeCell ref="A130:AJ130"/>
    <mergeCell ref="A129:AJ129"/>
    <mergeCell ref="AK126:AP126"/>
    <mergeCell ref="AK124:AP124"/>
    <mergeCell ref="A19:AM19"/>
    <mergeCell ref="AN19:AS19"/>
    <mergeCell ref="AN30:AS30"/>
    <mergeCell ref="AN32:AS32"/>
    <mergeCell ref="A29:AM29"/>
    <mergeCell ref="A32:AM32"/>
    <mergeCell ref="A30:AM30"/>
    <mergeCell ref="AN31:AS31"/>
    <mergeCell ref="A22:AM22"/>
    <mergeCell ref="A31:AM31"/>
    <mergeCell ref="A123:AJ123"/>
    <mergeCell ref="A15:AM15"/>
    <mergeCell ref="AK121:AP122"/>
    <mergeCell ref="A121:AJ122"/>
    <mergeCell ref="A24:AM24"/>
    <mergeCell ref="A23:AM23"/>
    <mergeCell ref="AN23:AS23"/>
    <mergeCell ref="A43:AM43"/>
    <mergeCell ref="AN15:AS15"/>
    <mergeCell ref="AN18:AS18"/>
    <mergeCell ref="A17:AM17"/>
    <mergeCell ref="A18:AM18"/>
    <mergeCell ref="A16:AM16"/>
    <mergeCell ref="AN16:AS16"/>
    <mergeCell ref="AN17:AS17"/>
    <mergeCell ref="A146:AJ146"/>
    <mergeCell ref="A144:AJ144"/>
    <mergeCell ref="AK152:AP152"/>
    <mergeCell ref="AK148:AP148"/>
    <mergeCell ref="AK150:AP150"/>
    <mergeCell ref="AK149:AP149"/>
    <mergeCell ref="AK147:AP147"/>
    <mergeCell ref="AK146:AP146"/>
    <mergeCell ref="A152:AJ152"/>
    <mergeCell ref="AK151:AP151"/>
    <mergeCell ref="A143:AJ143"/>
    <mergeCell ref="AK145:AP145"/>
    <mergeCell ref="AK143:AP143"/>
    <mergeCell ref="AK144:AP144"/>
    <mergeCell ref="A151:AJ151"/>
    <mergeCell ref="AQ141:BB141"/>
    <mergeCell ref="AQ142:BB142"/>
    <mergeCell ref="A148:AJ148"/>
    <mergeCell ref="A149:AJ149"/>
    <mergeCell ref="AQ150:BB150"/>
    <mergeCell ref="A150:AJ150"/>
    <mergeCell ref="A142:AJ142"/>
    <mergeCell ref="AK142:AP142"/>
    <mergeCell ref="A145:AJ145"/>
    <mergeCell ref="AQ145:BB145"/>
    <mergeCell ref="AQ144:BB144"/>
    <mergeCell ref="AQ143:BB143"/>
    <mergeCell ref="AQ152:BB152"/>
    <mergeCell ref="AQ151:BB151"/>
    <mergeCell ref="CX159:DJ159"/>
    <mergeCell ref="CH159:CW159"/>
    <mergeCell ref="CH158:CW158"/>
    <mergeCell ref="BC143:BT143"/>
    <mergeCell ref="BC144:BT144"/>
    <mergeCell ref="CH147:CW147"/>
    <mergeCell ref="CH155:CW155"/>
    <mergeCell ref="CI157:CW157"/>
    <mergeCell ref="CX156:DJ156"/>
    <mergeCell ref="BU153:CG153"/>
    <mergeCell ref="EX156:FG156"/>
    <mergeCell ref="DX157:EJ157"/>
    <mergeCell ref="DK160:DW160"/>
    <mergeCell ref="EX158:FG158"/>
    <mergeCell ref="EK158:EW158"/>
    <mergeCell ref="DX158:EJ158"/>
    <mergeCell ref="EX159:FG159"/>
    <mergeCell ref="EK159:EW159"/>
    <mergeCell ref="DX159:EJ159"/>
    <mergeCell ref="DK156:DW156"/>
    <mergeCell ref="DK163:DW163"/>
    <mergeCell ref="DX166:EJ166"/>
    <mergeCell ref="EK155:EW155"/>
    <mergeCell ref="EK157:EW157"/>
    <mergeCell ref="DX155:EJ155"/>
    <mergeCell ref="DK155:DW155"/>
    <mergeCell ref="DK159:DW159"/>
    <mergeCell ref="DK158:DW158"/>
    <mergeCell ref="CX157:DR157"/>
    <mergeCell ref="CH163:CW163"/>
    <mergeCell ref="BU163:CG163"/>
    <mergeCell ref="DX161:EJ161"/>
    <mergeCell ref="DK168:DW168"/>
    <mergeCell ref="CX167:DJ167"/>
    <mergeCell ref="DX162:EJ162"/>
    <mergeCell ref="CX161:DJ161"/>
    <mergeCell ref="DK161:DW161"/>
    <mergeCell ref="CH167:CW167"/>
    <mergeCell ref="CH166:CW166"/>
    <mergeCell ref="CX166:DJ166"/>
    <mergeCell ref="DK166:DW166"/>
    <mergeCell ref="CX163:DJ163"/>
    <mergeCell ref="EX172:FJ172"/>
    <mergeCell ref="EK169:EW169"/>
    <mergeCell ref="EK168:EW168"/>
    <mergeCell ref="EX163:FG163"/>
    <mergeCell ref="EX168:FH168"/>
    <mergeCell ref="EX170:FG170"/>
    <mergeCell ref="DX172:EJ172"/>
    <mergeCell ref="EX178:FG178"/>
    <mergeCell ref="EK175:EW175"/>
    <mergeCell ref="EX176:FJ176"/>
    <mergeCell ref="EX177:FH177"/>
    <mergeCell ref="EK178:EW178"/>
    <mergeCell ref="EX183:FG183"/>
    <mergeCell ref="EX197:FJ197"/>
    <mergeCell ref="EK194:FJ194"/>
    <mergeCell ref="EX180:FG180"/>
    <mergeCell ref="EK191:EW191"/>
    <mergeCell ref="EX195:FJ195"/>
    <mergeCell ref="EK190:EW190"/>
    <mergeCell ref="EX196:FJ196"/>
    <mergeCell ref="EX185:FG185"/>
    <mergeCell ref="EK183:EW183"/>
    <mergeCell ref="EX189:FG189"/>
    <mergeCell ref="EX199:FJ199"/>
    <mergeCell ref="EX208:FJ208"/>
    <mergeCell ref="EK212:FJ212"/>
    <mergeCell ref="EX190:FG190"/>
    <mergeCell ref="EK189:EW189"/>
    <mergeCell ref="EX205:FG205"/>
    <mergeCell ref="EX206:FG206"/>
    <mergeCell ref="EK204:EW204"/>
    <mergeCell ref="EK206:EW206"/>
    <mergeCell ref="EX162:FG162"/>
    <mergeCell ref="EX161:FG161"/>
    <mergeCell ref="EX160:FG160"/>
    <mergeCell ref="EK180:EW180"/>
    <mergeCell ref="EX169:FG169"/>
    <mergeCell ref="EK160:EW160"/>
    <mergeCell ref="EK171:EW171"/>
    <mergeCell ref="EX171:FJ171"/>
    <mergeCell ref="EX179:FG179"/>
    <mergeCell ref="EK172:EW172"/>
    <mergeCell ref="EX202:FJ202"/>
    <mergeCell ref="DX224:EJ224"/>
    <mergeCell ref="DX222:EJ222"/>
    <mergeCell ref="DX223:EJ223"/>
    <mergeCell ref="DX217:EJ217"/>
    <mergeCell ref="DX219:EJ219"/>
    <mergeCell ref="DX221:EJ221"/>
    <mergeCell ref="EK219:EW219"/>
    <mergeCell ref="EK220:EW220"/>
    <mergeCell ref="EX221:FJ221"/>
    <mergeCell ref="DX203:EJ203"/>
    <mergeCell ref="EX204:FJ204"/>
    <mergeCell ref="EX213:FJ213"/>
    <mergeCell ref="EK216:EW216"/>
    <mergeCell ref="DX208:EJ208"/>
    <mergeCell ref="CH212:EJ212"/>
    <mergeCell ref="EK208:EW208"/>
    <mergeCell ref="EK213:EW213"/>
    <mergeCell ref="EK214:EW214"/>
    <mergeCell ref="EK210:EW210"/>
    <mergeCell ref="DK216:DW216"/>
    <mergeCell ref="DK222:DW222"/>
    <mergeCell ref="DX220:EJ220"/>
    <mergeCell ref="EX210:FJ210"/>
    <mergeCell ref="DX218:EJ218"/>
    <mergeCell ref="EX217:FG217"/>
    <mergeCell ref="EK217:EW217"/>
    <mergeCell ref="DK215:DW215"/>
    <mergeCell ref="DK214:DW214"/>
    <mergeCell ref="DX229:EJ229"/>
    <mergeCell ref="CM227:FG227"/>
    <mergeCell ref="DX225:EJ225"/>
    <mergeCell ref="DX226:EJ226"/>
    <mergeCell ref="EX226:FJ226"/>
    <mergeCell ref="EX225:FJ225"/>
    <mergeCell ref="EX229:FJ229"/>
    <mergeCell ref="EK228:FJ228"/>
    <mergeCell ref="DX232:EJ232"/>
    <mergeCell ref="CX242:DJ242"/>
    <mergeCell ref="DK241:DW241"/>
    <mergeCell ref="CX241:DJ241"/>
    <mergeCell ref="DX240:EJ240"/>
    <mergeCell ref="CX240:DJ240"/>
    <mergeCell ref="DX236:EJ236"/>
    <mergeCell ref="CX236:DJ236"/>
    <mergeCell ref="DK236:DW236"/>
    <mergeCell ref="CX237:DJ237"/>
    <mergeCell ref="CX225:DJ225"/>
    <mergeCell ref="DK233:DW233"/>
    <mergeCell ref="CX232:DJ232"/>
    <mergeCell ref="DK232:DW232"/>
    <mergeCell ref="DK230:DW230"/>
    <mergeCell ref="DK231:DW231"/>
    <mergeCell ref="CX231:DJ231"/>
    <mergeCell ref="CX229:DJ229"/>
    <mergeCell ref="CX230:DJ230"/>
    <mergeCell ref="DK225:DW225"/>
    <mergeCell ref="CX219:DJ219"/>
    <mergeCell ref="DK221:DW221"/>
    <mergeCell ref="CX217:DJ217"/>
    <mergeCell ref="CX221:DJ221"/>
    <mergeCell ref="DK218:DW218"/>
    <mergeCell ref="DK219:DW219"/>
    <mergeCell ref="CH210:CW210"/>
    <mergeCell ref="CX223:DJ223"/>
    <mergeCell ref="CH228:EJ228"/>
    <mergeCell ref="DK229:DW229"/>
    <mergeCell ref="DK210:DW210"/>
    <mergeCell ref="DK217:DW217"/>
    <mergeCell ref="DK220:DW220"/>
    <mergeCell ref="CX226:DJ226"/>
    <mergeCell ref="DK226:DW226"/>
    <mergeCell ref="DK224:DW224"/>
    <mergeCell ref="CX206:DJ206"/>
    <mergeCell ref="CX207:DJ207"/>
    <mergeCell ref="CH208:CW208"/>
    <mergeCell ref="CX208:DJ208"/>
    <mergeCell ref="CH207:CW207"/>
    <mergeCell ref="DK208:DW208"/>
    <mergeCell ref="EX186:FG186"/>
    <mergeCell ref="EX198:FJ198"/>
    <mergeCell ref="A192:FG192"/>
    <mergeCell ref="EK198:EW198"/>
    <mergeCell ref="EK197:EW197"/>
    <mergeCell ref="EK195:EW195"/>
    <mergeCell ref="CX197:DJ197"/>
    <mergeCell ref="CH206:CW206"/>
    <mergeCell ref="EK186:EW186"/>
    <mergeCell ref="CX195:DJ195"/>
    <mergeCell ref="DX195:EJ195"/>
    <mergeCell ref="CX187:DJ187"/>
    <mergeCell ref="DK187:DW187"/>
    <mergeCell ref="DX187:EJ187"/>
    <mergeCell ref="DX188:EJ188"/>
    <mergeCell ref="CX191:DJ191"/>
    <mergeCell ref="CH194:EJ194"/>
    <mergeCell ref="DX189:EJ189"/>
    <mergeCell ref="CX294:DJ294"/>
    <mergeCell ref="DK284:DW284"/>
    <mergeCell ref="CX286:DJ286"/>
    <mergeCell ref="DK293:DW293"/>
    <mergeCell ref="DK286:DW286"/>
    <mergeCell ref="CX292:DJ292"/>
    <mergeCell ref="CX291:DJ291"/>
    <mergeCell ref="BU289:CG290"/>
    <mergeCell ref="CH274:EJ274"/>
    <mergeCell ref="DX290:EJ290"/>
    <mergeCell ref="CH246:CW246"/>
    <mergeCell ref="CH259:EJ259"/>
    <mergeCell ref="DK246:DW246"/>
    <mergeCell ref="CX260:DJ260"/>
    <mergeCell ref="CH260:CW260"/>
    <mergeCell ref="A258:FJ258"/>
    <mergeCell ref="DK260:DW260"/>
    <mergeCell ref="DX253:EJ253"/>
    <mergeCell ref="EK253:EW253"/>
    <mergeCell ref="DK239:DW239"/>
    <mergeCell ref="EK246:EW246"/>
    <mergeCell ref="DK242:DW242"/>
    <mergeCell ref="DK251:DW251"/>
    <mergeCell ref="EK241:EW241"/>
    <mergeCell ref="CX297:DJ297"/>
    <mergeCell ref="CX302:DJ302"/>
    <mergeCell ref="CH302:CW302"/>
    <mergeCell ref="CX300:DJ300"/>
    <mergeCell ref="CX298:DJ298"/>
    <mergeCell ref="CX299:DJ299"/>
    <mergeCell ref="CH243:CW243"/>
    <mergeCell ref="DK234:DW234"/>
    <mergeCell ref="EK243:EW243"/>
    <mergeCell ref="DX242:EJ242"/>
    <mergeCell ref="CX238:DJ238"/>
    <mergeCell ref="DX238:EJ238"/>
    <mergeCell ref="CX239:DJ239"/>
    <mergeCell ref="EK234:EW234"/>
    <mergeCell ref="DK243:DW243"/>
    <mergeCell ref="DK235:DW235"/>
    <mergeCell ref="BU237:CG237"/>
    <mergeCell ref="CH237:CW237"/>
    <mergeCell ref="CH236:CW236"/>
    <mergeCell ref="CX246:DJ246"/>
    <mergeCell ref="BU243:CG243"/>
    <mergeCell ref="BU241:CG241"/>
    <mergeCell ref="CH238:CW238"/>
    <mergeCell ref="CX243:DJ243"/>
    <mergeCell ref="CH241:CW241"/>
    <mergeCell ref="CH240:CW240"/>
    <mergeCell ref="EK259:FJ259"/>
    <mergeCell ref="EX245:FG245"/>
    <mergeCell ref="EX246:FG246"/>
    <mergeCell ref="EX251:FJ251"/>
    <mergeCell ref="EX255:FG255"/>
    <mergeCell ref="EX252:FJ252"/>
    <mergeCell ref="EX237:FG237"/>
    <mergeCell ref="EX236:FG236"/>
    <mergeCell ref="EX244:FG244"/>
    <mergeCell ref="EK245:EW245"/>
    <mergeCell ref="EK244:EW244"/>
    <mergeCell ref="EX241:FG241"/>
    <mergeCell ref="EX243:FG243"/>
    <mergeCell ref="EX242:FG242"/>
    <mergeCell ref="EK236:EW236"/>
    <mergeCell ref="EK239:EW239"/>
    <mergeCell ref="DX231:EJ231"/>
    <mergeCell ref="DX230:EJ230"/>
    <mergeCell ref="EK230:EW230"/>
    <mergeCell ref="EX240:FG240"/>
    <mergeCell ref="EX239:FG239"/>
    <mergeCell ref="EX232:FJ232"/>
    <mergeCell ref="EX233:FG233"/>
    <mergeCell ref="EX238:FG238"/>
    <mergeCell ref="EX234:FG234"/>
    <mergeCell ref="EX235:FG235"/>
    <mergeCell ref="EX218:FJ218"/>
    <mergeCell ref="EX184:FG184"/>
    <mergeCell ref="EK187:EW187"/>
    <mergeCell ref="EK165:FJ165"/>
    <mergeCell ref="EX167:FJ167"/>
    <mergeCell ref="EK166:EW166"/>
    <mergeCell ref="EX166:FJ166"/>
    <mergeCell ref="EX216:FJ216"/>
    <mergeCell ref="EK218:EW218"/>
    <mergeCell ref="EX207:FG207"/>
    <mergeCell ref="EK232:EW232"/>
    <mergeCell ref="EX231:FJ231"/>
    <mergeCell ref="EK231:EW231"/>
    <mergeCell ref="EX219:FJ219"/>
    <mergeCell ref="EX230:FJ230"/>
    <mergeCell ref="EX223:FJ223"/>
    <mergeCell ref="EX224:FG224"/>
    <mergeCell ref="EK223:EW223"/>
    <mergeCell ref="DX153:EJ153"/>
    <mergeCell ref="EK154:EW154"/>
    <mergeCell ref="EK170:EW170"/>
    <mergeCell ref="EK229:EW229"/>
    <mergeCell ref="DX213:EJ213"/>
    <mergeCell ref="DX206:EJ206"/>
    <mergeCell ref="DX207:EJ207"/>
    <mergeCell ref="DX214:EJ214"/>
    <mergeCell ref="DX210:EJ210"/>
    <mergeCell ref="DX216:EJ216"/>
    <mergeCell ref="DX177:EJ177"/>
    <mergeCell ref="DX176:EJ176"/>
    <mergeCell ref="EK163:EW163"/>
    <mergeCell ref="EK167:EW167"/>
    <mergeCell ref="DX163:EJ163"/>
    <mergeCell ref="EK176:EW176"/>
    <mergeCell ref="EK174:FJ174"/>
    <mergeCell ref="EX175:FJ175"/>
    <mergeCell ref="DX167:EJ167"/>
    <mergeCell ref="DX168:EJ168"/>
    <mergeCell ref="DK178:DW178"/>
    <mergeCell ref="DK177:DW177"/>
    <mergeCell ref="DK170:DW170"/>
    <mergeCell ref="DX169:EJ169"/>
    <mergeCell ref="DX171:EJ171"/>
    <mergeCell ref="DX178:EJ178"/>
    <mergeCell ref="DX175:EJ175"/>
    <mergeCell ref="DX170:EJ170"/>
    <mergeCell ref="DK169:DW169"/>
    <mergeCell ref="DK171:DW171"/>
    <mergeCell ref="EX153:FJ153"/>
    <mergeCell ref="CY164:FG164"/>
    <mergeCell ref="EX157:FE157"/>
    <mergeCell ref="CX162:DJ162"/>
    <mergeCell ref="DK162:DW162"/>
    <mergeCell ref="EX154:FJ154"/>
    <mergeCell ref="EX155:FG155"/>
    <mergeCell ref="EK153:EW153"/>
    <mergeCell ref="EK161:EW161"/>
    <mergeCell ref="EK162:EW162"/>
    <mergeCell ref="CX149:DJ149"/>
    <mergeCell ref="DX147:EJ147"/>
    <mergeCell ref="DK152:DW152"/>
    <mergeCell ref="DK151:DW151"/>
    <mergeCell ref="DX150:EJ150"/>
    <mergeCell ref="DK150:DW150"/>
    <mergeCell ref="DK148:DW148"/>
    <mergeCell ref="DK147:DW147"/>
    <mergeCell ref="DK213:DW213"/>
    <mergeCell ref="EK152:EW152"/>
    <mergeCell ref="EK151:EW151"/>
    <mergeCell ref="EK150:EW150"/>
    <mergeCell ref="CH174:EJ174"/>
    <mergeCell ref="CX169:DJ169"/>
    <mergeCell ref="DK180:DW180"/>
    <mergeCell ref="CX180:DJ180"/>
    <mergeCell ref="DX156:EJ156"/>
    <mergeCell ref="DX180:EJ180"/>
    <mergeCell ref="CX222:DJ222"/>
    <mergeCell ref="BC156:BR156"/>
    <mergeCell ref="BC159:BR159"/>
    <mergeCell ref="BC157:BI157"/>
    <mergeCell ref="CX179:DJ179"/>
    <mergeCell ref="CH162:CW162"/>
    <mergeCell ref="BU157:CG157"/>
    <mergeCell ref="CH182:CW182"/>
    <mergeCell ref="CH165:EJ165"/>
    <mergeCell ref="CG164:CX164"/>
    <mergeCell ref="BC150:BT150"/>
    <mergeCell ref="BC158:BR158"/>
    <mergeCell ref="BC153:BT153"/>
    <mergeCell ref="CX178:DJ178"/>
    <mergeCell ref="CX176:DJ176"/>
    <mergeCell ref="CH153:CW153"/>
    <mergeCell ref="BU162:CG162"/>
    <mergeCell ref="BU150:CG150"/>
    <mergeCell ref="CH151:CW151"/>
    <mergeCell ref="CH152:CW152"/>
    <mergeCell ref="BC147:BT147"/>
    <mergeCell ref="BC149:BT149"/>
    <mergeCell ref="BU148:CG148"/>
    <mergeCell ref="BU138:CG139"/>
    <mergeCell ref="BU144:CG144"/>
    <mergeCell ref="BU147:CG147"/>
    <mergeCell ref="BC138:BT139"/>
    <mergeCell ref="BC140:BT140"/>
    <mergeCell ref="BU140:CG140"/>
    <mergeCell ref="BC141:BT141"/>
    <mergeCell ref="CH146:CW146"/>
    <mergeCell ref="BU136:CG136"/>
    <mergeCell ref="CH138:EJ138"/>
    <mergeCell ref="CH136:CW136"/>
    <mergeCell ref="DK144:DW144"/>
    <mergeCell ref="CH139:CW139"/>
    <mergeCell ref="DK141:DW141"/>
    <mergeCell ref="CH141:CW141"/>
    <mergeCell ref="DX146:EJ146"/>
    <mergeCell ref="CH140:CW140"/>
    <mergeCell ref="BU135:CG135"/>
    <mergeCell ref="BU130:CG130"/>
    <mergeCell ref="BU131:CG131"/>
    <mergeCell ref="BU132:CG132"/>
    <mergeCell ref="CX126:DJ126"/>
    <mergeCell ref="CX125:DJ125"/>
    <mergeCell ref="CX127:DJ127"/>
    <mergeCell ref="CX146:DJ146"/>
    <mergeCell ref="CG137:CX137"/>
    <mergeCell ref="CH135:CW135"/>
    <mergeCell ref="CH142:CW142"/>
    <mergeCell ref="BU142:CG142"/>
    <mergeCell ref="BU129:CG129"/>
    <mergeCell ref="BU134:CG134"/>
    <mergeCell ref="CW115:DM115"/>
    <mergeCell ref="DK124:DW124"/>
    <mergeCell ref="DK126:DW126"/>
    <mergeCell ref="CX124:DJ124"/>
    <mergeCell ref="CH126:CW126"/>
    <mergeCell ref="CX123:DJ123"/>
    <mergeCell ref="DN116:ED116"/>
    <mergeCell ref="DN115:ED115"/>
    <mergeCell ref="CH122:CW122"/>
    <mergeCell ref="CW116:DM116"/>
    <mergeCell ref="CH128:CW128"/>
    <mergeCell ref="CH129:CW129"/>
    <mergeCell ref="CH131:CW131"/>
    <mergeCell ref="DK129:DW129"/>
    <mergeCell ref="CX128:DJ128"/>
    <mergeCell ref="CX131:DJ131"/>
    <mergeCell ref="CX130:DJ130"/>
    <mergeCell ref="DK130:DW130"/>
    <mergeCell ref="DK131:DW131"/>
    <mergeCell ref="CX129:DJ129"/>
    <mergeCell ref="CH130:CW130"/>
    <mergeCell ref="BU133:CG133"/>
    <mergeCell ref="CX132:DJ132"/>
    <mergeCell ref="CH132:CW132"/>
    <mergeCell ref="CH133:CW133"/>
    <mergeCell ref="CF116:CV116"/>
    <mergeCell ref="BU124:CG124"/>
    <mergeCell ref="BU125:CG125"/>
    <mergeCell ref="BJ118:CE118"/>
    <mergeCell ref="A119:FG119"/>
    <mergeCell ref="CW117:DM117"/>
    <mergeCell ref="CF118:CV118"/>
    <mergeCell ref="DX125:EJ125"/>
    <mergeCell ref="CH124:CW124"/>
    <mergeCell ref="A124:AJ124"/>
    <mergeCell ref="BU127:CG127"/>
    <mergeCell ref="BU126:CG126"/>
    <mergeCell ref="DX122:EJ122"/>
    <mergeCell ref="DK123:DW123"/>
    <mergeCell ref="DK122:DW122"/>
    <mergeCell ref="CH127:CW127"/>
    <mergeCell ref="DX126:EJ126"/>
    <mergeCell ref="CH125:CW125"/>
    <mergeCell ref="DX124:EJ124"/>
    <mergeCell ref="DK125:DW125"/>
    <mergeCell ref="EX123:FJ123"/>
    <mergeCell ref="EK129:EW129"/>
    <mergeCell ref="EX129:FJ129"/>
    <mergeCell ref="EX127:FJ127"/>
    <mergeCell ref="EX125:FJ125"/>
    <mergeCell ref="EK124:EW124"/>
    <mergeCell ref="EK125:EW125"/>
    <mergeCell ref="EX131:FG131"/>
    <mergeCell ref="DX128:EJ128"/>
    <mergeCell ref="DX127:EJ127"/>
    <mergeCell ref="DX129:EJ129"/>
    <mergeCell ref="DX131:EJ131"/>
    <mergeCell ref="EK131:EW131"/>
    <mergeCell ref="EK130:EW130"/>
    <mergeCell ref="DN117:ED117"/>
    <mergeCell ref="ET118:FJ118"/>
    <mergeCell ref="EK128:EW128"/>
    <mergeCell ref="EX128:FJ128"/>
    <mergeCell ref="DK128:DW128"/>
    <mergeCell ref="DK127:DW127"/>
    <mergeCell ref="DN118:ED118"/>
    <mergeCell ref="DX123:EJ123"/>
    <mergeCell ref="EK123:EW123"/>
    <mergeCell ref="EX124:FJ124"/>
    <mergeCell ref="EK148:EW148"/>
    <mergeCell ref="EX147:FJ147"/>
    <mergeCell ref="EX152:FJ152"/>
    <mergeCell ref="EX148:FJ148"/>
    <mergeCell ref="EX150:FJ150"/>
    <mergeCell ref="EX151:FJ151"/>
    <mergeCell ref="EK149:EW149"/>
    <mergeCell ref="EX149:FJ149"/>
    <mergeCell ref="EK147:EW147"/>
    <mergeCell ref="EX316:FJ316"/>
    <mergeCell ref="EX317:FG317"/>
    <mergeCell ref="EK316:EW316"/>
    <mergeCell ref="EK313:EW313"/>
    <mergeCell ref="EX313:FJ313"/>
    <mergeCell ref="EX315:FJ315"/>
    <mergeCell ref="EX275:FJ275"/>
    <mergeCell ref="EK274:FJ274"/>
    <mergeCell ref="EK275:EW275"/>
    <mergeCell ref="EX279:FG279"/>
    <mergeCell ref="EX277:FJ277"/>
    <mergeCell ref="EX278:FG278"/>
    <mergeCell ref="EK276:EW276"/>
    <mergeCell ref="EX276:FJ276"/>
    <mergeCell ref="EX280:FG280"/>
    <mergeCell ref="EK314:EW314"/>
    <mergeCell ref="EK315:EW315"/>
    <mergeCell ref="EK297:EW297"/>
    <mergeCell ref="EX290:FJ290"/>
    <mergeCell ref="EX311:FJ311"/>
    <mergeCell ref="EK311:EW311"/>
    <mergeCell ref="EX312:FJ312"/>
    <mergeCell ref="EX292:FJ292"/>
    <mergeCell ref="EK292:EW292"/>
    <mergeCell ref="BU316:CG316"/>
    <mergeCell ref="CX310:DJ310"/>
    <mergeCell ref="CX307:DJ307"/>
    <mergeCell ref="CX309:DJ309"/>
    <mergeCell ref="CH316:CW316"/>
    <mergeCell ref="BU307:CG307"/>
    <mergeCell ref="CH307:CW307"/>
    <mergeCell ref="BU308:CG308"/>
    <mergeCell ref="CX315:DJ315"/>
    <mergeCell ref="CH309:CW309"/>
    <mergeCell ref="DK250:DW250"/>
    <mergeCell ref="DX250:EJ250"/>
    <mergeCell ref="DK252:DW252"/>
    <mergeCell ref="CH304:CW304"/>
    <mergeCell ref="CX251:DJ251"/>
    <mergeCell ref="CH252:CW252"/>
    <mergeCell ref="CX252:DJ252"/>
    <mergeCell ref="CI303:CW303"/>
    <mergeCell ref="CH297:CW297"/>
    <mergeCell ref="CH298:CW298"/>
    <mergeCell ref="BU268:CG268"/>
    <mergeCell ref="BU251:CG251"/>
    <mergeCell ref="AQ244:BB244"/>
    <mergeCell ref="DK256:DW256"/>
    <mergeCell ref="CR247:FG247"/>
    <mergeCell ref="DX252:EJ252"/>
    <mergeCell ref="EK252:EW252"/>
    <mergeCell ref="CH250:CW250"/>
    <mergeCell ref="CX250:DJ250"/>
    <mergeCell ref="EK249:FJ249"/>
    <mergeCell ref="AK268:AP268"/>
    <mergeCell ref="BC268:BT268"/>
    <mergeCell ref="BC241:BT241"/>
    <mergeCell ref="AQ267:BB267"/>
    <mergeCell ref="BC267:BT267"/>
    <mergeCell ref="AK241:AP241"/>
    <mergeCell ref="AK243:AP243"/>
    <mergeCell ref="AK244:AP244"/>
    <mergeCell ref="DK237:DW237"/>
    <mergeCell ref="EK237:EW237"/>
    <mergeCell ref="DX237:EJ237"/>
    <mergeCell ref="DX245:EJ245"/>
    <mergeCell ref="DX239:EJ239"/>
    <mergeCell ref="DX241:EJ241"/>
    <mergeCell ref="EK242:EW242"/>
    <mergeCell ref="DX243:EJ243"/>
    <mergeCell ref="EK238:EW238"/>
    <mergeCell ref="EK240:EW240"/>
    <mergeCell ref="A242:AJ242"/>
    <mergeCell ref="AK242:AP242"/>
    <mergeCell ref="A241:AJ241"/>
    <mergeCell ref="EX261:FJ261"/>
    <mergeCell ref="A257:BH257"/>
    <mergeCell ref="BI257:CQ257"/>
    <mergeCell ref="CR257:FG257"/>
    <mergeCell ref="BC259:BT260"/>
    <mergeCell ref="EX260:FJ260"/>
    <mergeCell ref="EK260:EW260"/>
    <mergeCell ref="EK262:EW262"/>
    <mergeCell ref="DX296:EJ296"/>
    <mergeCell ref="EX262:FJ262"/>
    <mergeCell ref="EK264:EW264"/>
    <mergeCell ref="EX264:FG264"/>
    <mergeCell ref="DX263:EJ263"/>
    <mergeCell ref="CR272:FG272"/>
    <mergeCell ref="CH268:CW268"/>
    <mergeCell ref="CX280:DJ280"/>
    <mergeCell ref="DK275:DW275"/>
    <mergeCell ref="BU297:CG297"/>
    <mergeCell ref="CH299:CW299"/>
    <mergeCell ref="CH294:CW294"/>
    <mergeCell ref="CH282:CW282"/>
    <mergeCell ref="BU285:CG285"/>
    <mergeCell ref="CH284:CW284"/>
    <mergeCell ref="CI292:CW292"/>
    <mergeCell ref="CH285:CW285"/>
    <mergeCell ref="BU291:CG291"/>
    <mergeCell ref="BU284:CG284"/>
    <mergeCell ref="CX275:DJ275"/>
    <mergeCell ref="CH278:CW278"/>
    <mergeCell ref="CH277:CW277"/>
    <mergeCell ref="CH275:CW275"/>
    <mergeCell ref="CH276:CW276"/>
    <mergeCell ref="CX278:DJ278"/>
    <mergeCell ref="CX276:DJ276"/>
    <mergeCell ref="CX277:DJ277"/>
    <mergeCell ref="DK281:DW281"/>
    <mergeCell ref="CH281:CW281"/>
    <mergeCell ref="DX251:EJ251"/>
    <mergeCell ref="EK251:EW251"/>
    <mergeCell ref="CH279:CW279"/>
    <mergeCell ref="BI272:CQ272"/>
    <mergeCell ref="CH263:CW263"/>
    <mergeCell ref="CX263:DJ263"/>
    <mergeCell ref="DK263:DW263"/>
    <mergeCell ref="BU262:CG262"/>
    <mergeCell ref="EX263:FJ263"/>
    <mergeCell ref="DX260:EJ260"/>
    <mergeCell ref="EK263:EW263"/>
    <mergeCell ref="DX244:EJ244"/>
    <mergeCell ref="DX246:EJ246"/>
    <mergeCell ref="EK250:EW250"/>
    <mergeCell ref="EX250:FJ250"/>
    <mergeCell ref="EX253:FJ253"/>
    <mergeCell ref="DX254:EJ254"/>
    <mergeCell ref="EX254:FG254"/>
    <mergeCell ref="A264:AJ264"/>
    <mergeCell ref="AK264:AP264"/>
    <mergeCell ref="AQ264:BB264"/>
    <mergeCell ref="BC264:BR264"/>
    <mergeCell ref="BU263:CG263"/>
    <mergeCell ref="A262:AJ262"/>
    <mergeCell ref="AK262:AP262"/>
    <mergeCell ref="AQ262:BB262"/>
    <mergeCell ref="BC262:BT262"/>
    <mergeCell ref="A263:AJ263"/>
    <mergeCell ref="AK263:AP263"/>
    <mergeCell ref="AQ263:BB263"/>
    <mergeCell ref="BC263:BT263"/>
    <mergeCell ref="BC266:BT266"/>
    <mergeCell ref="CX266:DJ266"/>
    <mergeCell ref="DK264:DW264"/>
    <mergeCell ref="BU264:CG264"/>
    <mergeCell ref="CH264:CW264"/>
    <mergeCell ref="CX264:DJ264"/>
    <mergeCell ref="DK266:DW266"/>
    <mergeCell ref="DK265:DW265"/>
    <mergeCell ref="EK265:EW265"/>
    <mergeCell ref="A265:AJ265"/>
    <mergeCell ref="AK265:AP265"/>
    <mergeCell ref="AQ265:BB265"/>
    <mergeCell ref="BC265:BT265"/>
    <mergeCell ref="BU265:CG265"/>
    <mergeCell ref="CH265:CW265"/>
    <mergeCell ref="CX265:DJ265"/>
    <mergeCell ref="EX265:FG265"/>
    <mergeCell ref="BU267:CG267"/>
    <mergeCell ref="CH267:CW267"/>
    <mergeCell ref="CX267:DJ267"/>
    <mergeCell ref="DK267:DW267"/>
    <mergeCell ref="DX266:EJ266"/>
    <mergeCell ref="DX267:EJ267"/>
    <mergeCell ref="BU266:CG266"/>
    <mergeCell ref="CH266:CW266"/>
    <mergeCell ref="EK267:EW267"/>
    <mergeCell ref="CX268:DJ268"/>
    <mergeCell ref="DK268:DW268"/>
    <mergeCell ref="DX268:EJ268"/>
    <mergeCell ref="BU282:CG282"/>
    <mergeCell ref="CX269:DJ269"/>
    <mergeCell ref="BU271:CG271"/>
    <mergeCell ref="CH271:CW271"/>
    <mergeCell ref="CX271:DJ271"/>
    <mergeCell ref="DK269:DW269"/>
    <mergeCell ref="DX269:EJ269"/>
    <mergeCell ref="DK283:DW283"/>
    <mergeCell ref="BC287:BT287"/>
    <mergeCell ref="CH295:CW295"/>
    <mergeCell ref="CX296:DJ296"/>
    <mergeCell ref="BU287:CG287"/>
    <mergeCell ref="CH287:CW287"/>
    <mergeCell ref="CX293:DJ293"/>
    <mergeCell ref="CX295:DJ295"/>
    <mergeCell ref="CH291:CW291"/>
    <mergeCell ref="BU286:CG286"/>
    <mergeCell ref="DK308:DW308"/>
    <mergeCell ref="DX308:EJ308"/>
    <mergeCell ref="A307:AJ307"/>
    <mergeCell ref="AK307:AP307"/>
    <mergeCell ref="AQ307:BB307"/>
    <mergeCell ref="BC307:BT307"/>
    <mergeCell ref="CH308:CW308"/>
    <mergeCell ref="A308:AJ308"/>
    <mergeCell ref="AK308:AP308"/>
    <mergeCell ref="A309:AJ309"/>
    <mergeCell ref="AK309:AP309"/>
    <mergeCell ref="AQ309:BB309"/>
    <mergeCell ref="BC309:BT309"/>
    <mergeCell ref="AQ187:BB187"/>
    <mergeCell ref="BC187:BT187"/>
    <mergeCell ref="BU187:CG187"/>
    <mergeCell ref="CH187:CW187"/>
    <mergeCell ref="EX187:FG187"/>
    <mergeCell ref="A188:AJ188"/>
    <mergeCell ref="AK188:AP188"/>
    <mergeCell ref="AQ188:BB188"/>
    <mergeCell ref="BC188:BT188"/>
    <mergeCell ref="BU188:CG188"/>
    <mergeCell ref="CH188:CW188"/>
    <mergeCell ref="CX188:DJ188"/>
    <mergeCell ref="DK188:DW188"/>
    <mergeCell ref="EK188:EW188"/>
    <mergeCell ref="EX188:FG188"/>
    <mergeCell ref="A209:AJ209"/>
    <mergeCell ref="AK209:AP209"/>
    <mergeCell ref="AQ209:BB209"/>
    <mergeCell ref="DX209:EJ209"/>
    <mergeCell ref="EX200:FJ200"/>
    <mergeCell ref="DK202:DW202"/>
    <mergeCell ref="DX202:EJ202"/>
    <mergeCell ref="EX201:FJ201"/>
    <mergeCell ref="EX203:FJ203"/>
    <mergeCell ref="A270:AJ270"/>
    <mergeCell ref="AK270:AP270"/>
    <mergeCell ref="AQ270:BB270"/>
    <mergeCell ref="A259:AJ260"/>
    <mergeCell ref="AK259:AP260"/>
    <mergeCell ref="AQ259:BB260"/>
    <mergeCell ref="AQ268:BB268"/>
    <mergeCell ref="A266:AJ266"/>
    <mergeCell ref="AK266:AP266"/>
    <mergeCell ref="AQ266:BB266"/>
    <mergeCell ref="A243:AJ243"/>
    <mergeCell ref="CH209:CW209"/>
    <mergeCell ref="CX209:DJ209"/>
    <mergeCell ref="DK209:DW209"/>
    <mergeCell ref="A240:AJ240"/>
    <mergeCell ref="A238:AJ238"/>
    <mergeCell ref="BU239:CG239"/>
    <mergeCell ref="BC239:BT239"/>
    <mergeCell ref="BC238:BT238"/>
    <mergeCell ref="BU240:CG240"/>
    <mergeCell ref="A244:AJ244"/>
    <mergeCell ref="CX244:DJ244"/>
    <mergeCell ref="DK245:DW245"/>
    <mergeCell ref="BC245:BT245"/>
    <mergeCell ref="DK244:DW244"/>
    <mergeCell ref="CX245:DJ245"/>
    <mergeCell ref="CH245:CW245"/>
    <mergeCell ref="A245:AJ245"/>
    <mergeCell ref="AK245:AP245"/>
    <mergeCell ref="A251:AJ251"/>
    <mergeCell ref="AK251:AP251"/>
    <mergeCell ref="AQ251:BB251"/>
    <mergeCell ref="BC251:BT251"/>
    <mergeCell ref="CH251:CW251"/>
    <mergeCell ref="AK252:AP252"/>
    <mergeCell ref="AQ252:BB252"/>
    <mergeCell ref="BC252:BT252"/>
    <mergeCell ref="BU252:CG252"/>
    <mergeCell ref="BC253:BT253"/>
    <mergeCell ref="A247:BH247"/>
    <mergeCell ref="BI247:CQ247"/>
    <mergeCell ref="BC249:BT250"/>
    <mergeCell ref="BU249:CG250"/>
    <mergeCell ref="CH249:EJ249"/>
    <mergeCell ref="A248:FJ248"/>
    <mergeCell ref="A249:AJ250"/>
    <mergeCell ref="AK249:AP250"/>
    <mergeCell ref="AQ249:BB250"/>
    <mergeCell ref="BU253:CG253"/>
    <mergeCell ref="CH253:CW253"/>
    <mergeCell ref="CX253:DJ253"/>
    <mergeCell ref="DK253:DW253"/>
    <mergeCell ref="A252:AJ252"/>
    <mergeCell ref="A254:AJ254"/>
    <mergeCell ref="AK254:AP254"/>
    <mergeCell ref="AQ254:BB254"/>
    <mergeCell ref="A253:AJ253"/>
    <mergeCell ref="AK253:AP253"/>
    <mergeCell ref="AQ253:BB253"/>
    <mergeCell ref="DK254:DW254"/>
    <mergeCell ref="A255:AJ255"/>
    <mergeCell ref="AK255:AP255"/>
    <mergeCell ref="AQ255:BB255"/>
    <mergeCell ref="BC255:BT255"/>
    <mergeCell ref="BC254:BR254"/>
    <mergeCell ref="BU254:CG254"/>
    <mergeCell ref="CH254:CW254"/>
    <mergeCell ref="CX254:DJ254"/>
    <mergeCell ref="BU256:CG256"/>
    <mergeCell ref="CH256:CW256"/>
    <mergeCell ref="CX256:DJ256"/>
    <mergeCell ref="EK254:EW254"/>
    <mergeCell ref="DX255:EJ255"/>
    <mergeCell ref="EK255:EW255"/>
    <mergeCell ref="BU255:CG255"/>
    <mergeCell ref="CH255:CW255"/>
    <mergeCell ref="CX255:DJ255"/>
    <mergeCell ref="DK255:DW255"/>
    <mergeCell ref="A256:AJ256"/>
    <mergeCell ref="AK256:AP256"/>
    <mergeCell ref="AQ256:BB256"/>
    <mergeCell ref="BC256:BT256"/>
    <mergeCell ref="EK268:EW268"/>
    <mergeCell ref="EX268:FG268"/>
    <mergeCell ref="EK266:EW266"/>
    <mergeCell ref="EX266:FG266"/>
    <mergeCell ref="EX267:FG267"/>
    <mergeCell ref="BC271:BT271"/>
    <mergeCell ref="DX256:EJ256"/>
    <mergeCell ref="EK256:EW256"/>
    <mergeCell ref="EX256:FG256"/>
    <mergeCell ref="BC270:BT270"/>
    <mergeCell ref="BU270:CG270"/>
    <mergeCell ref="CH270:CW270"/>
    <mergeCell ref="CX270:DJ270"/>
    <mergeCell ref="BU269:CG269"/>
    <mergeCell ref="CH269:CW269"/>
    <mergeCell ref="A269:AJ269"/>
    <mergeCell ref="AK269:AP269"/>
    <mergeCell ref="AQ269:BB269"/>
    <mergeCell ref="BC269:BR269"/>
    <mergeCell ref="A271:AJ271"/>
    <mergeCell ref="AK271:AP271"/>
    <mergeCell ref="AQ271:BB271"/>
    <mergeCell ref="EX269:FG269"/>
    <mergeCell ref="DX271:EJ271"/>
    <mergeCell ref="EK271:EW271"/>
    <mergeCell ref="EX271:FG271"/>
    <mergeCell ref="DX270:EJ270"/>
    <mergeCell ref="EK270:EW270"/>
    <mergeCell ref="EX270:FG270"/>
    <mergeCell ref="EK269:EW269"/>
    <mergeCell ref="DK271:DW271"/>
    <mergeCell ref="DK270:DW270"/>
    <mergeCell ref="DK309:DW309"/>
    <mergeCell ref="DX309:EJ309"/>
    <mergeCell ref="EK309:EW309"/>
    <mergeCell ref="DK307:DW307"/>
    <mergeCell ref="DX307:EJ307"/>
    <mergeCell ref="EK307:EW307"/>
    <mergeCell ref="EK308:EW308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7" manualBreakCount="7">
    <brk id="45" max="163" man="1"/>
    <brk id="90" max="163" man="1"/>
    <brk id="118" max="163" man="1"/>
    <brk id="163" max="163" man="1"/>
    <brk id="210" max="163" man="1"/>
    <brk id="268" max="163" man="1"/>
    <brk id="318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2015-01-11T08:16:27Z</cp:lastPrinted>
  <dcterms:created xsi:type="dcterms:W3CDTF">2005-02-01T12:32:18Z</dcterms:created>
  <dcterms:modified xsi:type="dcterms:W3CDTF">2014-12-31T06:57:52Z</dcterms:modified>
  <cp:category/>
  <cp:version/>
  <cp:contentType/>
  <cp:contentStatus/>
</cp:coreProperties>
</file>