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'отчет'!$A$50:$AM$50</definedName>
    <definedName name="_xlnm.Print_Area" localSheetId="0">'отчет'!$A$1:$FH$314</definedName>
  </definedNames>
  <calcPr fullCalcOnLoad="1"/>
</workbook>
</file>

<file path=xl/sharedStrings.xml><?xml version="1.0" encoding="utf-8"?>
<sst xmlns="http://schemas.openxmlformats.org/spreadsheetml/2006/main" count="659" uniqueCount="318">
  <si>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</si>
  <si>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</si>
  <si>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</si>
  <si>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</si>
  <si>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</si>
  <si>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</si>
  <si>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</si>
  <si>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</si>
  <si>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</si>
  <si>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</si>
  <si>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</si>
  <si>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</si>
  <si>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</si>
  <si>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</si>
  <si>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</si>
  <si>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</si>
  <si>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</si>
  <si>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</si>
  <si>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</si>
  <si>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</si>
  <si>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</si>
  <si>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</si>
  <si>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</si>
  <si>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</si>
  <si>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</si>
  <si>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</si>
  <si>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</si>
  <si>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</si>
  <si>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</si>
  <si>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</si>
  <si>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</si>
  <si>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</si>
  <si>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</si>
  <si>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</si>
  <si>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</si>
  <si>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</si>
  <si>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</si>
  <si>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</si>
  <si>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</si>
  <si>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</si>
  <si>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</si>
  <si>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</si>
  <si>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</si>
  <si>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</si>
  <si>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</si>
  <si>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</si>
  <si>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</si>
  <si>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</si>
  <si>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</si>
  <si>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</si>
  <si>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</si>
  <si>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</si>
  <si>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</si>
  <si>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</si>
  <si>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</si>
  <si>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</si>
  <si>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</si>
  <si>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</si>
  <si>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</si>
  <si>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</si>
  <si>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</si>
  <si>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</si>
  <si>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</si>
  <si>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</si>
  <si>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</si>
  <si>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</si>
  <si>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</si>
  <si>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</si>
  <si>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</si>
  <si>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</si>
  <si>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</si>
  <si>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</si>
  <si>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</si>
  <si>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</si>
  <si>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</si>
  <si>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</si>
  <si>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</si>
  <si>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</si>
  <si>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</si>
  <si>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</si>
  <si>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</si>
  <si>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</si>
  <si>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</si>
  <si>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</si>
  <si>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</si>
  <si>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</si>
  <si>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</si>
  <si>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</si>
  <si>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</si>
  <si>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</si>
  <si>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</si>
  <si>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</si>
  <si>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</si>
  <si>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</si>
  <si>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</si>
  <si>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</si>
  <si>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</si>
  <si>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</si>
  <si>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</si>
  <si>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</si>
  <si>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</si>
  <si>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</si>
  <si>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</si>
  <si>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</si>
  <si>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</si>
  <si>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</si>
  <si>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</si>
  <si>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</si>
  <si>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</si>
  <si>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</si>
  <si>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</si>
  <si>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</si>
  <si>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</si>
  <si>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</si>
  <si>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</si>
  <si>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</si>
  <si>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</si>
  <si>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</si>
  <si>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</si>
  <si>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</si>
  <si>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</si>
  <si>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</si>
  <si>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</si>
  <si>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</si>
  <si>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</si>
  <si>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</si>
  <si>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</si>
  <si>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</si>
  <si>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</si>
  <si>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</si>
  <si>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</si>
  <si>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</si>
  <si>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</si>
  <si>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</si>
  <si>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</si>
  <si>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</si>
  <si>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</si>
  <si>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</si>
  <si>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</si>
  <si>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</si>
  <si>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</si>
  <si>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</si>
  <si>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</si>
  <si>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</si>
  <si>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</si>
  <si>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</si>
  <si>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</si>
  <si>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</si>
  <si>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</si>
  <si>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</si>
  <si>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</si>
  <si>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</si>
  <si>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</si>
  <si>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</si>
  <si>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</si>
  <si>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</si>
  <si>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</si>
  <si>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</si>
  <si>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</si>
  <si>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</si>
  <si>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</si>
  <si>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</si>
  <si>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</si>
  <si>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</si>
  <si>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</si>
  <si>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</si>
  <si>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</si>
  <si>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</si>
  <si>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</si>
  <si>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</si>
  <si>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</si>
  <si>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</si>
  <si>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</si>
  <si>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</si>
  <si>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</si>
  <si>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</si>
  <si>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</si>
  <si>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</si>
  <si>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</si>
  <si>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</si>
  <si>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</si>
  <si>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</si>
  <si>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</si>
  <si>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</si>
  <si>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</si>
  <si>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</si>
  <si>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</si>
  <si>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</si>
  <si>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</si>
  <si>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</si>
  <si>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</si>
  <si>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</si>
  <si>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</si>
  <si>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</si>
  <si>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</si>
  <si>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</si>
  <si>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</si>
  <si>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</si>
  <si>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</si>
  <si>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</si>
  <si>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</si>
  <si>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</si>
  <si>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</si>
  <si>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</si>
  <si>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</si>
  <si>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</si>
  <si>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</si>
  <si>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</si>
  <si>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</si>
  <si>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</si>
  <si>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</si>
  <si>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</si>
  <si>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</si>
  <si>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</si>
  <si>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</si>
  <si>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</si>
  <si>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</si>
  <si>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</si>
  <si>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</si>
  <si>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</si>
  <si>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</si>
  <si>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</si>
  <si>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</si>
  <si>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</si>
  <si>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</si>
  <si>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</si>
  <si>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</si>
  <si>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</si>
  <si>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</si>
  <si>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</si>
  <si>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</si>
  <si>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</si>
  <si>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</si>
  <si>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</si>
  <si>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</si>
  <si>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</si>
  <si>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</si>
  <si>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</si>
  <si>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</si>
  <si>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</si>
  <si>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</si>
  <si>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</si>
  <si>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</si>
  <si>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</si>
  <si>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</si>
  <si>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</si>
  <si>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</si>
  <si>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</si>
  <si>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</si>
  <si>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</si>
  <si>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</si>
  <si>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</si>
  <si>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</si>
  <si>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</si>
  <si>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</si>
  <si>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</si>
  <si>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</si>
  <si>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</si>
  <si>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</si>
  <si>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</si>
  <si>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Субстдия на обеспечение деятельности культуры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</si>
  <si>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</si>
  <si>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</si>
  <si>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</si>
  <si>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</si>
  <si>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</si>
  <si>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</si>
  <si>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</si>
  <si>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</si>
  <si>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</si>
  <si>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</si>
  <si>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</si>
  <si>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</si>
  <si>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</si>
  <si>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</si>
  <si>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</si>
  <si>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</si>
  <si>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</si>
  <si>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</si>
  <si>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</si>
  <si>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</si>
  <si>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</si>
  <si>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</si>
  <si>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</si>
  <si>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</si>
  <si>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</si>
  <si>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</si>
  <si>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</si>
  <si>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</si>
  <si>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</si>
  <si>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</si>
  <si>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 xml:space="preserve"> 1 06 06030 03 0000 110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</si>
  <si>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</si>
  <si>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</si>
  <si>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</si>
  <si>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</si>
  <si>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</si>
  <si>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03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</si>
  <si>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</si>
  <si>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</si>
  <si>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</si>
  <si>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</si>
  <si>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</si>
  <si>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</si>
  <si>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</si>
  <si>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</si>
  <si>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</si>
  <si>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</si>
  <si>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</si>
  <si>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</si>
  <si>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</si>
  <si>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</si>
  <si>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</si>
  <si>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</si>
  <si>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951.0113.9992858.853  ф.00</t>
  </si>
  <si>
    <t>2 02 04000 00 0000 151</t>
  </si>
  <si>
    <t>марта</t>
  </si>
  <si>
    <t>02.03.2015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</si>
</sst>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4" fontId="37" fillId="0" borderId="22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wrapText="1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3" fillId="24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49" fontId="34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49" fontId="30" fillId="0" borderId="13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4" fontId="29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9" fontId="9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6" fillId="24" borderId="22" xfId="0" applyFont="1" applyFill="1" applyBorder="1" applyAlignment="1">
      <alignment wrapText="1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36" fillId="0" borderId="13" xfId="0" applyFont="1" applyFill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2" fontId="37" fillId="24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9" fontId="9" fillId="24" borderId="22" xfId="0" applyNumberFormat="1" applyFont="1" applyFill="1" applyBorder="1" applyAlignment="1">
      <alignment horizontal="left"/>
    </xf>
    <xf numFmtId="49" fontId="6" fillId="24" borderId="1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49" fontId="29" fillId="24" borderId="13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 shrinkToFit="1"/>
    </xf>
    <xf numFmtId="2" fontId="36" fillId="24" borderId="13" xfId="0" applyNumberFormat="1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166" fontId="36" fillId="0" borderId="13" xfId="43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4"/>
  <sheetViews>
    <sheetView tabSelected="1" view="pageBreakPreview" zoomScale="75" zoomScaleSheetLayoutView="75" workbookViewId="0" topLeftCell="A227">
      <selection activeCell="AK313" sqref="AK313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41" t="s">
        <v>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33" t="s">
        <v>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5"/>
      <c r="ES2" s="5"/>
      <c r="ET2" s="228" t="s">
        <v>0</v>
      </c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229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30" t="s">
        <v>17</v>
      </c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2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39" t="s">
        <v>316</v>
      </c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43">
        <v>2015</v>
      </c>
      <c r="CF4" s="243"/>
      <c r="CG4" s="243"/>
      <c r="CH4" s="243"/>
      <c r="CI4" s="243"/>
      <c r="CJ4" s="184" t="s">
        <v>4</v>
      </c>
      <c r="CK4" s="184"/>
      <c r="CL4" s="5"/>
      <c r="CM4" s="5"/>
      <c r="CN4" s="5"/>
      <c r="CO4" s="5"/>
      <c r="CP4" s="5"/>
      <c r="CQ4" s="5"/>
      <c r="CR4" s="5"/>
      <c r="CS4" s="5"/>
      <c r="CT4" s="5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20" t="s">
        <v>317</v>
      </c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6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21" t="s">
        <v>50</v>
      </c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36" t="s">
        <v>51</v>
      </c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8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21" t="s">
        <v>104</v>
      </c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20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6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20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6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17">
        <v>383</v>
      </c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9"/>
    </row>
    <row r="9" spans="1:166" s="4" customFormat="1" ht="15.75" customHeight="1">
      <c r="A9" s="233" t="s">
        <v>20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5"/>
    </row>
    <row r="10" spans="1:167" s="4" customFormat="1" ht="19.5" customHeight="1">
      <c r="A10" s="171" t="s">
        <v>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3"/>
      <c r="AN10" s="171" t="s">
        <v>23</v>
      </c>
      <c r="AO10" s="172"/>
      <c r="AP10" s="172"/>
      <c r="AQ10" s="172"/>
      <c r="AR10" s="172"/>
      <c r="AS10" s="173"/>
      <c r="AT10" s="171" t="s">
        <v>28</v>
      </c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3"/>
      <c r="BJ10" s="171" t="s">
        <v>118</v>
      </c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3"/>
      <c r="CF10" s="129" t="s">
        <v>24</v>
      </c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1"/>
      <c r="ET10" s="60" t="s">
        <v>29</v>
      </c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5"/>
    </row>
    <row r="11" spans="1:167" s="4" customFormat="1" ht="109.5" customHeight="1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6"/>
      <c r="AN11" s="174"/>
      <c r="AO11" s="175"/>
      <c r="AP11" s="175"/>
      <c r="AQ11" s="175"/>
      <c r="AR11" s="175"/>
      <c r="AS11" s="176"/>
      <c r="AT11" s="174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6"/>
      <c r="BJ11" s="174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6"/>
      <c r="CF11" s="130" t="s">
        <v>119</v>
      </c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1"/>
      <c r="CW11" s="129" t="s">
        <v>25</v>
      </c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1"/>
      <c r="DN11" s="129" t="s">
        <v>26</v>
      </c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1"/>
      <c r="EE11" s="129" t="s">
        <v>27</v>
      </c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1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5"/>
    </row>
    <row r="12" spans="1:167" s="4" customFormat="1" ht="11.25" customHeight="1">
      <c r="A12" s="222">
        <v>1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4"/>
      <c r="AN12" s="222">
        <v>2</v>
      </c>
      <c r="AO12" s="223"/>
      <c r="AP12" s="223"/>
      <c r="AQ12" s="223"/>
      <c r="AR12" s="223"/>
      <c r="AS12" s="224"/>
      <c r="AT12" s="222">
        <v>3</v>
      </c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4"/>
      <c r="BJ12" s="222">
        <v>4</v>
      </c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4"/>
      <c r="CF12" s="222">
        <v>5</v>
      </c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4"/>
      <c r="CW12" s="222">
        <v>6</v>
      </c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4"/>
      <c r="DN12" s="222">
        <v>7</v>
      </c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4"/>
      <c r="EE12" s="222">
        <v>8</v>
      </c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4"/>
      <c r="ET12" s="244">
        <v>9</v>
      </c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5"/>
    </row>
    <row r="13" spans="1:167" s="11" customFormat="1" ht="24" customHeight="1">
      <c r="A13" s="225" t="s">
        <v>21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7"/>
      <c r="AN13" s="240" t="s">
        <v>30</v>
      </c>
      <c r="AO13" s="240"/>
      <c r="AP13" s="240"/>
      <c r="AQ13" s="240"/>
      <c r="AR13" s="240"/>
      <c r="AS13" s="240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90">
        <f>BJ15+BJ89</f>
        <v>8019100</v>
      </c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>
        <f>CF15+CF90</f>
        <v>106809.97</v>
      </c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210">
        <f>CF13</f>
        <v>106809.97</v>
      </c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10"/>
    </row>
    <row r="14" spans="1:167" s="4" customFormat="1" ht="15" customHeight="1">
      <c r="A14" s="161" t="s">
        <v>22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24" t="s">
        <v>31</v>
      </c>
      <c r="AO14" s="124"/>
      <c r="AP14" s="124"/>
      <c r="AQ14" s="124"/>
      <c r="AR14" s="124"/>
      <c r="AS14" s="12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5"/>
    </row>
    <row r="15" spans="1:167" s="11" customFormat="1" ht="20.25" customHeight="1">
      <c r="A15" s="87" t="s">
        <v>127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8"/>
      <c r="AO15" s="88"/>
      <c r="AP15" s="88"/>
      <c r="AQ15" s="88"/>
      <c r="AR15" s="88"/>
      <c r="AS15" s="88"/>
      <c r="AT15" s="89" t="s">
        <v>86</v>
      </c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90">
        <f>BJ16+BJ54+BJ69+BJ78+BJ32+BJ81+BJ26</f>
        <v>2838200</v>
      </c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>
        <f>CF16+CF54+CF69+CF78+CF73+CF86+CF32+CF81+CF26</f>
        <v>106809.97</v>
      </c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210">
        <f aca="true" t="shared" si="0" ref="EE15:EE24">CF15</f>
        <v>106809.97</v>
      </c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10"/>
    </row>
    <row r="16" spans="1:167" s="11" customFormat="1" ht="20.25" customHeight="1">
      <c r="A16" s="164" t="s">
        <v>145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88"/>
      <c r="AO16" s="88"/>
      <c r="AP16" s="88"/>
      <c r="AQ16" s="88"/>
      <c r="AR16" s="88"/>
      <c r="AS16" s="88"/>
      <c r="AT16" s="89" t="s">
        <v>128</v>
      </c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90">
        <f>BJ17</f>
        <v>483300</v>
      </c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>
        <f>CF17</f>
        <v>12864.2</v>
      </c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210">
        <f t="shared" si="0"/>
        <v>12864.2</v>
      </c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34"/>
      <c r="FJ16" s="34"/>
      <c r="FK16" s="10"/>
    </row>
    <row r="17" spans="1:167" s="11" customFormat="1" ht="22.5" customHeight="1">
      <c r="A17" s="164" t="s">
        <v>49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88"/>
      <c r="AO17" s="88"/>
      <c r="AP17" s="88"/>
      <c r="AQ17" s="88"/>
      <c r="AR17" s="88"/>
      <c r="AS17" s="88"/>
      <c r="AT17" s="89" t="s">
        <v>97</v>
      </c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90">
        <f>BJ18</f>
        <v>483300</v>
      </c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>
        <f>CF18+CF22+CF20</f>
        <v>12864.2</v>
      </c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210">
        <f t="shared" si="0"/>
        <v>12864.2</v>
      </c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34"/>
      <c r="FI17" s="34"/>
      <c r="FJ17" s="34"/>
      <c r="FK17" s="10"/>
    </row>
    <row r="18" spans="1:167" s="11" customFormat="1" ht="22.5" customHeight="1">
      <c r="A18" s="87" t="s">
        <v>49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8"/>
      <c r="AO18" s="88"/>
      <c r="AP18" s="88"/>
      <c r="AQ18" s="88"/>
      <c r="AR18" s="88"/>
      <c r="AS18" s="88"/>
      <c r="AT18" s="89" t="s">
        <v>165</v>
      </c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90">
        <v>483300</v>
      </c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>
        <f>CF19</f>
        <v>12764.2</v>
      </c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210">
        <f t="shared" si="0"/>
        <v>12764.2</v>
      </c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10"/>
    </row>
    <row r="19" spans="1:170" s="4" customFormat="1" ht="24" customHeight="1">
      <c r="A19" s="59" t="s">
        <v>49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93"/>
      <c r="AO19" s="93"/>
      <c r="AP19" s="93"/>
      <c r="AQ19" s="93"/>
      <c r="AR19" s="93"/>
      <c r="AS19" s="93"/>
      <c r="AT19" s="94" t="s">
        <v>164</v>
      </c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5">
        <v>0</v>
      </c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>
        <v>12764.2</v>
      </c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183">
        <f t="shared" si="0"/>
        <v>12764.2</v>
      </c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5"/>
      <c r="FN19" s="5"/>
    </row>
    <row r="20" spans="1:170" s="11" customFormat="1" ht="24" customHeight="1">
      <c r="A20" s="87" t="s">
        <v>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8"/>
      <c r="AO20" s="88"/>
      <c r="AP20" s="88"/>
      <c r="AQ20" s="88"/>
      <c r="AR20" s="88"/>
      <c r="AS20" s="88"/>
      <c r="AT20" s="89" t="s">
        <v>213</v>
      </c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90">
        <v>0</v>
      </c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>
        <f>CF21</f>
        <v>0</v>
      </c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210">
        <f t="shared" si="0"/>
        <v>0</v>
      </c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10"/>
      <c r="FN20" s="10"/>
    </row>
    <row r="21" spans="1:170" s="4" customFormat="1" ht="24" customHeight="1">
      <c r="A21" s="59" t="s">
        <v>49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93"/>
      <c r="AO21" s="93"/>
      <c r="AP21" s="93"/>
      <c r="AQ21" s="93"/>
      <c r="AR21" s="93"/>
      <c r="AS21" s="93"/>
      <c r="AT21" s="94" t="s">
        <v>212</v>
      </c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5">
        <v>0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>
        <v>0</v>
      </c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183">
        <f t="shared" si="0"/>
        <v>0</v>
      </c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5"/>
      <c r="FN21" s="5"/>
    </row>
    <row r="22" spans="1:170" s="11" customFormat="1" ht="21" customHeight="1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8"/>
      <c r="AO22" s="88"/>
      <c r="AP22" s="88"/>
      <c r="AQ22" s="88"/>
      <c r="AR22" s="88"/>
      <c r="AS22" s="88"/>
      <c r="AT22" s="89" t="s">
        <v>201</v>
      </c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90">
        <v>0</v>
      </c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>
        <f>CF23+CF24+CF25</f>
        <v>100</v>
      </c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210">
        <f t="shared" si="0"/>
        <v>100</v>
      </c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10"/>
      <c r="FN22" s="10"/>
    </row>
    <row r="23" spans="1:170" s="4" customFormat="1" ht="22.5" customHeight="1">
      <c r="A23" s="59" t="s">
        <v>49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93"/>
      <c r="AO23" s="93"/>
      <c r="AP23" s="93"/>
      <c r="AQ23" s="93"/>
      <c r="AR23" s="93"/>
      <c r="AS23" s="93"/>
      <c r="AT23" s="94" t="s">
        <v>181</v>
      </c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>
        <v>0</v>
      </c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>
        <v>0</v>
      </c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183">
        <f t="shared" si="0"/>
        <v>0</v>
      </c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5"/>
      <c r="FN23" s="5"/>
    </row>
    <row r="24" spans="1:170" s="4" customFormat="1" ht="21" customHeight="1">
      <c r="A24" s="59" t="s">
        <v>49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93"/>
      <c r="AO24" s="93"/>
      <c r="AP24" s="93"/>
      <c r="AQ24" s="93"/>
      <c r="AR24" s="93"/>
      <c r="AS24" s="93"/>
      <c r="AT24" s="94" t="s">
        <v>182</v>
      </c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5">
        <v>0</v>
      </c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>
        <v>0</v>
      </c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183">
        <f t="shared" si="0"/>
        <v>0</v>
      </c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5"/>
      <c r="FN24" s="5"/>
    </row>
    <row r="25" spans="1:170" s="4" customFormat="1" ht="21" customHeight="1">
      <c r="A25" s="59" t="s">
        <v>49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93"/>
      <c r="AO25" s="93"/>
      <c r="AP25" s="93"/>
      <c r="AQ25" s="93"/>
      <c r="AR25" s="93"/>
      <c r="AS25" s="93"/>
      <c r="AT25" s="94" t="s">
        <v>221</v>
      </c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5">
        <v>0</v>
      </c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>
        <v>100</v>
      </c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183">
        <f aca="true" t="shared" si="1" ref="EE25:EE31">CF25</f>
        <v>100</v>
      </c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5"/>
      <c r="FN25" s="5"/>
    </row>
    <row r="26" spans="1:170" s="11" customFormat="1" ht="38.25" customHeight="1">
      <c r="A26" s="87" t="s">
        <v>285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8"/>
      <c r="AO26" s="88"/>
      <c r="AP26" s="88"/>
      <c r="AQ26" s="88"/>
      <c r="AR26" s="88"/>
      <c r="AS26" s="88"/>
      <c r="AT26" s="89" t="s">
        <v>283</v>
      </c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90">
        <f>BJ27</f>
        <v>588500</v>
      </c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>
        <f>CF27</f>
        <v>57692.64</v>
      </c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210">
        <f t="shared" si="1"/>
        <v>57692.64</v>
      </c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10"/>
      <c r="FN26" s="10"/>
    </row>
    <row r="27" spans="1:170" s="4" customFormat="1" ht="21" customHeight="1">
      <c r="A27" s="59" t="s">
        <v>284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93"/>
      <c r="AO27" s="93"/>
      <c r="AP27" s="93"/>
      <c r="AQ27" s="93"/>
      <c r="AR27" s="93"/>
      <c r="AS27" s="93"/>
      <c r="AT27" s="94" t="s">
        <v>306</v>
      </c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5">
        <f>BJ28+BJ29+BJ30+BJ31</f>
        <v>588500</v>
      </c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>
        <f>CF28+CF29+CF30+CF31</f>
        <v>57692.64</v>
      </c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183">
        <f t="shared" si="1"/>
        <v>57692.64</v>
      </c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5"/>
      <c r="FN27" s="5"/>
    </row>
    <row r="28" spans="1:170" s="4" customFormat="1" ht="23.25" customHeight="1">
      <c r="A28" s="59" t="s">
        <v>286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93"/>
      <c r="AO28" s="93"/>
      <c r="AP28" s="93"/>
      <c r="AQ28" s="93"/>
      <c r="AR28" s="93"/>
      <c r="AS28" s="93"/>
      <c r="AT28" s="94" t="s">
        <v>307</v>
      </c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5">
        <v>180000</v>
      </c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>
        <v>22582.04</v>
      </c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183">
        <f t="shared" si="1"/>
        <v>22582.04</v>
      </c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5"/>
      <c r="FN28" s="5"/>
    </row>
    <row r="29" spans="1:170" s="4" customFormat="1" ht="23.25" customHeight="1">
      <c r="A29" s="59" t="s">
        <v>287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93"/>
      <c r="AO29" s="93"/>
      <c r="AP29" s="93"/>
      <c r="AQ29" s="93"/>
      <c r="AR29" s="93"/>
      <c r="AS29" s="93"/>
      <c r="AT29" s="94" t="s">
        <v>308</v>
      </c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5">
        <v>6700</v>
      </c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>
        <v>476.42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183">
        <f t="shared" si="1"/>
        <v>476.42</v>
      </c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5"/>
      <c r="FN29" s="5"/>
    </row>
    <row r="30" spans="1:170" s="4" customFormat="1" ht="23.25" customHeight="1">
      <c r="A30" s="59" t="s">
        <v>288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93"/>
      <c r="AO30" s="93"/>
      <c r="AP30" s="93"/>
      <c r="AQ30" s="93"/>
      <c r="AR30" s="93"/>
      <c r="AS30" s="93"/>
      <c r="AT30" s="94" t="s">
        <v>309</v>
      </c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5">
        <v>394200</v>
      </c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>
        <v>37275.13</v>
      </c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183">
        <f t="shared" si="1"/>
        <v>37275.13</v>
      </c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5"/>
      <c r="FN30" s="5"/>
    </row>
    <row r="31" spans="1:170" s="4" customFormat="1" ht="23.25" customHeight="1">
      <c r="A31" s="59" t="s">
        <v>289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93"/>
      <c r="AO31" s="93"/>
      <c r="AP31" s="93"/>
      <c r="AQ31" s="93"/>
      <c r="AR31" s="93"/>
      <c r="AS31" s="93"/>
      <c r="AT31" s="94" t="s">
        <v>310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5">
        <v>7600</v>
      </c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>
        <v>-2640.95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183">
        <f t="shared" si="1"/>
        <v>-2640.95</v>
      </c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5"/>
      <c r="FN31" s="5"/>
    </row>
    <row r="32" spans="1:167" s="4" customFormat="1" ht="23.25" customHeight="1">
      <c r="A32" s="70" t="s">
        <v>129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88"/>
      <c r="AO32" s="88"/>
      <c r="AP32" s="88"/>
      <c r="AQ32" s="88"/>
      <c r="AR32" s="88"/>
      <c r="AS32" s="88"/>
      <c r="AT32" s="89" t="s">
        <v>98</v>
      </c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90">
        <f>BJ33+BJ50</f>
        <v>278900</v>
      </c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>
        <f>CF33+CF50</f>
        <v>24481.35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210">
        <f aca="true" t="shared" si="2" ref="EE32:EE41">CF32</f>
        <v>24481.35</v>
      </c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35"/>
      <c r="FJ32" s="35"/>
      <c r="FK32" s="5"/>
    </row>
    <row r="33" spans="1:175" s="4" customFormat="1" ht="34.5" customHeight="1">
      <c r="A33" s="87" t="s">
        <v>136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8"/>
      <c r="AO33" s="88"/>
      <c r="AP33" s="88"/>
      <c r="AQ33" s="88"/>
      <c r="AR33" s="88"/>
      <c r="AS33" s="88"/>
      <c r="AT33" s="89" t="s">
        <v>134</v>
      </c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90">
        <f>BJ34+BJ40</f>
        <v>256900</v>
      </c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>
        <f>CF34+CF40+CF47</f>
        <v>24481.35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210">
        <f t="shared" si="2"/>
        <v>24481.35</v>
      </c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35"/>
      <c r="FJ33" s="35"/>
      <c r="FK33" s="5"/>
      <c r="FS33" s="5"/>
    </row>
    <row r="34" spans="1:167" s="11" customFormat="1" ht="39.75" customHeight="1">
      <c r="A34" s="87" t="s">
        <v>137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9" t="s">
        <v>166</v>
      </c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90">
        <f>BJ35+BJ36+BJ37</f>
        <v>206600</v>
      </c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>
        <f>CF35+CF39</f>
        <v>24481.35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210">
        <f t="shared" si="2"/>
        <v>24481.35</v>
      </c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10"/>
    </row>
    <row r="35" spans="1:167" s="4" customFormat="1" ht="33" customHeight="1">
      <c r="A35" s="59" t="s">
        <v>137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93"/>
      <c r="AO35" s="93"/>
      <c r="AP35" s="93"/>
      <c r="AQ35" s="93"/>
      <c r="AR35" s="93"/>
      <c r="AS35" s="93"/>
      <c r="AT35" s="94" t="s">
        <v>167</v>
      </c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5">
        <v>206600</v>
      </c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>
        <f>CF36+CF37+CF38</f>
        <v>23908.42</v>
      </c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183">
        <f t="shared" si="2"/>
        <v>23908.42</v>
      </c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5"/>
    </row>
    <row r="36" spans="1:167" s="11" customFormat="1" ht="34.5" customHeight="1">
      <c r="A36" s="59" t="s">
        <v>137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88"/>
      <c r="AO36" s="287"/>
      <c r="AP36" s="287"/>
      <c r="AQ36" s="287"/>
      <c r="AR36" s="287"/>
      <c r="AS36" s="287"/>
      <c r="AT36" s="94" t="s">
        <v>161</v>
      </c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95">
        <v>0</v>
      </c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>
        <v>23908.42</v>
      </c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183">
        <f t="shared" si="2"/>
        <v>23908.42</v>
      </c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34"/>
      <c r="FI36" s="34"/>
      <c r="FJ36" s="34"/>
      <c r="FK36" s="10"/>
    </row>
    <row r="37" spans="1:167" s="4" customFormat="1" ht="36.75" customHeight="1">
      <c r="A37" s="59" t="s">
        <v>199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88"/>
      <c r="AO37" s="88"/>
      <c r="AP37" s="88"/>
      <c r="AQ37" s="88"/>
      <c r="AR37" s="88"/>
      <c r="AS37" s="88"/>
      <c r="AT37" s="94" t="s">
        <v>193</v>
      </c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95">
        <v>0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>
        <v>0</v>
      </c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8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8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183">
        <f t="shared" si="2"/>
        <v>0</v>
      </c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8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35"/>
      <c r="FI37" s="35"/>
      <c r="FJ37" s="35"/>
      <c r="FK37" s="5"/>
    </row>
    <row r="38" spans="1:167" s="4" customFormat="1" ht="36.75" customHeight="1">
      <c r="A38" s="59" t="s">
        <v>199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88"/>
      <c r="AO38" s="88"/>
      <c r="AP38" s="88"/>
      <c r="AQ38" s="88"/>
      <c r="AR38" s="88"/>
      <c r="AS38" s="88"/>
      <c r="AT38" s="94" t="s">
        <v>238</v>
      </c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95">
        <v>0</v>
      </c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>
        <v>0</v>
      </c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8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8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183">
        <f>CF38</f>
        <v>0</v>
      </c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8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35"/>
      <c r="FI38" s="35"/>
      <c r="FJ38" s="35"/>
      <c r="FK38" s="5"/>
    </row>
    <row r="39" spans="1:167" s="4" customFormat="1" ht="53.25" customHeight="1">
      <c r="A39" s="59" t="s">
        <v>198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88"/>
      <c r="AO39" s="88"/>
      <c r="AP39" s="88"/>
      <c r="AQ39" s="88"/>
      <c r="AR39" s="88"/>
      <c r="AS39" s="88"/>
      <c r="AT39" s="94" t="s">
        <v>298</v>
      </c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5">
        <v>0</v>
      </c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>
        <v>572.93</v>
      </c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8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8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183">
        <f t="shared" si="2"/>
        <v>572.93</v>
      </c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8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35"/>
      <c r="FI39" s="35"/>
      <c r="FJ39" s="35"/>
      <c r="FK39" s="5"/>
    </row>
    <row r="40" spans="1:167" s="4" customFormat="1" ht="55.5" customHeight="1">
      <c r="A40" s="87" t="s">
        <v>138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8"/>
      <c r="AO40" s="88"/>
      <c r="AP40" s="88"/>
      <c r="AQ40" s="88"/>
      <c r="AR40" s="88"/>
      <c r="AS40" s="88"/>
      <c r="AT40" s="89" t="s">
        <v>169</v>
      </c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90">
        <f>BJ41</f>
        <v>50300</v>
      </c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>
        <f>CF41+CF44</f>
        <v>0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8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8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183">
        <f t="shared" si="2"/>
        <v>0</v>
      </c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8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  <c r="FF40" s="216"/>
      <c r="FG40" s="216"/>
      <c r="FH40" s="35"/>
      <c r="FI40" s="35"/>
      <c r="FJ40" s="35"/>
      <c r="FK40" s="5"/>
    </row>
    <row r="41" spans="1:167" s="11" customFormat="1" ht="35.25" customHeight="1">
      <c r="A41" s="59" t="s">
        <v>155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88"/>
      <c r="AO41" s="88"/>
      <c r="AP41" s="88"/>
      <c r="AQ41" s="88"/>
      <c r="AR41" s="88"/>
      <c r="AS41" s="88"/>
      <c r="AT41" s="94" t="s">
        <v>168</v>
      </c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5">
        <v>50300</v>
      </c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>
        <f>CF42+CF43</f>
        <v>0</v>
      </c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183">
        <f t="shared" si="2"/>
        <v>0</v>
      </c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207"/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  <c r="FF41" s="208"/>
      <c r="FG41" s="208"/>
      <c r="FH41" s="208"/>
      <c r="FI41" s="208"/>
      <c r="FJ41" s="209"/>
      <c r="FK41" s="10"/>
    </row>
    <row r="42" spans="1:167" s="11" customFormat="1" ht="37.5" customHeight="1">
      <c r="A42" s="59" t="s">
        <v>155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88"/>
      <c r="AO42" s="88"/>
      <c r="AP42" s="88"/>
      <c r="AQ42" s="88"/>
      <c r="AR42" s="88"/>
      <c r="AS42" s="88"/>
      <c r="AT42" s="94" t="s">
        <v>183</v>
      </c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5">
        <v>0</v>
      </c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>
        <v>0</v>
      </c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183">
        <f aca="true" t="shared" si="3" ref="EE42:EE47">CF42</f>
        <v>0</v>
      </c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207"/>
      <c r="EU42" s="208"/>
      <c r="EV42" s="208"/>
      <c r="EW42" s="208"/>
      <c r="EX42" s="208"/>
      <c r="EY42" s="208"/>
      <c r="EZ42" s="208"/>
      <c r="FA42" s="208"/>
      <c r="FB42" s="208"/>
      <c r="FC42" s="208"/>
      <c r="FD42" s="208"/>
      <c r="FE42" s="208"/>
      <c r="FF42" s="208"/>
      <c r="FG42" s="208"/>
      <c r="FH42" s="208"/>
      <c r="FI42" s="208"/>
      <c r="FJ42" s="209"/>
      <c r="FK42" s="10"/>
    </row>
    <row r="43" spans="1:167" s="11" customFormat="1" ht="37.5" customHeight="1">
      <c r="A43" s="59" t="s">
        <v>155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88"/>
      <c r="AO43" s="88"/>
      <c r="AP43" s="88"/>
      <c r="AQ43" s="88"/>
      <c r="AR43" s="88"/>
      <c r="AS43" s="88"/>
      <c r="AT43" s="94" t="s">
        <v>210</v>
      </c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5">
        <v>0</v>
      </c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>
        <v>0</v>
      </c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183">
        <f t="shared" si="3"/>
        <v>0</v>
      </c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207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  <c r="FF43" s="208"/>
      <c r="FG43" s="208"/>
      <c r="FH43" s="208"/>
      <c r="FI43" s="208"/>
      <c r="FJ43" s="209"/>
      <c r="FK43" s="10"/>
    </row>
    <row r="44" spans="1:167" s="11" customFormat="1" ht="54" customHeight="1">
      <c r="A44" s="59" t="s">
        <v>197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88"/>
      <c r="AO44" s="88"/>
      <c r="AP44" s="88"/>
      <c r="AQ44" s="88"/>
      <c r="AR44" s="88"/>
      <c r="AS44" s="88"/>
      <c r="AT44" s="94" t="s">
        <v>195</v>
      </c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5">
        <v>0</v>
      </c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>
        <v>0</v>
      </c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183">
        <f t="shared" si="3"/>
        <v>0</v>
      </c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207"/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  <c r="FF44" s="208"/>
      <c r="FG44" s="208"/>
      <c r="FH44" s="208"/>
      <c r="FI44" s="208"/>
      <c r="FJ44" s="209"/>
      <c r="FK44" s="10"/>
    </row>
    <row r="45" spans="1:167" s="11" customFormat="1" ht="56.25" customHeight="1">
      <c r="A45" s="166" t="s">
        <v>197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8"/>
      <c r="AN45" s="88"/>
      <c r="AO45" s="88"/>
      <c r="AP45" s="88"/>
      <c r="AQ45" s="88"/>
      <c r="AR45" s="88"/>
      <c r="AS45" s="88"/>
      <c r="AT45" s="94" t="s">
        <v>194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5">
        <v>0</v>
      </c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>
        <v>0</v>
      </c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183">
        <f t="shared" si="3"/>
        <v>0</v>
      </c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207"/>
      <c r="EU45" s="208"/>
      <c r="EV45" s="208"/>
      <c r="EW45" s="208"/>
      <c r="EX45" s="208"/>
      <c r="EY45" s="208"/>
      <c r="EZ45" s="208"/>
      <c r="FA45" s="208"/>
      <c r="FB45" s="208"/>
      <c r="FC45" s="208"/>
      <c r="FD45" s="208"/>
      <c r="FE45" s="208"/>
      <c r="FF45" s="208"/>
      <c r="FG45" s="208"/>
      <c r="FH45" s="208"/>
      <c r="FI45" s="208"/>
      <c r="FJ45" s="209"/>
      <c r="FK45" s="10"/>
    </row>
    <row r="46" spans="1:167" s="11" customFormat="1" ht="75" customHeight="1">
      <c r="A46" s="59" t="s">
        <v>200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88"/>
      <c r="AO46" s="88"/>
      <c r="AP46" s="88"/>
      <c r="AQ46" s="88"/>
      <c r="AR46" s="88"/>
      <c r="AS46" s="88"/>
      <c r="AT46" s="94" t="s">
        <v>196</v>
      </c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5">
        <v>0</v>
      </c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>
        <v>0</v>
      </c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183">
        <f t="shared" si="3"/>
        <v>0</v>
      </c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207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8"/>
      <c r="FH46" s="208"/>
      <c r="FI46" s="208"/>
      <c r="FJ46" s="209"/>
      <c r="FK46" s="10"/>
    </row>
    <row r="47" spans="1:167" s="11" customFormat="1" ht="38.25" customHeight="1">
      <c r="A47" s="87" t="s">
        <v>214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8"/>
      <c r="AO47" s="88"/>
      <c r="AP47" s="88"/>
      <c r="AQ47" s="88"/>
      <c r="AR47" s="88"/>
      <c r="AS47" s="88"/>
      <c r="AT47" s="89" t="s">
        <v>216</v>
      </c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90">
        <f>BJ48</f>
        <v>0</v>
      </c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>
        <f>CF48+CF49</f>
        <v>0</v>
      </c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210">
        <f t="shared" si="3"/>
        <v>0</v>
      </c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07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8"/>
      <c r="FG47" s="208"/>
      <c r="FH47" s="208"/>
      <c r="FI47" s="208"/>
      <c r="FJ47" s="209"/>
      <c r="FK47" s="10"/>
    </row>
    <row r="48" spans="1:167" s="11" customFormat="1" ht="38.25" customHeight="1">
      <c r="A48" s="59" t="s">
        <v>214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88"/>
      <c r="AO48" s="88"/>
      <c r="AP48" s="88"/>
      <c r="AQ48" s="88"/>
      <c r="AR48" s="88"/>
      <c r="AS48" s="88"/>
      <c r="AT48" s="94" t="s">
        <v>215</v>
      </c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5">
        <v>0</v>
      </c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>
        <v>0</v>
      </c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183">
        <f aca="true" t="shared" si="4" ref="EE48:EE62">CF48</f>
        <v>0</v>
      </c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207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08"/>
      <c r="FH48" s="208"/>
      <c r="FI48" s="208"/>
      <c r="FJ48" s="209"/>
      <c r="FK48" s="10"/>
    </row>
    <row r="49" spans="1:167" s="11" customFormat="1" ht="38.25" customHeight="1">
      <c r="A49" s="59" t="s">
        <v>214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88"/>
      <c r="AO49" s="88"/>
      <c r="AP49" s="88"/>
      <c r="AQ49" s="88"/>
      <c r="AR49" s="88"/>
      <c r="AS49" s="88"/>
      <c r="AT49" s="94" t="s">
        <v>215</v>
      </c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5">
        <v>0</v>
      </c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>
        <v>0</v>
      </c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183">
        <f>CF49</f>
        <v>0</v>
      </c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207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208"/>
      <c r="FI49" s="208"/>
      <c r="FJ49" s="209"/>
      <c r="FK49" s="10"/>
    </row>
    <row r="50" spans="1:167" s="11" customFormat="1" ht="21" customHeight="1">
      <c r="A50" s="249" t="s">
        <v>144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88"/>
      <c r="AO50" s="88"/>
      <c r="AP50" s="88"/>
      <c r="AQ50" s="88"/>
      <c r="AR50" s="88"/>
      <c r="AS50" s="88"/>
      <c r="AT50" s="89" t="s">
        <v>170</v>
      </c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90">
        <f>BJ51</f>
        <v>22000</v>
      </c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>
        <f>CF51</f>
        <v>0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210">
        <f t="shared" si="4"/>
        <v>0</v>
      </c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07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208"/>
      <c r="FI50" s="208"/>
      <c r="FJ50" s="209"/>
      <c r="FK50" s="10"/>
    </row>
    <row r="51" spans="1:167" s="11" customFormat="1" ht="24.75" customHeight="1">
      <c r="A51" s="261" t="s">
        <v>144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88"/>
      <c r="AO51" s="88"/>
      <c r="AP51" s="88"/>
      <c r="AQ51" s="88"/>
      <c r="AR51" s="88"/>
      <c r="AS51" s="88"/>
      <c r="AT51" s="94" t="s">
        <v>171</v>
      </c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5">
        <f>BJ52</f>
        <v>22000</v>
      </c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>
        <f>CF52+CF53</f>
        <v>0</v>
      </c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210">
        <f t="shared" si="4"/>
        <v>0</v>
      </c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34"/>
      <c r="FI51" s="34"/>
      <c r="FJ51" s="34"/>
      <c r="FK51" s="10"/>
    </row>
    <row r="52" spans="1:167" s="11" customFormat="1" ht="23.25" customHeight="1">
      <c r="A52" s="261" t="s">
        <v>144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88"/>
      <c r="AO52" s="88"/>
      <c r="AP52" s="88"/>
      <c r="AQ52" s="88"/>
      <c r="AR52" s="88"/>
      <c r="AS52" s="88"/>
      <c r="AT52" s="94" t="s">
        <v>202</v>
      </c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5">
        <v>22000</v>
      </c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>
        <v>0</v>
      </c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210">
        <f t="shared" si="4"/>
        <v>0</v>
      </c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34"/>
      <c r="FI52" s="34"/>
      <c r="FJ52" s="34"/>
      <c r="FK52" s="10"/>
    </row>
    <row r="53" spans="1:167" s="11" customFormat="1" ht="21" customHeight="1">
      <c r="A53" s="261" t="s">
        <v>144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88"/>
      <c r="AO53" s="88"/>
      <c r="AP53" s="88"/>
      <c r="AQ53" s="88"/>
      <c r="AR53" s="88"/>
      <c r="AS53" s="88"/>
      <c r="AT53" s="94" t="s">
        <v>239</v>
      </c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5">
        <v>0</v>
      </c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>
        <v>0</v>
      </c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210">
        <f>CF53</f>
        <v>0</v>
      </c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34"/>
      <c r="FI53" s="34"/>
      <c r="FJ53" s="34"/>
      <c r="FK53" s="10"/>
    </row>
    <row r="54" spans="1:167" s="4" customFormat="1" ht="21" customHeight="1">
      <c r="A54" s="70" t="s">
        <v>130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93"/>
      <c r="AO54" s="93"/>
      <c r="AP54" s="93"/>
      <c r="AQ54" s="93"/>
      <c r="AR54" s="93"/>
      <c r="AS54" s="93"/>
      <c r="AT54" s="89" t="s">
        <v>100</v>
      </c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286">
        <f>BJ55+BJ61</f>
        <v>1462600</v>
      </c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90">
        <f>CF55+CF61</f>
        <v>10001.779999999999</v>
      </c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210">
        <f t="shared" si="4"/>
        <v>10001.779999999999</v>
      </c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35"/>
      <c r="FI54" s="35"/>
      <c r="FJ54" s="35"/>
      <c r="FK54" s="5"/>
    </row>
    <row r="55" spans="1:167" s="4" customFormat="1" ht="23.25" customHeight="1">
      <c r="A55" s="70" t="s">
        <v>99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88"/>
      <c r="AO55" s="88"/>
      <c r="AP55" s="88"/>
      <c r="AQ55" s="88"/>
      <c r="AR55" s="88"/>
      <c r="AS55" s="88"/>
      <c r="AT55" s="89" t="s">
        <v>101</v>
      </c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90">
        <f>BJ56</f>
        <v>376200</v>
      </c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>
        <f>CF56</f>
        <v>751.98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210">
        <f t="shared" si="4"/>
        <v>751.98</v>
      </c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35"/>
      <c r="FI55" s="35"/>
      <c r="FJ55" s="35"/>
      <c r="FK55" s="5"/>
    </row>
    <row r="56" spans="1:167" s="11" customFormat="1" ht="37.5" customHeight="1">
      <c r="A56" s="87" t="s">
        <v>151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8"/>
      <c r="AO56" s="88"/>
      <c r="AP56" s="88"/>
      <c r="AQ56" s="88"/>
      <c r="AR56" s="88"/>
      <c r="AS56" s="88"/>
      <c r="AT56" s="89" t="s">
        <v>87</v>
      </c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90">
        <v>376200</v>
      </c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>
        <f>CF57+CF58+CF59+CF60</f>
        <v>751.98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210">
        <f t="shared" si="4"/>
        <v>751.98</v>
      </c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07"/>
      <c r="EU56" s="208"/>
      <c r="EV56" s="208"/>
      <c r="EW56" s="208"/>
      <c r="EX56" s="208"/>
      <c r="EY56" s="208"/>
      <c r="EZ56" s="208"/>
      <c r="FA56" s="208"/>
      <c r="FB56" s="208"/>
      <c r="FC56" s="208"/>
      <c r="FD56" s="208"/>
      <c r="FE56" s="208"/>
      <c r="FF56" s="208"/>
      <c r="FG56" s="208"/>
      <c r="FH56" s="208"/>
      <c r="FI56" s="208"/>
      <c r="FJ56" s="209"/>
      <c r="FK56" s="10"/>
    </row>
    <row r="57" spans="1:167" s="4" customFormat="1" ht="18.75" customHeight="1">
      <c r="A57" s="92" t="s">
        <v>99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3"/>
      <c r="AO57" s="93"/>
      <c r="AP57" s="93"/>
      <c r="AQ57" s="93"/>
      <c r="AR57" s="93"/>
      <c r="AS57" s="93"/>
      <c r="AT57" s="94" t="s">
        <v>88</v>
      </c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5">
        <v>0</v>
      </c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6">
        <v>726.83</v>
      </c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183">
        <f t="shared" si="4"/>
        <v>726.83</v>
      </c>
      <c r="EF57" s="183"/>
      <c r="EG57" s="183"/>
      <c r="EH57" s="183"/>
      <c r="EI57" s="183"/>
      <c r="EJ57" s="183"/>
      <c r="EK57" s="183"/>
      <c r="EL57" s="183"/>
      <c r="EM57" s="183"/>
      <c r="EN57" s="183"/>
      <c r="EO57" s="183"/>
      <c r="EP57" s="183"/>
      <c r="EQ57" s="183"/>
      <c r="ER57" s="183"/>
      <c r="ES57" s="183"/>
      <c r="ET57" s="213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5"/>
      <c r="FK57" s="5"/>
    </row>
    <row r="58" spans="1:167" s="4" customFormat="1" ht="18" customHeight="1">
      <c r="A58" s="92" t="s">
        <v>99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3"/>
      <c r="AO58" s="93"/>
      <c r="AP58" s="93"/>
      <c r="AQ58" s="93"/>
      <c r="AR58" s="93"/>
      <c r="AS58" s="93"/>
      <c r="AT58" s="94" t="s">
        <v>178</v>
      </c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5">
        <v>0</v>
      </c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6">
        <v>0</v>
      </c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183">
        <f t="shared" si="4"/>
        <v>0</v>
      </c>
      <c r="EF58" s="183"/>
      <c r="EG58" s="183"/>
      <c r="EH58" s="183"/>
      <c r="EI58" s="183"/>
      <c r="EJ58" s="183"/>
      <c r="EK58" s="183"/>
      <c r="EL58" s="183"/>
      <c r="EM58" s="183"/>
      <c r="EN58" s="183"/>
      <c r="EO58" s="183"/>
      <c r="EP58" s="183"/>
      <c r="EQ58" s="183"/>
      <c r="ER58" s="183"/>
      <c r="ES58" s="183"/>
      <c r="ET58" s="213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5"/>
      <c r="FK58" s="5"/>
    </row>
    <row r="59" spans="1:167" s="4" customFormat="1" ht="18" customHeight="1">
      <c r="A59" s="92" t="s">
        <v>300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3"/>
      <c r="AO59" s="93"/>
      <c r="AP59" s="93"/>
      <c r="AQ59" s="93"/>
      <c r="AR59" s="93"/>
      <c r="AS59" s="93"/>
      <c r="AT59" s="94" t="s">
        <v>299</v>
      </c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5">
        <v>0</v>
      </c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6">
        <v>19.85</v>
      </c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183">
        <f>CF59</f>
        <v>19.85</v>
      </c>
      <c r="EF59" s="183"/>
      <c r="EG59" s="183"/>
      <c r="EH59" s="183"/>
      <c r="EI59" s="183"/>
      <c r="EJ59" s="183"/>
      <c r="EK59" s="183"/>
      <c r="EL59" s="183"/>
      <c r="EM59" s="183"/>
      <c r="EN59" s="183"/>
      <c r="EO59" s="183"/>
      <c r="EP59" s="183"/>
      <c r="EQ59" s="183"/>
      <c r="ER59" s="183"/>
      <c r="ES59" s="183"/>
      <c r="ET59" s="213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5"/>
      <c r="FK59" s="5"/>
    </row>
    <row r="60" spans="1:167" s="4" customFormat="1" ht="18" customHeight="1">
      <c r="A60" s="92" t="s">
        <v>301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3"/>
      <c r="AO60" s="93"/>
      <c r="AP60" s="93"/>
      <c r="AQ60" s="93"/>
      <c r="AR60" s="93"/>
      <c r="AS60" s="93"/>
      <c r="AT60" s="94" t="s">
        <v>178</v>
      </c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5">
        <v>0</v>
      </c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6">
        <v>5.3</v>
      </c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183">
        <f>CF60</f>
        <v>5.3</v>
      </c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213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FH60" s="214"/>
      <c r="FI60" s="214"/>
      <c r="FJ60" s="215"/>
      <c r="FK60" s="5"/>
    </row>
    <row r="61" spans="1:167" s="11" customFormat="1" ht="21.75" customHeight="1">
      <c r="A61" s="70" t="s">
        <v>89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88"/>
      <c r="AO61" s="88"/>
      <c r="AP61" s="88"/>
      <c r="AQ61" s="88"/>
      <c r="AR61" s="88"/>
      <c r="AS61" s="88"/>
      <c r="AT61" s="89" t="s">
        <v>121</v>
      </c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90">
        <f>BJ63+BJ66</f>
        <v>1086400</v>
      </c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>
        <f>CF63+CF65</f>
        <v>9249.8</v>
      </c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210">
        <f t="shared" si="4"/>
        <v>9249.8</v>
      </c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0"/>
      <c r="ER61" s="210"/>
      <c r="ES61" s="210"/>
      <c r="ET61" s="207"/>
      <c r="EU61" s="208"/>
      <c r="EV61" s="208"/>
      <c r="EW61" s="208"/>
      <c r="EX61" s="208"/>
      <c r="EY61" s="208"/>
      <c r="EZ61" s="208"/>
      <c r="FA61" s="208"/>
      <c r="FB61" s="208"/>
      <c r="FC61" s="208"/>
      <c r="FD61" s="208"/>
      <c r="FE61" s="208"/>
      <c r="FF61" s="208"/>
      <c r="FG61" s="208"/>
      <c r="FH61" s="208"/>
      <c r="FI61" s="208"/>
      <c r="FJ61" s="209"/>
      <c r="FK61" s="10"/>
    </row>
    <row r="62" spans="1:167" s="11" customFormat="1" ht="18" customHeight="1">
      <c r="A62" s="70" t="s">
        <v>290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88"/>
      <c r="AO62" s="88"/>
      <c r="AP62" s="88"/>
      <c r="AQ62" s="88"/>
      <c r="AR62" s="88"/>
      <c r="AS62" s="88"/>
      <c r="AT62" s="89" t="s">
        <v>291</v>
      </c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90">
        <f>BJ63</f>
        <v>266300</v>
      </c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>
        <f>CF63</f>
        <v>2869</v>
      </c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210">
        <f t="shared" si="4"/>
        <v>2869</v>
      </c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34"/>
      <c r="FI62" s="34"/>
      <c r="FJ62" s="34"/>
      <c r="FK62" s="10"/>
    </row>
    <row r="63" spans="1:167" s="11" customFormat="1" ht="19.5" customHeight="1">
      <c r="A63" s="70" t="s">
        <v>292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88"/>
      <c r="AO63" s="88"/>
      <c r="AP63" s="88"/>
      <c r="AQ63" s="88"/>
      <c r="AR63" s="88"/>
      <c r="AS63" s="88"/>
      <c r="AT63" s="89" t="s">
        <v>293</v>
      </c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90">
        <v>266300</v>
      </c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>
        <f>CF64</f>
        <v>2869</v>
      </c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210">
        <f aca="true" t="shared" si="5" ref="EE63:EE69">CF63</f>
        <v>2869</v>
      </c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0"/>
      <c r="EQ63" s="210"/>
      <c r="ER63" s="210"/>
      <c r="ES63" s="210"/>
      <c r="ET63" s="207"/>
      <c r="EU63" s="208"/>
      <c r="EV63" s="208"/>
      <c r="EW63" s="208"/>
      <c r="EX63" s="208"/>
      <c r="EY63" s="208"/>
      <c r="EZ63" s="208"/>
      <c r="FA63" s="208"/>
      <c r="FB63" s="208"/>
      <c r="FC63" s="208"/>
      <c r="FD63" s="208"/>
      <c r="FE63" s="208"/>
      <c r="FF63" s="208"/>
      <c r="FG63" s="208"/>
      <c r="FH63" s="208"/>
      <c r="FI63" s="208"/>
      <c r="FJ63" s="209"/>
      <c r="FK63" s="10"/>
    </row>
    <row r="64" spans="1:167" s="4" customFormat="1" ht="20.25" customHeight="1">
      <c r="A64" s="92" t="s">
        <v>292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3"/>
      <c r="AO64" s="93"/>
      <c r="AP64" s="93"/>
      <c r="AQ64" s="93"/>
      <c r="AR64" s="93"/>
      <c r="AS64" s="93"/>
      <c r="AT64" s="94" t="s">
        <v>302</v>
      </c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5">
        <v>0</v>
      </c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6">
        <v>2869</v>
      </c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183">
        <f t="shared" si="5"/>
        <v>2869</v>
      </c>
      <c r="EF64" s="183"/>
      <c r="EG64" s="183"/>
      <c r="EH64" s="183"/>
      <c r="EI64" s="183"/>
      <c r="EJ64" s="183"/>
      <c r="EK64" s="183"/>
      <c r="EL64" s="183"/>
      <c r="EM64" s="183"/>
      <c r="EN64" s="183"/>
      <c r="EO64" s="183"/>
      <c r="EP64" s="183"/>
      <c r="EQ64" s="183"/>
      <c r="ER64" s="183"/>
      <c r="ES64" s="183"/>
      <c r="ET64" s="213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  <c r="FH64" s="214"/>
      <c r="FI64" s="214"/>
      <c r="FJ64" s="215"/>
      <c r="FK64" s="5"/>
    </row>
    <row r="65" spans="1:167" s="4" customFormat="1" ht="18" customHeight="1">
      <c r="A65" s="70" t="s">
        <v>294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93"/>
      <c r="AO65" s="93"/>
      <c r="AP65" s="93"/>
      <c r="AQ65" s="93"/>
      <c r="AR65" s="93"/>
      <c r="AS65" s="93"/>
      <c r="AT65" s="89" t="s">
        <v>295</v>
      </c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90">
        <f>BJ66</f>
        <v>820100</v>
      </c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>
        <f>CF66</f>
        <v>6380.8</v>
      </c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210">
        <f t="shared" si="5"/>
        <v>6380.8</v>
      </c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35"/>
      <c r="FI65" s="35"/>
      <c r="FJ65" s="35"/>
      <c r="FK65" s="5"/>
    </row>
    <row r="66" spans="1:167" s="11" customFormat="1" ht="19.5" customHeight="1">
      <c r="A66" s="70" t="s">
        <v>294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88"/>
      <c r="AO66" s="88"/>
      <c r="AP66" s="88"/>
      <c r="AQ66" s="88"/>
      <c r="AR66" s="88"/>
      <c r="AS66" s="88"/>
      <c r="AT66" s="89" t="s">
        <v>296</v>
      </c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90">
        <v>820100</v>
      </c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>
        <f>CF67+CF68</f>
        <v>6380.8</v>
      </c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210">
        <f t="shared" si="5"/>
        <v>6380.8</v>
      </c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07"/>
      <c r="EU66" s="208"/>
      <c r="EV66" s="208"/>
      <c r="EW66" s="208"/>
      <c r="EX66" s="208"/>
      <c r="EY66" s="208"/>
      <c r="EZ66" s="208"/>
      <c r="FA66" s="208"/>
      <c r="FB66" s="208"/>
      <c r="FC66" s="208"/>
      <c r="FD66" s="208"/>
      <c r="FE66" s="208"/>
      <c r="FF66" s="208"/>
      <c r="FG66" s="208"/>
      <c r="FH66" s="208"/>
      <c r="FI66" s="208"/>
      <c r="FJ66" s="209"/>
      <c r="FK66" s="10"/>
    </row>
    <row r="67" spans="1:167" s="4" customFormat="1" ht="20.25" customHeight="1">
      <c r="A67" s="92" t="s">
        <v>294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3"/>
      <c r="AO67" s="93"/>
      <c r="AP67" s="93"/>
      <c r="AQ67" s="93"/>
      <c r="AR67" s="93"/>
      <c r="AS67" s="93"/>
      <c r="AT67" s="94" t="s">
        <v>303</v>
      </c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5">
        <v>0</v>
      </c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>
        <v>6250.99</v>
      </c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183">
        <f t="shared" si="5"/>
        <v>6250.99</v>
      </c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/>
      <c r="ER67" s="183"/>
      <c r="ES67" s="183"/>
      <c r="ET67" s="213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  <c r="FH67" s="214"/>
      <c r="FI67" s="214"/>
      <c r="FJ67" s="215"/>
      <c r="FK67" s="5"/>
    </row>
    <row r="68" spans="1:167" s="4" customFormat="1" ht="18" customHeight="1">
      <c r="A68" s="92" t="s">
        <v>305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3"/>
      <c r="AO68" s="93"/>
      <c r="AP68" s="93"/>
      <c r="AQ68" s="93"/>
      <c r="AR68" s="93"/>
      <c r="AS68" s="93"/>
      <c r="AT68" s="94" t="s">
        <v>304</v>
      </c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5">
        <v>0</v>
      </c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>
        <v>129.81</v>
      </c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183">
        <f>CF68</f>
        <v>129.81</v>
      </c>
      <c r="EF68" s="183"/>
      <c r="EG68" s="183"/>
      <c r="EH68" s="183"/>
      <c r="EI68" s="183"/>
      <c r="EJ68" s="183"/>
      <c r="EK68" s="183"/>
      <c r="EL68" s="183"/>
      <c r="EM68" s="183"/>
      <c r="EN68" s="183"/>
      <c r="EO68" s="183"/>
      <c r="EP68" s="183"/>
      <c r="EQ68" s="183"/>
      <c r="ER68" s="183"/>
      <c r="ES68" s="183"/>
      <c r="ET68" s="213"/>
      <c r="EU68" s="214"/>
      <c r="EV68" s="214"/>
      <c r="EW68" s="214"/>
      <c r="EX68" s="214"/>
      <c r="EY68" s="214"/>
      <c r="EZ68" s="214"/>
      <c r="FA68" s="214"/>
      <c r="FB68" s="214"/>
      <c r="FC68" s="214"/>
      <c r="FD68" s="214"/>
      <c r="FE68" s="214"/>
      <c r="FF68" s="214"/>
      <c r="FG68" s="214"/>
      <c r="FH68" s="214"/>
      <c r="FI68" s="214"/>
      <c r="FJ68" s="215"/>
      <c r="FK68" s="5"/>
    </row>
    <row r="69" spans="1:167" s="11" customFormat="1" ht="19.5" customHeight="1">
      <c r="A69" s="70" t="s">
        <v>131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88"/>
      <c r="AO69" s="88"/>
      <c r="AP69" s="88"/>
      <c r="AQ69" s="88"/>
      <c r="AR69" s="88"/>
      <c r="AS69" s="88"/>
      <c r="AT69" s="89" t="s">
        <v>313</v>
      </c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90">
        <f>BJ70</f>
        <v>24800</v>
      </c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>
        <f>CF70</f>
        <v>1770</v>
      </c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210">
        <f t="shared" si="5"/>
        <v>1770</v>
      </c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0"/>
      <c r="EQ69" s="210"/>
      <c r="ER69" s="210"/>
      <c r="ES69" s="210"/>
      <c r="ET69" s="207"/>
      <c r="EU69" s="208"/>
      <c r="EV69" s="208"/>
      <c r="EW69" s="208"/>
      <c r="EX69" s="208"/>
      <c r="EY69" s="208"/>
      <c r="EZ69" s="208"/>
      <c r="FA69" s="208"/>
      <c r="FB69" s="208"/>
      <c r="FC69" s="208"/>
      <c r="FD69" s="208"/>
      <c r="FE69" s="208"/>
      <c r="FF69" s="208"/>
      <c r="FG69" s="208"/>
      <c r="FH69" s="208"/>
      <c r="FI69" s="208"/>
      <c r="FJ69" s="209"/>
      <c r="FK69" s="10"/>
    </row>
    <row r="70" spans="1:167" s="11" customFormat="1" ht="57.75" customHeight="1">
      <c r="A70" s="59" t="s">
        <v>146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93"/>
      <c r="AO70" s="93"/>
      <c r="AP70" s="93"/>
      <c r="AQ70" s="93"/>
      <c r="AR70" s="93"/>
      <c r="AS70" s="93"/>
      <c r="AT70" s="94" t="s">
        <v>102</v>
      </c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5">
        <f>BJ71</f>
        <v>24800</v>
      </c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>
        <f>CF71</f>
        <v>1770</v>
      </c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183">
        <f aca="true" t="shared" si="6" ref="EE70:EE77">CF70</f>
        <v>1770</v>
      </c>
      <c r="EF70" s="183"/>
      <c r="EG70" s="183"/>
      <c r="EH70" s="183"/>
      <c r="EI70" s="183"/>
      <c r="EJ70" s="183"/>
      <c r="EK70" s="183"/>
      <c r="EL70" s="183"/>
      <c r="EM70" s="183"/>
      <c r="EN70" s="183"/>
      <c r="EO70" s="183"/>
      <c r="EP70" s="183"/>
      <c r="EQ70" s="183"/>
      <c r="ER70" s="183"/>
      <c r="ES70" s="183"/>
      <c r="ET70" s="207"/>
      <c r="EU70" s="208"/>
      <c r="EV70" s="208"/>
      <c r="EW70" s="208"/>
      <c r="EX70" s="208"/>
      <c r="EY70" s="208"/>
      <c r="EZ70" s="208"/>
      <c r="FA70" s="208"/>
      <c r="FB70" s="208"/>
      <c r="FC70" s="208"/>
      <c r="FD70" s="208"/>
      <c r="FE70" s="208"/>
      <c r="FF70" s="208"/>
      <c r="FG70" s="208"/>
      <c r="FH70" s="209"/>
      <c r="FI70" s="34"/>
      <c r="FJ70" s="34"/>
      <c r="FK70" s="10"/>
    </row>
    <row r="71" spans="1:167" s="11" customFormat="1" ht="80.25" customHeight="1">
      <c r="A71" s="261" t="s">
        <v>147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93"/>
      <c r="AO71" s="93"/>
      <c r="AP71" s="93"/>
      <c r="AQ71" s="93"/>
      <c r="AR71" s="93"/>
      <c r="AS71" s="93"/>
      <c r="AT71" s="94" t="s">
        <v>162</v>
      </c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5">
        <v>24800</v>
      </c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>
        <f>CF72</f>
        <v>1770</v>
      </c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183">
        <f t="shared" si="6"/>
        <v>1770</v>
      </c>
      <c r="EF71" s="183"/>
      <c r="EG71" s="183"/>
      <c r="EH71" s="183"/>
      <c r="EI71" s="183"/>
      <c r="EJ71" s="183"/>
      <c r="EK71" s="183"/>
      <c r="EL71" s="183"/>
      <c r="EM71" s="183"/>
      <c r="EN71" s="183"/>
      <c r="EO71" s="183"/>
      <c r="EP71" s="183"/>
      <c r="EQ71" s="183"/>
      <c r="ER71" s="183"/>
      <c r="ES71" s="183"/>
      <c r="ET71" s="207"/>
      <c r="EU71" s="208"/>
      <c r="EV71" s="208"/>
      <c r="EW71" s="208"/>
      <c r="EX71" s="208"/>
      <c r="EY71" s="208"/>
      <c r="EZ71" s="208"/>
      <c r="FA71" s="208"/>
      <c r="FB71" s="208"/>
      <c r="FC71" s="208"/>
      <c r="FD71" s="208"/>
      <c r="FE71" s="208"/>
      <c r="FF71" s="208"/>
      <c r="FG71" s="208"/>
      <c r="FH71" s="209"/>
      <c r="FI71" s="34"/>
      <c r="FJ71" s="34"/>
      <c r="FK71" s="10"/>
    </row>
    <row r="72" spans="1:167" s="11" customFormat="1" ht="75" customHeight="1">
      <c r="A72" s="261" t="s">
        <v>147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93"/>
      <c r="AO72" s="93"/>
      <c r="AP72" s="93"/>
      <c r="AQ72" s="93"/>
      <c r="AR72" s="93"/>
      <c r="AS72" s="93"/>
      <c r="AT72" s="94" t="s">
        <v>94</v>
      </c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5">
        <v>0</v>
      </c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>
        <v>1770</v>
      </c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183">
        <f t="shared" si="6"/>
        <v>1770</v>
      </c>
      <c r="EF72" s="183"/>
      <c r="EG72" s="183"/>
      <c r="EH72" s="183"/>
      <c r="EI72" s="183"/>
      <c r="EJ72" s="183"/>
      <c r="EK72" s="183"/>
      <c r="EL72" s="183"/>
      <c r="EM72" s="183"/>
      <c r="EN72" s="183"/>
      <c r="EO72" s="183"/>
      <c r="EP72" s="183"/>
      <c r="EQ72" s="183"/>
      <c r="ER72" s="183"/>
      <c r="ES72" s="183"/>
      <c r="ET72" s="207"/>
      <c r="EU72" s="208"/>
      <c r="EV72" s="208"/>
      <c r="EW72" s="208"/>
      <c r="EX72" s="208"/>
      <c r="EY72" s="208"/>
      <c r="EZ72" s="208"/>
      <c r="FA72" s="208"/>
      <c r="FB72" s="208"/>
      <c r="FC72" s="208"/>
      <c r="FD72" s="208"/>
      <c r="FE72" s="208"/>
      <c r="FF72" s="208"/>
      <c r="FG72" s="208"/>
      <c r="FH72" s="209"/>
      <c r="FI72" s="34"/>
      <c r="FJ72" s="34"/>
      <c r="FK72" s="10"/>
    </row>
    <row r="73" spans="1:167" s="4" customFormat="1" ht="42.75" customHeight="1">
      <c r="A73" s="249" t="s">
        <v>184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93"/>
      <c r="AO73" s="93"/>
      <c r="AP73" s="93"/>
      <c r="AQ73" s="93"/>
      <c r="AR73" s="93"/>
      <c r="AS73" s="93"/>
      <c r="AT73" s="89" t="s">
        <v>185</v>
      </c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90">
        <v>0</v>
      </c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>
        <f>CF74</f>
        <v>0</v>
      </c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210">
        <f t="shared" si="6"/>
        <v>0</v>
      </c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35"/>
      <c r="FI73" s="35"/>
      <c r="FJ73" s="35"/>
      <c r="FK73" s="5"/>
    </row>
    <row r="74" spans="1:167" s="11" customFormat="1" ht="20.25" customHeight="1">
      <c r="A74" s="70" t="s">
        <v>186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88"/>
      <c r="AO74" s="88"/>
      <c r="AP74" s="88"/>
      <c r="AQ74" s="88"/>
      <c r="AR74" s="88"/>
      <c r="AS74" s="88"/>
      <c r="AT74" s="89" t="s">
        <v>187</v>
      </c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90">
        <v>0</v>
      </c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>
        <f>CF76</f>
        <v>0</v>
      </c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210">
        <f t="shared" si="6"/>
        <v>0</v>
      </c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0"/>
      <c r="EQ74" s="210"/>
      <c r="ER74" s="210"/>
      <c r="ES74" s="210"/>
      <c r="ET74" s="207"/>
      <c r="EU74" s="208"/>
      <c r="EV74" s="208"/>
      <c r="EW74" s="208"/>
      <c r="EX74" s="208"/>
      <c r="EY74" s="208"/>
      <c r="EZ74" s="208"/>
      <c r="FA74" s="208"/>
      <c r="FB74" s="208"/>
      <c r="FC74" s="208"/>
      <c r="FD74" s="208"/>
      <c r="FE74" s="208"/>
      <c r="FF74" s="208"/>
      <c r="FG74" s="208"/>
      <c r="FH74" s="208"/>
      <c r="FI74" s="208"/>
      <c r="FJ74" s="209"/>
      <c r="FK74" s="10"/>
    </row>
    <row r="75" spans="1:167" s="11" customFormat="1" ht="36" customHeight="1">
      <c r="A75" s="87" t="s">
        <v>188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8"/>
      <c r="AO75" s="88"/>
      <c r="AP75" s="88"/>
      <c r="AQ75" s="88"/>
      <c r="AR75" s="88"/>
      <c r="AS75" s="88"/>
      <c r="AT75" s="89" t="s">
        <v>189</v>
      </c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90">
        <v>0</v>
      </c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>
        <f>CF76</f>
        <v>0</v>
      </c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210">
        <f t="shared" si="6"/>
        <v>0</v>
      </c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0"/>
      <c r="EQ75" s="210"/>
      <c r="ER75" s="210"/>
      <c r="ES75" s="210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34"/>
      <c r="FI75" s="34"/>
      <c r="FJ75" s="34"/>
      <c r="FK75" s="10"/>
    </row>
    <row r="76" spans="1:167" s="11" customFormat="1" ht="18.75" customHeight="1">
      <c r="A76" s="70" t="s">
        <v>190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88"/>
      <c r="AO76" s="88"/>
      <c r="AP76" s="88"/>
      <c r="AQ76" s="88"/>
      <c r="AR76" s="88"/>
      <c r="AS76" s="88"/>
      <c r="AT76" s="89" t="s">
        <v>191</v>
      </c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90">
        <v>0</v>
      </c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>
        <f>CF77</f>
        <v>0</v>
      </c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210">
        <f t="shared" si="6"/>
        <v>0</v>
      </c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0"/>
      <c r="EQ76" s="210"/>
      <c r="ER76" s="210"/>
      <c r="ES76" s="210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34"/>
      <c r="FI76" s="34"/>
      <c r="FJ76" s="34"/>
      <c r="FK76" s="10"/>
    </row>
    <row r="77" spans="1:167" s="4" customFormat="1" ht="19.5" customHeight="1">
      <c r="A77" s="92" t="s">
        <v>190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3"/>
      <c r="AO77" s="93"/>
      <c r="AP77" s="93"/>
      <c r="AQ77" s="93"/>
      <c r="AR77" s="93"/>
      <c r="AS77" s="93"/>
      <c r="AT77" s="94" t="s">
        <v>192</v>
      </c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5">
        <v>0</v>
      </c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>
        <v>0</v>
      </c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183">
        <f t="shared" si="6"/>
        <v>0</v>
      </c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213"/>
      <c r="EU77" s="214"/>
      <c r="EV77" s="214"/>
      <c r="EW77" s="214"/>
      <c r="EX77" s="214"/>
      <c r="EY77" s="214"/>
      <c r="EZ77" s="214"/>
      <c r="FA77" s="214"/>
      <c r="FB77" s="214"/>
      <c r="FC77" s="214"/>
      <c r="FD77" s="214"/>
      <c r="FE77" s="214"/>
      <c r="FF77" s="214"/>
      <c r="FG77" s="214"/>
      <c r="FH77" s="214"/>
      <c r="FI77" s="214"/>
      <c r="FJ77" s="215"/>
      <c r="FK77" s="5"/>
    </row>
    <row r="78" spans="1:167" s="4" customFormat="1" ht="36.75" customHeight="1">
      <c r="A78" s="87" t="s">
        <v>132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8"/>
      <c r="AO78" s="88"/>
      <c r="AP78" s="88"/>
      <c r="AQ78" s="88"/>
      <c r="AR78" s="88"/>
      <c r="AS78" s="88"/>
      <c r="AT78" s="89" t="s">
        <v>103</v>
      </c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90">
        <f>BJ79</f>
        <v>0</v>
      </c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>
        <f>CF79</f>
        <v>0</v>
      </c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210">
        <f aca="true" t="shared" si="7" ref="EE78:EE85">CF78</f>
        <v>0</v>
      </c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07"/>
      <c r="EU78" s="208"/>
      <c r="EV78" s="208"/>
      <c r="EW78" s="208"/>
      <c r="EX78" s="208"/>
      <c r="EY78" s="208"/>
      <c r="EZ78" s="208"/>
      <c r="FA78" s="208"/>
      <c r="FB78" s="208"/>
      <c r="FC78" s="208"/>
      <c r="FD78" s="208"/>
      <c r="FE78" s="208"/>
      <c r="FF78" s="208"/>
      <c r="FG78" s="208"/>
      <c r="FH78" s="208"/>
      <c r="FI78" s="208"/>
      <c r="FJ78" s="209"/>
      <c r="FK78" s="5"/>
    </row>
    <row r="79" spans="1:167" s="32" customFormat="1" ht="72.75" customHeight="1">
      <c r="A79" s="77" t="s">
        <v>230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270"/>
      <c r="AO79" s="270"/>
      <c r="AP79" s="270"/>
      <c r="AQ79" s="270"/>
      <c r="AR79" s="270"/>
      <c r="AS79" s="270"/>
      <c r="AT79" s="273" t="s">
        <v>231</v>
      </c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96">
        <f>BJ80</f>
        <v>0</v>
      </c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>
        <v>0</v>
      </c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257">
        <f>CF79</f>
        <v>0</v>
      </c>
      <c r="EF79" s="257"/>
      <c r="EG79" s="257"/>
      <c r="EH79" s="257"/>
      <c r="EI79" s="257"/>
      <c r="EJ79" s="257"/>
      <c r="EK79" s="257"/>
      <c r="EL79" s="257"/>
      <c r="EM79" s="257"/>
      <c r="EN79" s="257"/>
      <c r="EO79" s="257"/>
      <c r="EP79" s="257"/>
      <c r="EQ79" s="257"/>
      <c r="ER79" s="257"/>
      <c r="ES79" s="257"/>
      <c r="ET79" s="141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3"/>
      <c r="FK79" s="33"/>
    </row>
    <row r="80" spans="1:167" s="32" customFormat="1" ht="57.75" customHeight="1">
      <c r="A80" s="77" t="s">
        <v>311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270"/>
      <c r="AO80" s="270"/>
      <c r="AP80" s="270"/>
      <c r="AQ80" s="270"/>
      <c r="AR80" s="270"/>
      <c r="AS80" s="270"/>
      <c r="AT80" s="273" t="s">
        <v>232</v>
      </c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96">
        <v>0</v>
      </c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>
        <v>0</v>
      </c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257">
        <f>CF80</f>
        <v>0</v>
      </c>
      <c r="EF80" s="257"/>
      <c r="EG80" s="257"/>
      <c r="EH80" s="257"/>
      <c r="EI80" s="257"/>
      <c r="EJ80" s="257"/>
      <c r="EK80" s="257"/>
      <c r="EL80" s="257"/>
      <c r="EM80" s="257"/>
      <c r="EN80" s="257"/>
      <c r="EO80" s="257"/>
      <c r="EP80" s="257"/>
      <c r="EQ80" s="257"/>
      <c r="ER80" s="257"/>
      <c r="ES80" s="257"/>
      <c r="ET80" s="141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3"/>
      <c r="FK80" s="33"/>
    </row>
    <row r="81" spans="1:167" s="4" customFormat="1" ht="26.25" customHeight="1">
      <c r="A81" s="87" t="s">
        <v>222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8"/>
      <c r="AO81" s="88"/>
      <c r="AP81" s="88"/>
      <c r="AQ81" s="88"/>
      <c r="AR81" s="88"/>
      <c r="AS81" s="88"/>
      <c r="AT81" s="89" t="s">
        <v>224</v>
      </c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90">
        <f>BJ84</f>
        <v>100</v>
      </c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>
        <f>CF84+CF82</f>
        <v>0</v>
      </c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210">
        <f t="shared" si="7"/>
        <v>0</v>
      </c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0"/>
      <c r="EQ81" s="210"/>
      <c r="ER81" s="210"/>
      <c r="ES81" s="210"/>
      <c r="ET81" s="207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  <c r="FF81" s="208"/>
      <c r="FG81" s="208"/>
      <c r="FH81" s="208"/>
      <c r="FI81" s="208"/>
      <c r="FJ81" s="209"/>
      <c r="FK81" s="5"/>
    </row>
    <row r="82" spans="1:176" s="32" customFormat="1" ht="56.25" customHeight="1">
      <c r="A82" s="271" t="s">
        <v>235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2"/>
      <c r="AL82" s="28"/>
      <c r="AM82" s="28"/>
      <c r="AN82" s="29"/>
      <c r="AO82" s="29"/>
      <c r="AP82" s="29"/>
      <c r="AQ82" s="29"/>
      <c r="AR82" s="29"/>
      <c r="AS82" s="29"/>
      <c r="AT82" s="273" t="s">
        <v>234</v>
      </c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96">
        <f>BJ83</f>
        <v>0</v>
      </c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>
        <f>CF83</f>
        <v>0</v>
      </c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257">
        <f>CF82</f>
        <v>0</v>
      </c>
      <c r="EF82" s="257"/>
      <c r="EG82" s="257"/>
      <c r="EH82" s="257"/>
      <c r="EI82" s="257"/>
      <c r="EJ82" s="257"/>
      <c r="EK82" s="257"/>
      <c r="EL82" s="257"/>
      <c r="EM82" s="257"/>
      <c r="EN82" s="257"/>
      <c r="EO82" s="257"/>
      <c r="EP82" s="257"/>
      <c r="EQ82" s="257"/>
      <c r="ER82" s="257"/>
      <c r="ES82" s="257"/>
      <c r="ET82" s="258"/>
      <c r="EU82" s="259"/>
      <c r="EV82" s="259"/>
      <c r="EW82" s="259"/>
      <c r="EX82" s="259"/>
      <c r="EY82" s="259"/>
      <c r="EZ82" s="259"/>
      <c r="FA82" s="259"/>
      <c r="FB82" s="259"/>
      <c r="FC82" s="259"/>
      <c r="FD82" s="259"/>
      <c r="FE82" s="259"/>
      <c r="FF82" s="259"/>
      <c r="FG82" s="259"/>
      <c r="FH82" s="259"/>
      <c r="FI82" s="259"/>
      <c r="FJ82" s="260"/>
      <c r="FK82" s="30"/>
      <c r="FL82" s="31"/>
      <c r="FM82" s="31"/>
      <c r="FN82" s="31"/>
      <c r="FO82" s="31"/>
      <c r="FP82" s="31"/>
      <c r="FQ82" s="31"/>
      <c r="FR82" s="31"/>
      <c r="FS82" s="31"/>
      <c r="FT82" s="31"/>
    </row>
    <row r="83" spans="1:167" s="32" customFormat="1" ht="55.5" customHeight="1">
      <c r="A83" s="77" t="s">
        <v>236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270"/>
      <c r="AO83" s="270"/>
      <c r="AP83" s="270"/>
      <c r="AQ83" s="270"/>
      <c r="AR83" s="270"/>
      <c r="AS83" s="270"/>
      <c r="AT83" s="273" t="s">
        <v>233</v>
      </c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96">
        <v>0</v>
      </c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>
        <v>0</v>
      </c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257">
        <f>CF83</f>
        <v>0</v>
      </c>
      <c r="EF83" s="257"/>
      <c r="EG83" s="257"/>
      <c r="EH83" s="257"/>
      <c r="EI83" s="257"/>
      <c r="EJ83" s="257"/>
      <c r="EK83" s="257"/>
      <c r="EL83" s="257"/>
      <c r="EM83" s="257"/>
      <c r="EN83" s="257"/>
      <c r="EO83" s="257"/>
      <c r="EP83" s="257"/>
      <c r="EQ83" s="257"/>
      <c r="ER83" s="257"/>
      <c r="ES83" s="257"/>
      <c r="ET83" s="141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3"/>
      <c r="FK83" s="33"/>
    </row>
    <row r="84" spans="1:176" s="32" customFormat="1" ht="39" customHeight="1">
      <c r="A84" s="271" t="s">
        <v>223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2"/>
      <c r="AL84" s="28"/>
      <c r="AM84" s="28"/>
      <c r="AN84" s="29"/>
      <c r="AO84" s="29"/>
      <c r="AP84" s="29"/>
      <c r="AQ84" s="29"/>
      <c r="AR84" s="29"/>
      <c r="AS84" s="29"/>
      <c r="AT84" s="273" t="s">
        <v>226</v>
      </c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96">
        <f>BJ85</f>
        <v>100</v>
      </c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>
        <f>CF85</f>
        <v>0</v>
      </c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257">
        <f t="shared" si="7"/>
        <v>0</v>
      </c>
      <c r="EF84" s="257"/>
      <c r="EG84" s="257"/>
      <c r="EH84" s="257"/>
      <c r="EI84" s="257"/>
      <c r="EJ84" s="257"/>
      <c r="EK84" s="257"/>
      <c r="EL84" s="257"/>
      <c r="EM84" s="257"/>
      <c r="EN84" s="257"/>
      <c r="EO84" s="257"/>
      <c r="EP84" s="257"/>
      <c r="EQ84" s="257"/>
      <c r="ER84" s="257"/>
      <c r="ES84" s="257"/>
      <c r="ET84" s="258"/>
      <c r="EU84" s="259"/>
      <c r="EV84" s="259"/>
      <c r="EW84" s="259"/>
      <c r="EX84" s="259"/>
      <c r="EY84" s="259"/>
      <c r="EZ84" s="259"/>
      <c r="FA84" s="259"/>
      <c r="FB84" s="259"/>
      <c r="FC84" s="259"/>
      <c r="FD84" s="259"/>
      <c r="FE84" s="259"/>
      <c r="FF84" s="259"/>
      <c r="FG84" s="259"/>
      <c r="FH84" s="259"/>
      <c r="FI84" s="259"/>
      <c r="FJ84" s="260"/>
      <c r="FK84" s="30"/>
      <c r="FL84" s="31"/>
      <c r="FM84" s="31"/>
      <c r="FN84" s="31"/>
      <c r="FO84" s="31"/>
      <c r="FP84" s="31"/>
      <c r="FQ84" s="31"/>
      <c r="FR84" s="31"/>
      <c r="FS84" s="31"/>
      <c r="FT84" s="31"/>
    </row>
    <row r="85" spans="1:167" s="4" customFormat="1" ht="39.75" customHeight="1">
      <c r="A85" s="59" t="s">
        <v>312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93"/>
      <c r="AO85" s="93"/>
      <c r="AP85" s="93"/>
      <c r="AQ85" s="93"/>
      <c r="AR85" s="93"/>
      <c r="AS85" s="93"/>
      <c r="AT85" s="94" t="s">
        <v>225</v>
      </c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5">
        <v>100</v>
      </c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>
        <v>0</v>
      </c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183">
        <f t="shared" si="7"/>
        <v>0</v>
      </c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213"/>
      <c r="EU85" s="214"/>
      <c r="EV85" s="214"/>
      <c r="EW85" s="214"/>
      <c r="EX85" s="214"/>
      <c r="EY85" s="214"/>
      <c r="EZ85" s="214"/>
      <c r="FA85" s="214"/>
      <c r="FB85" s="214"/>
      <c r="FC85" s="214"/>
      <c r="FD85" s="214"/>
      <c r="FE85" s="214"/>
      <c r="FF85" s="214"/>
      <c r="FG85" s="214"/>
      <c r="FH85" s="214"/>
      <c r="FI85" s="214"/>
      <c r="FJ85" s="215"/>
      <c r="FK85" s="5"/>
    </row>
    <row r="86" spans="1:167" s="4" customFormat="1" ht="27" customHeight="1">
      <c r="A86" s="70" t="s">
        <v>203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88"/>
      <c r="AO86" s="88"/>
      <c r="AP86" s="88"/>
      <c r="AQ86" s="88"/>
      <c r="AR86" s="88"/>
      <c r="AS86" s="88"/>
      <c r="AT86" s="89" t="s">
        <v>204</v>
      </c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210">
        <f>BJ88</f>
        <v>0</v>
      </c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>
        <f>CF88</f>
        <v>0</v>
      </c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210">
        <f>EE88</f>
        <v>0</v>
      </c>
      <c r="EF86" s="210"/>
      <c r="EG86" s="210"/>
      <c r="EH86" s="210"/>
      <c r="EI86" s="210"/>
      <c r="EJ86" s="210"/>
      <c r="EK86" s="210"/>
      <c r="EL86" s="210"/>
      <c r="EM86" s="210"/>
      <c r="EN86" s="210"/>
      <c r="EO86" s="210"/>
      <c r="EP86" s="210"/>
      <c r="EQ86" s="210"/>
      <c r="ER86" s="210"/>
      <c r="ES86" s="210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35"/>
      <c r="FI86" s="35"/>
      <c r="FJ86" s="35"/>
      <c r="FK86" s="5"/>
    </row>
    <row r="87" spans="1:167" s="4" customFormat="1" ht="23.25" customHeight="1">
      <c r="A87" s="92" t="s">
        <v>205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88"/>
      <c r="AO87" s="88"/>
      <c r="AP87" s="88"/>
      <c r="AQ87" s="88"/>
      <c r="AR87" s="88"/>
      <c r="AS87" s="88"/>
      <c r="AT87" s="89" t="s">
        <v>206</v>
      </c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210">
        <v>0</v>
      </c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>
        <f>CF88</f>
        <v>0</v>
      </c>
      <c r="CG87" s="210"/>
      <c r="CH87" s="210"/>
      <c r="CI87" s="210"/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210">
        <f aca="true" t="shared" si="8" ref="EE87:EE93">CF87</f>
        <v>0</v>
      </c>
      <c r="EF87" s="210"/>
      <c r="EG87" s="210"/>
      <c r="EH87" s="210"/>
      <c r="EI87" s="210"/>
      <c r="EJ87" s="210"/>
      <c r="EK87" s="210"/>
      <c r="EL87" s="210"/>
      <c r="EM87" s="210"/>
      <c r="EN87" s="210"/>
      <c r="EO87" s="210"/>
      <c r="EP87" s="210"/>
      <c r="EQ87" s="210"/>
      <c r="ER87" s="210"/>
      <c r="ES87" s="210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5"/>
    </row>
    <row r="88" spans="1:167" s="11" customFormat="1" ht="20.25" customHeight="1">
      <c r="A88" s="59" t="s">
        <v>207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93"/>
      <c r="AO88" s="93"/>
      <c r="AP88" s="93"/>
      <c r="AQ88" s="93"/>
      <c r="AR88" s="93"/>
      <c r="AS88" s="93"/>
      <c r="AT88" s="94" t="s">
        <v>208</v>
      </c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183">
        <v>0</v>
      </c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>
        <v>0</v>
      </c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183">
        <f t="shared" si="8"/>
        <v>0</v>
      </c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10"/>
    </row>
    <row r="89" spans="1:167" s="11" customFormat="1" ht="22.5" customHeight="1">
      <c r="A89" s="87" t="s">
        <v>133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8"/>
      <c r="AO89" s="88"/>
      <c r="AP89" s="88"/>
      <c r="AQ89" s="88"/>
      <c r="AR89" s="88"/>
      <c r="AS89" s="88"/>
      <c r="AT89" s="89" t="s">
        <v>108</v>
      </c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90">
        <f>BJ90</f>
        <v>5180900</v>
      </c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>
        <f>CF90</f>
        <v>0</v>
      </c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210">
        <f t="shared" si="8"/>
        <v>0</v>
      </c>
      <c r="EF89" s="210"/>
      <c r="EG89" s="210"/>
      <c r="EH89" s="210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07"/>
      <c r="EU89" s="208"/>
      <c r="EV89" s="208"/>
      <c r="EW89" s="208"/>
      <c r="EX89" s="208"/>
      <c r="EY89" s="208"/>
      <c r="EZ89" s="208"/>
      <c r="FA89" s="208"/>
      <c r="FB89" s="208"/>
      <c r="FC89" s="208"/>
      <c r="FD89" s="208"/>
      <c r="FE89" s="208"/>
      <c r="FF89" s="208"/>
      <c r="FG89" s="208"/>
      <c r="FH89" s="208"/>
      <c r="FI89" s="208"/>
      <c r="FJ89" s="209"/>
      <c r="FK89" s="10"/>
    </row>
    <row r="90" spans="1:256" s="11" customFormat="1" ht="36.75" customHeight="1">
      <c r="A90" s="87" t="s">
        <v>148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8"/>
      <c r="AO90" s="88"/>
      <c r="AP90" s="88"/>
      <c r="AQ90" s="88"/>
      <c r="AR90" s="88"/>
      <c r="AS90" s="88"/>
      <c r="AT90" s="89" t="s">
        <v>90</v>
      </c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90">
        <f>BJ91+BJ94+BJ99</f>
        <v>5180900</v>
      </c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>
        <f>CF91+CF94+CF99</f>
        <v>0</v>
      </c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210">
        <f t="shared" si="8"/>
        <v>0</v>
      </c>
      <c r="EF90" s="210"/>
      <c r="EG90" s="210"/>
      <c r="EH90" s="210"/>
      <c r="EI90" s="210"/>
      <c r="EJ90" s="210"/>
      <c r="EK90" s="210"/>
      <c r="EL90" s="210"/>
      <c r="EM90" s="210"/>
      <c r="EN90" s="210"/>
      <c r="EO90" s="210"/>
      <c r="EP90" s="210"/>
      <c r="EQ90" s="210"/>
      <c r="ER90" s="210"/>
      <c r="ES90" s="210"/>
      <c r="ET90" s="207"/>
      <c r="EU90" s="208"/>
      <c r="EV90" s="208"/>
      <c r="EW90" s="208"/>
      <c r="EX90" s="208"/>
      <c r="EY90" s="208"/>
      <c r="EZ90" s="208"/>
      <c r="FA90" s="208"/>
      <c r="FB90" s="208"/>
      <c r="FC90" s="208"/>
      <c r="FD90" s="208"/>
      <c r="FE90" s="208"/>
      <c r="FF90" s="208"/>
      <c r="FG90" s="208"/>
      <c r="FH90" s="208"/>
      <c r="FI90" s="208"/>
      <c r="FJ90" s="209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11" customFormat="1" ht="42" customHeight="1">
      <c r="A91" s="87" t="s">
        <v>109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8"/>
      <c r="AO91" s="88"/>
      <c r="AP91" s="88"/>
      <c r="AQ91" s="88"/>
      <c r="AR91" s="88"/>
      <c r="AS91" s="88"/>
      <c r="AT91" s="89" t="s">
        <v>110</v>
      </c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90">
        <f>BJ93</f>
        <v>4983300</v>
      </c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>
        <f>CF93</f>
        <v>0</v>
      </c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210">
        <f t="shared" si="8"/>
        <v>0</v>
      </c>
      <c r="EF91" s="210"/>
      <c r="EG91" s="210"/>
      <c r="EH91" s="210"/>
      <c r="EI91" s="210"/>
      <c r="EJ91" s="210"/>
      <c r="EK91" s="210"/>
      <c r="EL91" s="210"/>
      <c r="EM91" s="210"/>
      <c r="EN91" s="210"/>
      <c r="EO91" s="210"/>
      <c r="EP91" s="210"/>
      <c r="EQ91" s="210"/>
      <c r="ER91" s="210"/>
      <c r="ES91" s="210"/>
      <c r="ET91" s="207"/>
      <c r="EU91" s="208"/>
      <c r="EV91" s="208"/>
      <c r="EW91" s="208"/>
      <c r="EX91" s="208"/>
      <c r="EY91" s="208"/>
      <c r="EZ91" s="208"/>
      <c r="FA91" s="208"/>
      <c r="FB91" s="208"/>
      <c r="FC91" s="208"/>
      <c r="FD91" s="208"/>
      <c r="FE91" s="208"/>
      <c r="FF91" s="208"/>
      <c r="FG91" s="208"/>
      <c r="FH91" s="208"/>
      <c r="FI91" s="208"/>
      <c r="FJ91" s="209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4" customFormat="1" ht="22.5" customHeight="1">
      <c r="A92" s="59" t="s">
        <v>112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93"/>
      <c r="AO92" s="93"/>
      <c r="AP92" s="93"/>
      <c r="AQ92" s="93"/>
      <c r="AR92" s="93"/>
      <c r="AS92" s="93"/>
      <c r="AT92" s="94" t="s">
        <v>111</v>
      </c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5">
        <f>BJ93</f>
        <v>4983300</v>
      </c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>
        <f>CF93</f>
        <v>0</v>
      </c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86" t="s">
        <v>105</v>
      </c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183">
        <f t="shared" si="8"/>
        <v>0</v>
      </c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213"/>
      <c r="EU92" s="214"/>
      <c r="EV92" s="214"/>
      <c r="EW92" s="214"/>
      <c r="EX92" s="214"/>
      <c r="EY92" s="214"/>
      <c r="EZ92" s="214"/>
      <c r="FA92" s="214"/>
      <c r="FB92" s="214"/>
      <c r="FC92" s="214"/>
      <c r="FD92" s="214"/>
      <c r="FE92" s="214"/>
      <c r="FF92" s="214"/>
      <c r="FG92" s="214"/>
      <c r="FH92" s="214"/>
      <c r="FI92" s="214"/>
      <c r="FJ92" s="21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4" customFormat="1" ht="39" customHeight="1">
      <c r="A93" s="59" t="s">
        <v>113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93"/>
      <c r="AO93" s="93"/>
      <c r="AP93" s="93"/>
      <c r="AQ93" s="93"/>
      <c r="AR93" s="93"/>
      <c r="AS93" s="93"/>
      <c r="AT93" s="94" t="s">
        <v>91</v>
      </c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5">
        <v>4983300</v>
      </c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>
        <v>0</v>
      </c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183">
        <f t="shared" si="8"/>
        <v>0</v>
      </c>
      <c r="EF93" s="183"/>
      <c r="EG93" s="183"/>
      <c r="EH93" s="183"/>
      <c r="EI93" s="183"/>
      <c r="EJ93" s="183"/>
      <c r="EK93" s="183"/>
      <c r="EL93" s="183"/>
      <c r="EM93" s="183"/>
      <c r="EN93" s="183"/>
      <c r="EO93" s="183"/>
      <c r="EP93" s="183"/>
      <c r="EQ93" s="183"/>
      <c r="ER93" s="183"/>
      <c r="ES93" s="183"/>
      <c r="ET93" s="213"/>
      <c r="EU93" s="214"/>
      <c r="EV93" s="214"/>
      <c r="EW93" s="214"/>
      <c r="EX93" s="214"/>
      <c r="EY93" s="214"/>
      <c r="EZ93" s="214"/>
      <c r="FA93" s="214"/>
      <c r="FB93" s="214"/>
      <c r="FC93" s="214"/>
      <c r="FD93" s="214"/>
      <c r="FE93" s="214"/>
      <c r="FF93" s="214"/>
      <c r="FG93" s="214"/>
      <c r="FH93" s="214"/>
      <c r="FI93" s="214"/>
      <c r="FJ93" s="21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11" customFormat="1" ht="40.5" customHeight="1">
      <c r="A94" s="87" t="s">
        <v>140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8"/>
      <c r="AO94" s="88"/>
      <c r="AP94" s="88"/>
      <c r="AQ94" s="88"/>
      <c r="AR94" s="88"/>
      <c r="AS94" s="88"/>
      <c r="AT94" s="89" t="s">
        <v>114</v>
      </c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90">
        <f>BJ95+BJ97</f>
        <v>164900</v>
      </c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>
        <f>CF95+CF97</f>
        <v>0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210">
        <f aca="true" t="shared" si="9" ref="EE94:EE102">CF94</f>
        <v>0</v>
      </c>
      <c r="EF94" s="210"/>
      <c r="EG94" s="210"/>
      <c r="EH94" s="210"/>
      <c r="EI94" s="210"/>
      <c r="EJ94" s="210"/>
      <c r="EK94" s="210"/>
      <c r="EL94" s="210"/>
      <c r="EM94" s="210"/>
      <c r="EN94" s="210"/>
      <c r="EO94" s="210"/>
      <c r="EP94" s="210"/>
      <c r="EQ94" s="210"/>
      <c r="ER94" s="210"/>
      <c r="ES94" s="210"/>
      <c r="ET94" s="207"/>
      <c r="EU94" s="208"/>
      <c r="EV94" s="208"/>
      <c r="EW94" s="208"/>
      <c r="EX94" s="208"/>
      <c r="EY94" s="208"/>
      <c r="EZ94" s="208"/>
      <c r="FA94" s="208"/>
      <c r="FB94" s="208"/>
      <c r="FC94" s="208"/>
      <c r="FD94" s="208"/>
      <c r="FE94" s="208"/>
      <c r="FF94" s="208"/>
      <c r="FG94" s="208"/>
      <c r="FH94" s="208"/>
      <c r="FI94" s="208"/>
      <c r="FJ94" s="209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11" customFormat="1" ht="42" customHeight="1">
      <c r="A95" s="87" t="s">
        <v>149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8"/>
      <c r="AO95" s="88"/>
      <c r="AP95" s="88"/>
      <c r="AQ95" s="88"/>
      <c r="AR95" s="88"/>
      <c r="AS95" s="88"/>
      <c r="AT95" s="89" t="s">
        <v>139</v>
      </c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90">
        <f>BJ96</f>
        <v>164700</v>
      </c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>
        <f>CF96</f>
        <v>0</v>
      </c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210">
        <f t="shared" si="9"/>
        <v>0</v>
      </c>
      <c r="EF95" s="210"/>
      <c r="EG95" s="210"/>
      <c r="EH95" s="210"/>
      <c r="EI95" s="210"/>
      <c r="EJ95" s="210"/>
      <c r="EK95" s="210"/>
      <c r="EL95" s="210"/>
      <c r="EM95" s="210"/>
      <c r="EN95" s="210"/>
      <c r="EO95" s="210"/>
      <c r="EP95" s="210"/>
      <c r="EQ95" s="210"/>
      <c r="ER95" s="210"/>
      <c r="ES95" s="210"/>
      <c r="ET95" s="207"/>
      <c r="EU95" s="208"/>
      <c r="EV95" s="208"/>
      <c r="EW95" s="208"/>
      <c r="EX95" s="208"/>
      <c r="EY95" s="208"/>
      <c r="EZ95" s="208"/>
      <c r="FA95" s="208"/>
      <c r="FB95" s="208"/>
      <c r="FC95" s="208"/>
      <c r="FD95" s="208"/>
      <c r="FE95" s="208"/>
      <c r="FF95" s="208"/>
      <c r="FG95" s="208"/>
      <c r="FH95" s="208"/>
      <c r="FI95" s="208"/>
      <c r="FJ95" s="209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15" customFormat="1" ht="42.75" customHeight="1">
      <c r="A96" s="59" t="s">
        <v>149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93"/>
      <c r="AO96" s="93"/>
      <c r="AP96" s="93"/>
      <c r="AQ96" s="93"/>
      <c r="AR96" s="93"/>
      <c r="AS96" s="93"/>
      <c r="AT96" s="94" t="s">
        <v>92</v>
      </c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5">
        <v>164700</v>
      </c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>
        <v>0</v>
      </c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183">
        <f t="shared" si="9"/>
        <v>0</v>
      </c>
      <c r="EF96" s="183"/>
      <c r="EG96" s="183"/>
      <c r="EH96" s="183"/>
      <c r="EI96" s="183"/>
      <c r="EJ96" s="183"/>
      <c r="EK96" s="183"/>
      <c r="EL96" s="183"/>
      <c r="EM96" s="183"/>
      <c r="EN96" s="183"/>
      <c r="EO96" s="183"/>
      <c r="EP96" s="183"/>
      <c r="EQ96" s="183"/>
      <c r="ER96" s="183"/>
      <c r="ES96" s="183"/>
      <c r="ET96" s="213"/>
      <c r="EU96" s="214"/>
      <c r="EV96" s="214"/>
      <c r="EW96" s="214"/>
      <c r="EX96" s="214"/>
      <c r="EY96" s="214"/>
      <c r="EZ96" s="214"/>
      <c r="FA96" s="214"/>
      <c r="FB96" s="214"/>
      <c r="FC96" s="214"/>
      <c r="FD96" s="214"/>
      <c r="FE96" s="214"/>
      <c r="FF96" s="214"/>
      <c r="FG96" s="214"/>
      <c r="FH96" s="214"/>
      <c r="FI96" s="214"/>
      <c r="FJ96" s="21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166" s="10" customFormat="1" ht="42" customHeight="1">
      <c r="A97" s="87" t="s">
        <v>154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8"/>
      <c r="AO97" s="88"/>
      <c r="AP97" s="88"/>
      <c r="AQ97" s="88"/>
      <c r="AR97" s="88"/>
      <c r="AS97" s="88"/>
      <c r="AT97" s="89" t="s">
        <v>153</v>
      </c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90">
        <f>BJ98</f>
        <v>200</v>
      </c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>
        <f>CF98</f>
        <v>0</v>
      </c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210">
        <f>CF97</f>
        <v>0</v>
      </c>
      <c r="EF97" s="210"/>
      <c r="EG97" s="210"/>
      <c r="EH97" s="210"/>
      <c r="EI97" s="210"/>
      <c r="EJ97" s="210"/>
      <c r="EK97" s="210"/>
      <c r="EL97" s="210"/>
      <c r="EM97" s="210"/>
      <c r="EN97" s="210"/>
      <c r="EO97" s="210"/>
      <c r="EP97" s="210"/>
      <c r="EQ97" s="210"/>
      <c r="ER97" s="210"/>
      <c r="ES97" s="210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34"/>
      <c r="FI97" s="34"/>
      <c r="FJ97" s="34"/>
    </row>
    <row r="98" spans="1:166" s="5" customFormat="1" ht="39.75" customHeight="1">
      <c r="A98" s="59" t="s">
        <v>154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93"/>
      <c r="AO98" s="93"/>
      <c r="AP98" s="93"/>
      <c r="AQ98" s="93"/>
      <c r="AR98" s="93"/>
      <c r="AS98" s="93"/>
      <c r="AT98" s="94" t="s">
        <v>152</v>
      </c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5">
        <v>200</v>
      </c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>
        <v>0</v>
      </c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183">
        <f>CF98</f>
        <v>0</v>
      </c>
      <c r="EF98" s="183"/>
      <c r="EG98" s="183"/>
      <c r="EH98" s="183"/>
      <c r="EI98" s="183"/>
      <c r="EJ98" s="183"/>
      <c r="EK98" s="183"/>
      <c r="EL98" s="183"/>
      <c r="EM98" s="183"/>
      <c r="EN98" s="183"/>
      <c r="EO98" s="183"/>
      <c r="EP98" s="183"/>
      <c r="EQ98" s="183"/>
      <c r="ER98" s="183"/>
      <c r="ES98" s="183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35"/>
      <c r="FI98" s="35"/>
      <c r="FJ98" s="35"/>
    </row>
    <row r="99" spans="1:167" s="11" customFormat="1" ht="55.5" customHeight="1">
      <c r="A99" s="87" t="s">
        <v>227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8"/>
      <c r="AO99" s="88"/>
      <c r="AP99" s="88"/>
      <c r="AQ99" s="88"/>
      <c r="AR99" s="88"/>
      <c r="AS99" s="88"/>
      <c r="AT99" s="89" t="s">
        <v>315</v>
      </c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90">
        <f>BJ100+BJ102</f>
        <v>32700</v>
      </c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>
        <f>CF100+CF102</f>
        <v>0</v>
      </c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210">
        <f>CF99</f>
        <v>0</v>
      </c>
      <c r="EF99" s="210"/>
      <c r="EG99" s="210"/>
      <c r="EH99" s="210"/>
      <c r="EI99" s="210"/>
      <c r="EJ99" s="210"/>
      <c r="EK99" s="210"/>
      <c r="EL99" s="210"/>
      <c r="EM99" s="210"/>
      <c r="EN99" s="210"/>
      <c r="EO99" s="210"/>
      <c r="EP99" s="210"/>
      <c r="EQ99" s="210"/>
      <c r="ER99" s="210"/>
      <c r="ES99" s="210"/>
      <c r="ET99" s="207"/>
      <c r="EU99" s="208"/>
      <c r="EV99" s="208"/>
      <c r="EW99" s="208"/>
      <c r="EX99" s="208"/>
      <c r="EY99" s="208"/>
      <c r="EZ99" s="208"/>
      <c r="FA99" s="208"/>
      <c r="FB99" s="208"/>
      <c r="FC99" s="208"/>
      <c r="FD99" s="208"/>
      <c r="FE99" s="208"/>
      <c r="FF99" s="208"/>
      <c r="FG99" s="208"/>
      <c r="FH99" s="208"/>
      <c r="FI99" s="208"/>
      <c r="FJ99" s="209"/>
      <c r="FK99" s="10"/>
    </row>
    <row r="100" spans="1:167" s="11" customFormat="1" ht="55.5" customHeight="1">
      <c r="A100" s="87" t="s">
        <v>227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8"/>
      <c r="AO100" s="88"/>
      <c r="AP100" s="88"/>
      <c r="AQ100" s="88"/>
      <c r="AR100" s="88"/>
      <c r="AS100" s="88"/>
      <c r="AT100" s="89" t="s">
        <v>228</v>
      </c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90">
        <f>BJ101</f>
        <v>0</v>
      </c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>
        <f>CF101</f>
        <v>0</v>
      </c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210">
        <f>CF100</f>
        <v>0</v>
      </c>
      <c r="EF100" s="210"/>
      <c r="EG100" s="210"/>
      <c r="EH100" s="210"/>
      <c r="EI100" s="210"/>
      <c r="EJ100" s="210"/>
      <c r="EK100" s="210"/>
      <c r="EL100" s="210"/>
      <c r="EM100" s="210"/>
      <c r="EN100" s="210"/>
      <c r="EO100" s="210"/>
      <c r="EP100" s="210"/>
      <c r="EQ100" s="210"/>
      <c r="ER100" s="210"/>
      <c r="ES100" s="210"/>
      <c r="ET100" s="207"/>
      <c r="EU100" s="208"/>
      <c r="EV100" s="208"/>
      <c r="EW100" s="208"/>
      <c r="EX100" s="208"/>
      <c r="EY100" s="208"/>
      <c r="EZ100" s="208"/>
      <c r="FA100" s="208"/>
      <c r="FB100" s="208"/>
      <c r="FC100" s="208"/>
      <c r="FD100" s="208"/>
      <c r="FE100" s="208"/>
      <c r="FF100" s="208"/>
      <c r="FG100" s="208"/>
      <c r="FH100" s="208"/>
      <c r="FI100" s="208"/>
      <c r="FJ100" s="209"/>
      <c r="FK100" s="10"/>
    </row>
    <row r="101" spans="1:167" s="4" customFormat="1" ht="57" customHeight="1">
      <c r="A101" s="59" t="s">
        <v>227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93"/>
      <c r="AO101" s="93"/>
      <c r="AP101" s="93"/>
      <c r="AQ101" s="93"/>
      <c r="AR101" s="93"/>
      <c r="AS101" s="93"/>
      <c r="AT101" s="94" t="s">
        <v>229</v>
      </c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5">
        <v>0</v>
      </c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>
        <v>0</v>
      </c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183">
        <f>CF101</f>
        <v>0</v>
      </c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213"/>
      <c r="EU101" s="214"/>
      <c r="EV101" s="214"/>
      <c r="EW101" s="214"/>
      <c r="EX101" s="214"/>
      <c r="EY101" s="214"/>
      <c r="EZ101" s="214"/>
      <c r="FA101" s="214"/>
      <c r="FB101" s="214"/>
      <c r="FC101" s="214"/>
      <c r="FD101" s="214"/>
      <c r="FE101" s="214"/>
      <c r="FF101" s="214"/>
      <c r="FG101" s="214"/>
      <c r="FH101" s="214"/>
      <c r="FI101" s="214"/>
      <c r="FJ101" s="215"/>
      <c r="FK101" s="5"/>
    </row>
    <row r="102" spans="1:167" s="11" customFormat="1" ht="24" customHeight="1">
      <c r="A102" s="246" t="s">
        <v>150</v>
      </c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8"/>
      <c r="AN102" s="88"/>
      <c r="AO102" s="88"/>
      <c r="AP102" s="88"/>
      <c r="AQ102" s="88"/>
      <c r="AR102" s="88"/>
      <c r="AS102" s="88"/>
      <c r="AT102" s="89" t="s">
        <v>116</v>
      </c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90">
        <f>BJ103</f>
        <v>32700</v>
      </c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>
        <f>CF103</f>
        <v>0</v>
      </c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210">
        <f t="shared" si="9"/>
        <v>0</v>
      </c>
      <c r="EF102" s="210"/>
      <c r="EG102" s="210"/>
      <c r="EH102" s="210"/>
      <c r="EI102" s="210"/>
      <c r="EJ102" s="210"/>
      <c r="EK102" s="210"/>
      <c r="EL102" s="210"/>
      <c r="EM102" s="210"/>
      <c r="EN102" s="210"/>
      <c r="EO102" s="210"/>
      <c r="EP102" s="210"/>
      <c r="EQ102" s="210"/>
      <c r="ER102" s="210"/>
      <c r="ES102" s="210"/>
      <c r="ET102" s="207"/>
      <c r="EU102" s="208"/>
      <c r="EV102" s="208"/>
      <c r="EW102" s="208"/>
      <c r="EX102" s="208"/>
      <c r="EY102" s="208"/>
      <c r="EZ102" s="208"/>
      <c r="FA102" s="208"/>
      <c r="FB102" s="208"/>
      <c r="FC102" s="208"/>
      <c r="FD102" s="208"/>
      <c r="FE102" s="208"/>
      <c r="FF102" s="208"/>
      <c r="FG102" s="208"/>
      <c r="FH102" s="208"/>
      <c r="FI102" s="208"/>
      <c r="FJ102" s="209"/>
      <c r="FK102" s="10"/>
    </row>
    <row r="103" spans="1:167" s="32" customFormat="1" ht="37.5" customHeight="1">
      <c r="A103" s="77" t="s">
        <v>115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270"/>
      <c r="AO103" s="270"/>
      <c r="AP103" s="270"/>
      <c r="AQ103" s="270"/>
      <c r="AR103" s="270"/>
      <c r="AS103" s="270"/>
      <c r="AT103" s="273" t="s">
        <v>93</v>
      </c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3"/>
      <c r="BE103" s="273"/>
      <c r="BF103" s="273"/>
      <c r="BG103" s="273"/>
      <c r="BH103" s="273"/>
      <c r="BI103" s="273"/>
      <c r="BJ103" s="96">
        <v>32700</v>
      </c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>
        <v>0</v>
      </c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257">
        <f>CF103</f>
        <v>0</v>
      </c>
      <c r="EF103" s="257"/>
      <c r="EG103" s="257"/>
      <c r="EH103" s="257"/>
      <c r="EI103" s="257"/>
      <c r="EJ103" s="257"/>
      <c r="EK103" s="257"/>
      <c r="EL103" s="257"/>
      <c r="EM103" s="257"/>
      <c r="EN103" s="257"/>
      <c r="EO103" s="257"/>
      <c r="EP103" s="257"/>
      <c r="EQ103" s="257"/>
      <c r="ER103" s="257"/>
      <c r="ES103" s="257"/>
      <c r="ET103" s="141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3"/>
      <c r="FK103" s="33"/>
    </row>
    <row r="104" spans="1:167" s="4" customFormat="1" ht="18.75">
      <c r="A104" s="138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40"/>
      <c r="FH104" s="12"/>
      <c r="FI104" s="12"/>
      <c r="FJ104" s="16" t="s">
        <v>39</v>
      </c>
      <c r="FK104" s="5"/>
    </row>
    <row r="105" spans="1:167" s="4" customFormat="1" ht="18.75">
      <c r="A105" s="138" t="s">
        <v>81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39"/>
      <c r="FF105" s="139"/>
      <c r="FG105" s="139"/>
      <c r="FH105" s="139"/>
      <c r="FI105" s="139"/>
      <c r="FJ105" s="140"/>
      <c r="FK105" s="5"/>
    </row>
    <row r="106" spans="1:167" s="4" customFormat="1" ht="18" customHeight="1">
      <c r="A106" s="60" t="s">
        <v>8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 t="s">
        <v>23</v>
      </c>
      <c r="AL106" s="60"/>
      <c r="AM106" s="60"/>
      <c r="AN106" s="60"/>
      <c r="AO106" s="60"/>
      <c r="AP106" s="60"/>
      <c r="AQ106" s="17" t="s">
        <v>35</v>
      </c>
      <c r="AR106" s="17"/>
      <c r="AS106" s="17"/>
      <c r="AT106" s="171"/>
      <c r="AU106" s="172"/>
      <c r="AV106" s="172"/>
      <c r="AW106" s="172"/>
      <c r="AX106" s="172"/>
      <c r="AY106" s="172"/>
      <c r="AZ106" s="172"/>
      <c r="BA106" s="172"/>
      <c r="BB106" s="173"/>
      <c r="BC106" s="60" t="s">
        <v>120</v>
      </c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 t="s">
        <v>37</v>
      </c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 t="s">
        <v>24</v>
      </c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129" t="s">
        <v>29</v>
      </c>
      <c r="EL106" s="130"/>
      <c r="EM106" s="130"/>
      <c r="EN106" s="130"/>
      <c r="EO106" s="130"/>
      <c r="EP106" s="130"/>
      <c r="EQ106" s="130"/>
      <c r="ER106" s="130"/>
      <c r="ES106" s="130"/>
      <c r="ET106" s="130"/>
      <c r="EU106" s="130"/>
      <c r="EV106" s="130"/>
      <c r="EW106" s="130"/>
      <c r="EX106" s="130"/>
      <c r="EY106" s="130"/>
      <c r="EZ106" s="130"/>
      <c r="FA106" s="130"/>
      <c r="FB106" s="130"/>
      <c r="FC106" s="130"/>
      <c r="FD106" s="130"/>
      <c r="FE106" s="130"/>
      <c r="FF106" s="130"/>
      <c r="FG106" s="130"/>
      <c r="FH106" s="130"/>
      <c r="FI106" s="130"/>
      <c r="FJ106" s="131"/>
      <c r="FK106" s="5"/>
    </row>
    <row r="107" spans="1:167" s="4" customFormat="1" ht="78.7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17"/>
      <c r="AR107" s="17"/>
      <c r="AS107" s="17"/>
      <c r="AT107" s="174"/>
      <c r="AU107" s="175"/>
      <c r="AV107" s="175"/>
      <c r="AW107" s="175"/>
      <c r="AX107" s="175"/>
      <c r="AY107" s="175"/>
      <c r="AZ107" s="175"/>
      <c r="BA107" s="175"/>
      <c r="BB107" s="176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 t="s">
        <v>45</v>
      </c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 t="s">
        <v>25</v>
      </c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 t="s">
        <v>26</v>
      </c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 t="s">
        <v>27</v>
      </c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 t="s">
        <v>38</v>
      </c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129" t="s">
        <v>46</v>
      </c>
      <c r="EY107" s="130"/>
      <c r="EZ107" s="130"/>
      <c r="FA107" s="130"/>
      <c r="FB107" s="130"/>
      <c r="FC107" s="130"/>
      <c r="FD107" s="130"/>
      <c r="FE107" s="130"/>
      <c r="FF107" s="130"/>
      <c r="FG107" s="130"/>
      <c r="FH107" s="130"/>
      <c r="FI107" s="130"/>
      <c r="FJ107" s="131"/>
      <c r="FK107" s="5"/>
    </row>
    <row r="108" spans="1:167" s="4" customFormat="1" ht="18.75">
      <c r="A108" s="61">
        <v>1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>
        <v>2</v>
      </c>
      <c r="AL108" s="61"/>
      <c r="AM108" s="61"/>
      <c r="AN108" s="61"/>
      <c r="AO108" s="61"/>
      <c r="AP108" s="61"/>
      <c r="AQ108" s="61">
        <v>3</v>
      </c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4</v>
      </c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>
        <v>5</v>
      </c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>
        <v>6</v>
      </c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>
        <v>7</v>
      </c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>
        <v>8</v>
      </c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>
        <v>9</v>
      </c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>
        <v>10</v>
      </c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113">
        <v>11</v>
      </c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5"/>
      <c r="FK108" s="5"/>
    </row>
    <row r="109" spans="1:167" s="11" customFormat="1" ht="19.5" customHeight="1">
      <c r="A109" s="212" t="s">
        <v>32</v>
      </c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165" t="s">
        <v>33</v>
      </c>
      <c r="AL109" s="165"/>
      <c r="AM109" s="165"/>
      <c r="AN109" s="165"/>
      <c r="AO109" s="165"/>
      <c r="AP109" s="165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98">
        <f>BC115+BC119</f>
        <v>824100</v>
      </c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>
        <f>BU115+BU119</f>
        <v>149663.77</v>
      </c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>
        <f>CH115+CH119</f>
        <v>149663.77</v>
      </c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>
        <f>DX115+DX119</f>
        <v>149663.77</v>
      </c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64">
        <f>EK116+EK119</f>
        <v>674436.23</v>
      </c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6"/>
      <c r="EX109" s="99">
        <f>EX115</f>
        <v>0</v>
      </c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1"/>
      <c r="FK109" s="10"/>
    </row>
    <row r="110" spans="1:167" s="4" customFormat="1" ht="20.25" customHeight="1">
      <c r="A110" s="169" t="s">
        <v>123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106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8"/>
      <c r="FK110" s="5"/>
    </row>
    <row r="111" spans="1:167" s="20" customFormat="1" ht="15" customHeight="1" hidden="1">
      <c r="A111" s="158" t="s">
        <v>117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9" t="s">
        <v>52</v>
      </c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63">
        <f>SUM(BC112:BT114)</f>
        <v>116900</v>
      </c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>
        <f>BU114+BU113+BU112</f>
        <v>116769.88</v>
      </c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>
        <f>SUM(CH112:CW114)</f>
        <v>116769.88</v>
      </c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>
        <f>SUM(DX112:EJ114)</f>
        <v>116769.88</v>
      </c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>
        <f>SUM(EK112:EW114)</f>
        <v>130.12000000000262</v>
      </c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126">
        <v>0</v>
      </c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8"/>
      <c r="FK111" s="19"/>
    </row>
    <row r="112" spans="1:167" s="4" customFormat="1" ht="15" customHeight="1" hidden="1">
      <c r="A112" s="92" t="s">
        <v>56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105" t="s">
        <v>53</v>
      </c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97">
        <v>82900</v>
      </c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>
        <v>82880.2</v>
      </c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>
        <v>82880.2</v>
      </c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>
        <f>CH112</f>
        <v>82880.2</v>
      </c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38">
        <f>BC112-BU112</f>
        <v>19.80000000000291</v>
      </c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106">
        <f>BU112-CH112</f>
        <v>0</v>
      </c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8"/>
      <c r="FK112" s="5"/>
    </row>
    <row r="113" spans="1:167" s="4" customFormat="1" ht="15" customHeight="1" hidden="1">
      <c r="A113" s="92" t="s">
        <v>57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105" t="s">
        <v>54</v>
      </c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97">
        <v>13200</v>
      </c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>
        <v>13172</v>
      </c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>
        <v>13172</v>
      </c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>
        <f>CH113</f>
        <v>13172</v>
      </c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>
        <f>BC113-BU113</f>
        <v>28</v>
      </c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106">
        <f>BU113-CH113</f>
        <v>0</v>
      </c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8"/>
      <c r="FK113" s="5"/>
    </row>
    <row r="114" spans="1:167" s="4" customFormat="1" ht="16.5" customHeight="1" hidden="1">
      <c r="A114" s="92" t="s">
        <v>58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105" t="s">
        <v>55</v>
      </c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97">
        <v>20800</v>
      </c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>
        <v>20717.68</v>
      </c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>
        <v>20717.68</v>
      </c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>
        <f>CH114</f>
        <v>20717.68</v>
      </c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>
        <f>BC114-BU114</f>
        <v>82.31999999999971</v>
      </c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106">
        <f>BU114-CH114</f>
        <v>0</v>
      </c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8"/>
      <c r="FK114" s="5"/>
    </row>
    <row r="115" spans="1:167" s="4" customFormat="1" ht="21" customHeight="1">
      <c r="A115" s="170" t="s">
        <v>122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60"/>
      <c r="AL115" s="160"/>
      <c r="AM115" s="160"/>
      <c r="AN115" s="160"/>
      <c r="AO115" s="160"/>
      <c r="AP115" s="160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98">
        <f>BC116</f>
        <v>753900</v>
      </c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98">
        <f>BU116</f>
        <v>100550.17</v>
      </c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>
        <f>CH116</f>
        <v>100550.17</v>
      </c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5"/>
      <c r="DT115" s="145"/>
      <c r="DU115" s="145"/>
      <c r="DV115" s="145"/>
      <c r="DW115" s="145"/>
      <c r="DX115" s="68">
        <f>DX116</f>
        <v>100550.17</v>
      </c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>
        <f>EK117+EK118</f>
        <v>653349.8300000001</v>
      </c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102">
        <v>0</v>
      </c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4"/>
      <c r="FK115" s="5"/>
    </row>
    <row r="116" spans="1:167" s="4" customFormat="1" ht="22.5" customHeight="1">
      <c r="A116" s="158" t="s">
        <v>240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274" t="s">
        <v>172</v>
      </c>
      <c r="AL116" s="275"/>
      <c r="AM116" s="275"/>
      <c r="AN116" s="275"/>
      <c r="AO116" s="275"/>
      <c r="AP116" s="276"/>
      <c r="AQ116" s="37"/>
      <c r="AR116" s="37"/>
      <c r="AS116" s="109"/>
      <c r="AT116" s="110"/>
      <c r="AU116" s="110"/>
      <c r="AV116" s="110"/>
      <c r="AW116" s="110"/>
      <c r="AX116" s="110"/>
      <c r="AY116" s="110"/>
      <c r="AZ116" s="110"/>
      <c r="BA116" s="110"/>
      <c r="BB116" s="83"/>
      <c r="BC116" s="98">
        <f>BC117+BC118</f>
        <v>753900</v>
      </c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57"/>
      <c r="BT116" s="57"/>
      <c r="BU116" s="98">
        <f>BU117+BU118</f>
        <v>100550.17</v>
      </c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>
        <f>CH117+CH118</f>
        <v>100550.17</v>
      </c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68">
        <f>DX117+DX118</f>
        <v>100550.17</v>
      </c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>
        <f>BC116-CH116</f>
        <v>653349.83</v>
      </c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42"/>
      <c r="FI116" s="42"/>
      <c r="FJ116" s="42"/>
      <c r="FK116" s="5"/>
    </row>
    <row r="117" spans="1:167" s="4" customFormat="1" ht="21" customHeight="1">
      <c r="A117" s="92" t="s">
        <v>56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105" t="s">
        <v>53</v>
      </c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97">
        <v>580000</v>
      </c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>
        <v>89013.68</v>
      </c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>
        <v>89013.68</v>
      </c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>
        <f>CH117</f>
        <v>89013.68</v>
      </c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>
        <f>BC117-CH117</f>
        <v>490986.32</v>
      </c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84">
        <f>BU117-CH117</f>
        <v>0</v>
      </c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2"/>
      <c r="FK117" s="5"/>
    </row>
    <row r="118" spans="1:167" s="4" customFormat="1" ht="21" customHeight="1">
      <c r="A118" s="92" t="s">
        <v>58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105" t="s">
        <v>55</v>
      </c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97">
        <v>173900</v>
      </c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>
        <v>11536.49</v>
      </c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>
        <v>11536.49</v>
      </c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>
        <f>CH118</f>
        <v>11536.49</v>
      </c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>
        <f>BC118-CH118</f>
        <v>162363.51</v>
      </c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84">
        <v>0</v>
      </c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2"/>
      <c r="FK118" s="5"/>
    </row>
    <row r="119" spans="1:167" s="4" customFormat="1" ht="26.25" customHeight="1">
      <c r="A119" s="158" t="s">
        <v>241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274" t="s">
        <v>173</v>
      </c>
      <c r="AL119" s="275"/>
      <c r="AM119" s="275"/>
      <c r="AN119" s="275"/>
      <c r="AO119" s="275"/>
      <c r="AP119" s="276"/>
      <c r="AQ119" s="37"/>
      <c r="AR119" s="37"/>
      <c r="AS119" s="109"/>
      <c r="AT119" s="110"/>
      <c r="AU119" s="110"/>
      <c r="AV119" s="110"/>
      <c r="AW119" s="110"/>
      <c r="AX119" s="110"/>
      <c r="AY119" s="110"/>
      <c r="AZ119" s="110"/>
      <c r="BA119" s="110"/>
      <c r="BB119" s="83"/>
      <c r="BC119" s="98">
        <f>BC120</f>
        <v>70200</v>
      </c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57"/>
      <c r="BT119" s="57"/>
      <c r="BU119" s="98">
        <f>BU120</f>
        <v>49113.6</v>
      </c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>
        <f>CH120</f>
        <v>49113.6</v>
      </c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5"/>
      <c r="DT119" s="145"/>
      <c r="DU119" s="145"/>
      <c r="DV119" s="145"/>
      <c r="DW119" s="145"/>
      <c r="DX119" s="68">
        <f>DX120+DX122</f>
        <v>49113.6</v>
      </c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>
        <f>BC119-CH119</f>
        <v>21086.4</v>
      </c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42"/>
      <c r="FI119" s="42"/>
      <c r="FJ119" s="42"/>
      <c r="FK119" s="5"/>
    </row>
    <row r="120" spans="1:167" s="4" customFormat="1" ht="20.25" customHeight="1">
      <c r="A120" s="92" t="s">
        <v>57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105" t="s">
        <v>54</v>
      </c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97">
        <v>70200</v>
      </c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>
        <v>49113.6</v>
      </c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>
        <v>49113.6</v>
      </c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>
        <f>CH120</f>
        <v>49113.6</v>
      </c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>
        <f>BC120-CH120</f>
        <v>21086.4</v>
      </c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84">
        <f>BU120-CH120</f>
        <v>0</v>
      </c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2"/>
      <c r="FK120" s="5"/>
    </row>
    <row r="121" spans="1:167" s="4" customFormat="1" ht="18.75">
      <c r="A121" s="138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40"/>
      <c r="CG121" s="146" t="s">
        <v>81</v>
      </c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113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5"/>
      <c r="FH121" s="12"/>
      <c r="FI121" s="12"/>
      <c r="FJ121" s="16" t="s">
        <v>39</v>
      </c>
      <c r="FK121" s="5"/>
    </row>
    <row r="122" spans="1:167" s="4" customFormat="1" ht="19.5" customHeight="1">
      <c r="A122" s="60" t="s">
        <v>8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 t="s">
        <v>23</v>
      </c>
      <c r="AL122" s="60"/>
      <c r="AM122" s="60"/>
      <c r="AN122" s="60"/>
      <c r="AO122" s="60"/>
      <c r="AP122" s="60"/>
      <c r="AQ122" s="60" t="s">
        <v>35</v>
      </c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 t="s">
        <v>36</v>
      </c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 t="s">
        <v>37</v>
      </c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 t="s">
        <v>24</v>
      </c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129" t="s">
        <v>29</v>
      </c>
      <c r="EL122" s="130"/>
      <c r="EM122" s="130"/>
      <c r="EN122" s="130"/>
      <c r="EO122" s="130"/>
      <c r="EP122" s="130"/>
      <c r="EQ122" s="130"/>
      <c r="ER122" s="130"/>
      <c r="ES122" s="130"/>
      <c r="ET122" s="130"/>
      <c r="EU122" s="130"/>
      <c r="EV122" s="130"/>
      <c r="EW122" s="130"/>
      <c r="EX122" s="130"/>
      <c r="EY122" s="130"/>
      <c r="EZ122" s="130"/>
      <c r="FA122" s="130"/>
      <c r="FB122" s="130"/>
      <c r="FC122" s="130"/>
      <c r="FD122" s="130"/>
      <c r="FE122" s="130"/>
      <c r="FF122" s="130"/>
      <c r="FG122" s="130"/>
      <c r="FH122" s="130"/>
      <c r="FI122" s="130"/>
      <c r="FJ122" s="131"/>
      <c r="FK122" s="5"/>
    </row>
    <row r="123" spans="1:167" s="4" customFormat="1" ht="78.7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 t="s">
        <v>45</v>
      </c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 t="s">
        <v>25</v>
      </c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 t="s">
        <v>26</v>
      </c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 t="s">
        <v>27</v>
      </c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 t="s">
        <v>38</v>
      </c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129" t="s">
        <v>46</v>
      </c>
      <c r="EY123" s="130"/>
      <c r="EZ123" s="130"/>
      <c r="FA123" s="130"/>
      <c r="FB123" s="130"/>
      <c r="FC123" s="130"/>
      <c r="FD123" s="130"/>
      <c r="FE123" s="130"/>
      <c r="FF123" s="130"/>
      <c r="FG123" s="130"/>
      <c r="FH123" s="130"/>
      <c r="FI123" s="130"/>
      <c r="FJ123" s="131"/>
      <c r="FK123" s="5"/>
    </row>
    <row r="124" spans="1:167" s="4" customFormat="1" ht="18.75">
      <c r="A124" s="61">
        <v>1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>
        <v>2</v>
      </c>
      <c r="AL124" s="61"/>
      <c r="AM124" s="61"/>
      <c r="AN124" s="61"/>
      <c r="AO124" s="61"/>
      <c r="AP124" s="61"/>
      <c r="AQ124" s="61">
        <v>3</v>
      </c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4</v>
      </c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>
        <v>5</v>
      </c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>
        <v>6</v>
      </c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>
        <v>7</v>
      </c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>
        <v>8</v>
      </c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>
        <v>9</v>
      </c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>
        <v>10</v>
      </c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113">
        <v>11</v>
      </c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5"/>
      <c r="FK124" s="5"/>
    </row>
    <row r="125" spans="1:167" s="11" customFormat="1" ht="24" customHeight="1">
      <c r="A125" s="212" t="s">
        <v>95</v>
      </c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165" t="s">
        <v>33</v>
      </c>
      <c r="AL125" s="165"/>
      <c r="AM125" s="165"/>
      <c r="AN125" s="165"/>
      <c r="AO125" s="165"/>
      <c r="AP125" s="165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98">
        <f>BC129+BC137+BC135</f>
        <v>2889200</v>
      </c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>
        <f>BU129+BU135+BU137</f>
        <v>161844.31</v>
      </c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>
        <f>CH129+CH135+CH137</f>
        <v>161844.31</v>
      </c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>
        <f>DX129+DX135+DX137</f>
        <v>161844.31</v>
      </c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125">
        <f>EK129+EK135+EK137</f>
        <v>2727355.69</v>
      </c>
      <c r="EL125" s="125"/>
      <c r="EM125" s="125"/>
      <c r="EN125" s="125"/>
      <c r="EO125" s="125"/>
      <c r="EP125" s="125"/>
      <c r="EQ125" s="125"/>
      <c r="ER125" s="125"/>
      <c r="ES125" s="125"/>
      <c r="ET125" s="125"/>
      <c r="EU125" s="125"/>
      <c r="EV125" s="125"/>
      <c r="EW125" s="125"/>
      <c r="EX125" s="99">
        <f>EX129+EX135+EX137</f>
        <v>0</v>
      </c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1"/>
      <c r="FK125" s="10"/>
    </row>
    <row r="126" spans="1:167" s="4" customFormat="1" ht="14.25" customHeight="1">
      <c r="A126" s="161" t="s">
        <v>22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2"/>
      <c r="AL126" s="162"/>
      <c r="AM126" s="162"/>
      <c r="AN126" s="162"/>
      <c r="AO126" s="162"/>
      <c r="AP126" s="162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106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8"/>
      <c r="FK126" s="5"/>
    </row>
    <row r="127" spans="1:166" s="4" customFormat="1" ht="20.25" customHeight="1">
      <c r="A127" s="163" t="s">
        <v>124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147"/>
      <c r="EY127" s="147"/>
      <c r="EZ127" s="147"/>
      <c r="FA127" s="147"/>
      <c r="FB127" s="147"/>
      <c r="FC127" s="147"/>
      <c r="FD127" s="147"/>
      <c r="FE127" s="147"/>
      <c r="FF127" s="147"/>
      <c r="FG127" s="147"/>
      <c r="FH127" s="43"/>
      <c r="FI127" s="43"/>
      <c r="FJ127" s="43"/>
    </row>
    <row r="128" spans="1:166" s="4" customFormat="1" ht="18" customHeight="1">
      <c r="A128" s="158" t="s">
        <v>242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9"/>
      <c r="AL128" s="159"/>
      <c r="AM128" s="159"/>
      <c r="AN128" s="159"/>
      <c r="AO128" s="159"/>
      <c r="AP128" s="159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106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8"/>
    </row>
    <row r="129" spans="1:166" s="20" customFormat="1" ht="22.5" customHeight="1">
      <c r="A129" s="59" t="s">
        <v>122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159" t="s">
        <v>52</v>
      </c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98">
        <f>BC130+BC131</f>
        <v>2230900</v>
      </c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63">
        <f>SUM(BU130:CG131)</f>
        <v>119441.71</v>
      </c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>
        <f>SUM(CH130:CW131)</f>
        <v>119441.71</v>
      </c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>
        <f>SUM(DX130:EJ131)</f>
        <v>119441.71</v>
      </c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>
        <f>EK130+EK131</f>
        <v>2111458.29</v>
      </c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126">
        <f>EX130+EX131</f>
        <v>0</v>
      </c>
      <c r="EY129" s="127"/>
      <c r="EZ129" s="127"/>
      <c r="FA129" s="127"/>
      <c r="FB129" s="127"/>
      <c r="FC129" s="127"/>
      <c r="FD129" s="127"/>
      <c r="FE129" s="127"/>
      <c r="FF129" s="127"/>
      <c r="FG129" s="127"/>
      <c r="FH129" s="127"/>
      <c r="FI129" s="127"/>
      <c r="FJ129" s="128"/>
    </row>
    <row r="130" spans="1:166" s="4" customFormat="1" ht="23.25" customHeight="1">
      <c r="A130" s="92" t="s">
        <v>56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105" t="s">
        <v>53</v>
      </c>
      <c r="AL130" s="105"/>
      <c r="AM130" s="105"/>
      <c r="AN130" s="105"/>
      <c r="AO130" s="105"/>
      <c r="AP130" s="105"/>
      <c r="AQ130" s="105" t="s">
        <v>105</v>
      </c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97">
        <v>1716000</v>
      </c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>
        <v>119441.71</v>
      </c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>
        <v>119441.71</v>
      </c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>
        <f aca="true" t="shared" si="10" ref="DX130:DX136">CH130</f>
        <v>119441.71</v>
      </c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>
        <f>BC130-BU130</f>
        <v>1596558.29</v>
      </c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106">
        <f aca="true" t="shared" si="11" ref="EX130:EX136">BU130-CH130</f>
        <v>0</v>
      </c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8"/>
    </row>
    <row r="131" spans="1:166" s="4" customFormat="1" ht="23.25" customHeight="1">
      <c r="A131" s="92" t="s">
        <v>58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105" t="s">
        <v>55</v>
      </c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97">
        <v>514900</v>
      </c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>
        <v>0</v>
      </c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>
        <v>0</v>
      </c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>
        <f t="shared" si="10"/>
        <v>0</v>
      </c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>
        <f>BC131-BU131</f>
        <v>514900</v>
      </c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106">
        <f t="shared" si="11"/>
        <v>0</v>
      </c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8"/>
    </row>
    <row r="132" spans="1:166" s="11" customFormat="1" ht="23.25" customHeight="1">
      <c r="A132" s="70" t="s">
        <v>209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25">
        <f>BC133+BC134</f>
        <v>2046900</v>
      </c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125">
        <f>BU133+BU134</f>
        <v>115902.91</v>
      </c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98">
        <f>CH133+CH134</f>
        <v>115902.91</v>
      </c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98">
        <f t="shared" si="10"/>
        <v>115902.91</v>
      </c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98">
        <f aca="true" t="shared" si="12" ref="EK132:EK137">BC132-CH132</f>
        <v>1930997.09</v>
      </c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99">
        <f t="shared" si="11"/>
        <v>0</v>
      </c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1"/>
    </row>
    <row r="133" spans="1:166" s="4" customFormat="1" ht="23.25" customHeight="1">
      <c r="A133" s="92" t="s">
        <v>56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105" t="s">
        <v>53</v>
      </c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62">
        <v>1575000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115902.91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97">
        <v>115902.91</v>
      </c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>
        <f t="shared" si="10"/>
        <v>115902.91</v>
      </c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>
        <f t="shared" si="12"/>
        <v>1459097.09</v>
      </c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84">
        <f t="shared" si="11"/>
        <v>0</v>
      </c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2"/>
    </row>
    <row r="134" spans="1:166" s="4" customFormat="1" ht="21" customHeight="1">
      <c r="A134" s="92" t="s">
        <v>58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105" t="s">
        <v>55</v>
      </c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62">
        <v>471900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0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97">
        <v>0</v>
      </c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>
        <f t="shared" si="10"/>
        <v>0</v>
      </c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>
        <f t="shared" si="12"/>
        <v>471900</v>
      </c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84">
        <f t="shared" si="11"/>
        <v>0</v>
      </c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2"/>
    </row>
    <row r="135" spans="1:166" s="20" customFormat="1" ht="21.75" customHeight="1">
      <c r="A135" s="158" t="s">
        <v>243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9" t="s">
        <v>52</v>
      </c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98">
        <f>SUM(BC136:BT136)</f>
        <v>207200</v>
      </c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63">
        <f>SUM(BU136:CG136)</f>
        <v>0</v>
      </c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>
        <f>SUM(CH136:CW136)</f>
        <v>0</v>
      </c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>
        <f t="shared" si="10"/>
        <v>0</v>
      </c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>
        <f t="shared" si="12"/>
        <v>207200</v>
      </c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126">
        <f t="shared" si="11"/>
        <v>0</v>
      </c>
      <c r="EY135" s="127"/>
      <c r="EZ135" s="127"/>
      <c r="FA135" s="127"/>
      <c r="FB135" s="127"/>
      <c r="FC135" s="127"/>
      <c r="FD135" s="127"/>
      <c r="FE135" s="127"/>
      <c r="FF135" s="127"/>
      <c r="FG135" s="127"/>
      <c r="FH135" s="127"/>
      <c r="FI135" s="127"/>
      <c r="FJ135" s="128"/>
    </row>
    <row r="136" spans="1:166" s="4" customFormat="1" ht="23.25" customHeight="1">
      <c r="A136" s="92" t="s">
        <v>57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105" t="s">
        <v>54</v>
      </c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97">
        <v>207200</v>
      </c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>
        <v>0</v>
      </c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>
        <f t="shared" si="10"/>
        <v>0</v>
      </c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>
        <f t="shared" si="12"/>
        <v>207200</v>
      </c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84">
        <f t="shared" si="11"/>
        <v>0</v>
      </c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2"/>
    </row>
    <row r="137" spans="1:166" s="20" customFormat="1" ht="18.75" customHeight="1">
      <c r="A137" s="70" t="s">
        <v>141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98">
        <f>BC138+BC145+BC147</f>
        <v>451100</v>
      </c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63">
        <f>BU138+BU145</f>
        <v>42402.6</v>
      </c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>
        <f>CH138+CH145</f>
        <v>42402.6</v>
      </c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>
        <f>CH137</f>
        <v>42402.6</v>
      </c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>
        <f t="shared" si="12"/>
        <v>408697.4</v>
      </c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126">
        <f>BU137-CH137</f>
        <v>0</v>
      </c>
      <c r="EY137" s="127"/>
      <c r="EZ137" s="127"/>
      <c r="FA137" s="127"/>
      <c r="FB137" s="127"/>
      <c r="FC137" s="127"/>
      <c r="FD137" s="127"/>
      <c r="FE137" s="127"/>
      <c r="FF137" s="127"/>
      <c r="FG137" s="127"/>
      <c r="FH137" s="127"/>
      <c r="FI137" s="127"/>
      <c r="FJ137" s="128"/>
    </row>
    <row r="138" spans="1:166" s="4" customFormat="1" ht="19.5" customHeight="1">
      <c r="A138" s="158" t="s">
        <v>244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98">
        <f>BC139+BC141+BC140+BC142+BC144+BC143</f>
        <v>406100</v>
      </c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38"/>
      <c r="BT138" s="38"/>
      <c r="BU138" s="125">
        <f>BU139+BU141+BU140+BU142+BU144+BU143</f>
        <v>42402.6</v>
      </c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98">
        <f>CH139+CH141+CI140+CH142+CH144+CH143</f>
        <v>42402.6</v>
      </c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98">
        <f>CH138</f>
        <v>42402.6</v>
      </c>
      <c r="DY138" s="98"/>
      <c r="DZ138" s="98"/>
      <c r="EA138" s="98"/>
      <c r="EB138" s="98"/>
      <c r="EC138" s="98"/>
      <c r="ED138" s="98"/>
      <c r="EE138" s="98"/>
      <c r="EF138" s="98"/>
      <c r="EG138" s="98"/>
      <c r="EH138" s="98"/>
      <c r="EI138" s="98"/>
      <c r="EJ138" s="98"/>
      <c r="EK138" s="98">
        <f>EK139+EK141+EK140</f>
        <v>273547.4</v>
      </c>
      <c r="EL138" s="98"/>
      <c r="EM138" s="98"/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>
        <f>EX139+EX141</f>
        <v>0</v>
      </c>
      <c r="EY138" s="98"/>
      <c r="EZ138" s="98"/>
      <c r="FA138" s="98"/>
      <c r="FB138" s="98"/>
      <c r="FC138" s="98"/>
      <c r="FD138" s="98"/>
      <c r="FE138" s="98"/>
      <c r="FF138" s="98"/>
      <c r="FG138" s="98"/>
      <c r="FH138" s="38"/>
      <c r="FI138" s="38"/>
      <c r="FJ138" s="38"/>
    </row>
    <row r="139" spans="1:166" s="4" customFormat="1" ht="22.5" customHeight="1">
      <c r="A139" s="181" t="s">
        <v>78</v>
      </c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05" t="s">
        <v>79</v>
      </c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97">
        <v>60000</v>
      </c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38"/>
      <c r="BT139" s="38"/>
      <c r="BU139" s="62">
        <v>10002.6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97">
        <v>10002.6</v>
      </c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>
        <f>CH139</f>
        <v>10002.6</v>
      </c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>
        <f>BC139-BU139</f>
        <v>49997.4</v>
      </c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>
        <f>BU139-CH139</f>
        <v>0</v>
      </c>
      <c r="EY139" s="97"/>
      <c r="EZ139" s="97"/>
      <c r="FA139" s="97"/>
      <c r="FB139" s="97"/>
      <c r="FC139" s="97"/>
      <c r="FD139" s="97"/>
      <c r="FE139" s="97"/>
      <c r="FF139" s="97"/>
      <c r="FG139" s="97"/>
      <c r="FH139" s="38"/>
      <c r="FI139" s="38"/>
      <c r="FJ139" s="38"/>
    </row>
    <row r="140" spans="1:166" s="32" customFormat="1" ht="21" customHeight="1">
      <c r="A140" s="280" t="s">
        <v>142</v>
      </c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2"/>
      <c r="AI140" s="48"/>
      <c r="AJ140" s="48"/>
      <c r="AK140" s="267" t="s">
        <v>275</v>
      </c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268"/>
      <c r="AX140" s="268"/>
      <c r="AY140" s="268"/>
      <c r="AZ140" s="268"/>
      <c r="BA140" s="268"/>
      <c r="BB140" s="269"/>
      <c r="BC140" s="134">
        <v>241500</v>
      </c>
      <c r="BD140" s="135"/>
      <c r="BE140" s="135"/>
      <c r="BF140" s="135"/>
      <c r="BG140" s="135"/>
      <c r="BH140" s="135"/>
      <c r="BI140" s="136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134">
        <v>30000</v>
      </c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6"/>
      <c r="CH140" s="41"/>
      <c r="CI140" s="134">
        <v>30000</v>
      </c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6"/>
      <c r="CX140" s="134"/>
      <c r="CY140" s="135"/>
      <c r="CZ140" s="135"/>
      <c r="DA140" s="135"/>
      <c r="DB140" s="135"/>
      <c r="DC140" s="135"/>
      <c r="DD140" s="135"/>
      <c r="DE140" s="135"/>
      <c r="DF140" s="135"/>
      <c r="DG140" s="135"/>
      <c r="DH140" s="135"/>
      <c r="DI140" s="135"/>
      <c r="DJ140" s="135"/>
      <c r="DK140" s="135"/>
      <c r="DL140" s="135"/>
      <c r="DM140" s="135"/>
      <c r="DN140" s="135"/>
      <c r="DO140" s="135"/>
      <c r="DP140" s="135"/>
      <c r="DQ140" s="135"/>
      <c r="DR140" s="136"/>
      <c r="DS140" s="41"/>
      <c r="DT140" s="41"/>
      <c r="DU140" s="41"/>
      <c r="DV140" s="41"/>
      <c r="DW140" s="41"/>
      <c r="DX140" s="134">
        <f>CI140</f>
        <v>30000</v>
      </c>
      <c r="DY140" s="135"/>
      <c r="DZ140" s="135"/>
      <c r="EA140" s="135"/>
      <c r="EB140" s="135"/>
      <c r="EC140" s="135"/>
      <c r="ED140" s="135"/>
      <c r="EE140" s="135"/>
      <c r="EF140" s="135"/>
      <c r="EG140" s="135"/>
      <c r="EH140" s="135"/>
      <c r="EI140" s="135"/>
      <c r="EJ140" s="136"/>
      <c r="EK140" s="134">
        <f>BC140-CI140</f>
        <v>211500</v>
      </c>
      <c r="EL140" s="135"/>
      <c r="EM140" s="135"/>
      <c r="EN140" s="135"/>
      <c r="EO140" s="135"/>
      <c r="EP140" s="135"/>
      <c r="EQ140" s="135"/>
      <c r="ER140" s="135"/>
      <c r="ES140" s="135"/>
      <c r="ET140" s="135"/>
      <c r="EU140" s="135"/>
      <c r="EV140" s="135"/>
      <c r="EW140" s="136"/>
      <c r="EX140" s="134">
        <f>BU140-CI140</f>
        <v>0</v>
      </c>
      <c r="EY140" s="135"/>
      <c r="EZ140" s="135"/>
      <c r="FA140" s="135"/>
      <c r="FB140" s="135"/>
      <c r="FC140" s="135"/>
      <c r="FD140" s="135"/>
      <c r="FE140" s="136"/>
      <c r="FF140" s="41"/>
      <c r="FG140" s="41"/>
      <c r="FH140" s="41"/>
      <c r="FI140" s="41"/>
      <c r="FJ140" s="41"/>
    </row>
    <row r="141" spans="1:166" s="4" customFormat="1" ht="22.5" customHeight="1">
      <c r="A141" s="59" t="s">
        <v>180</v>
      </c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105" t="s">
        <v>63</v>
      </c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97">
        <v>13500</v>
      </c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38"/>
      <c r="BT141" s="38"/>
      <c r="BU141" s="62">
        <v>1450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97">
        <v>1450</v>
      </c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>
        <f>CH141</f>
        <v>1450</v>
      </c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>
        <f>BC141-BU141</f>
        <v>12050</v>
      </c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>
        <f>BU141-CH141</f>
        <v>0</v>
      </c>
      <c r="EY141" s="97"/>
      <c r="EZ141" s="97"/>
      <c r="FA141" s="97"/>
      <c r="FB141" s="97"/>
      <c r="FC141" s="97"/>
      <c r="FD141" s="97"/>
      <c r="FE141" s="97"/>
      <c r="FF141" s="97"/>
      <c r="FG141" s="97"/>
      <c r="FH141" s="38"/>
      <c r="FI141" s="38"/>
      <c r="FJ141" s="38"/>
    </row>
    <row r="142" spans="1:166" s="4" customFormat="1" ht="19.5" customHeight="1">
      <c r="A142" s="181" t="s">
        <v>66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05" t="s">
        <v>60</v>
      </c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97">
        <v>0</v>
      </c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38"/>
      <c r="BT142" s="38"/>
      <c r="BU142" s="62">
        <v>0</v>
      </c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97">
        <v>0</v>
      </c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>
        <f>CH142</f>
        <v>0</v>
      </c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>
        <f>BC142-BU142</f>
        <v>0</v>
      </c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>
        <f>BU142-CH142</f>
        <v>0</v>
      </c>
      <c r="EY142" s="97"/>
      <c r="EZ142" s="97"/>
      <c r="FA142" s="97"/>
      <c r="FB142" s="97"/>
      <c r="FC142" s="97"/>
      <c r="FD142" s="97"/>
      <c r="FE142" s="97"/>
      <c r="FF142" s="97"/>
      <c r="FG142" s="97"/>
      <c r="FH142" s="38"/>
      <c r="FI142" s="38"/>
      <c r="FJ142" s="38"/>
    </row>
    <row r="143" spans="1:166" s="4" customFormat="1" ht="19.5" customHeight="1">
      <c r="A143" s="59" t="s">
        <v>107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109" t="s">
        <v>62</v>
      </c>
      <c r="AL143" s="110"/>
      <c r="AM143" s="110"/>
      <c r="AN143" s="110"/>
      <c r="AO143" s="110"/>
      <c r="AP143" s="83"/>
      <c r="AQ143" s="109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83"/>
      <c r="BC143" s="106">
        <v>0</v>
      </c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8"/>
      <c r="BU143" s="106">
        <v>0</v>
      </c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8"/>
      <c r="CH143" s="106">
        <v>0</v>
      </c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8"/>
      <c r="CX143" s="106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8"/>
      <c r="DK143" s="106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8"/>
      <c r="DX143" s="106">
        <f>CH143</f>
        <v>0</v>
      </c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8"/>
      <c r="EK143" s="106">
        <f>BC143-CH143</f>
        <v>0</v>
      </c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8"/>
      <c r="EX143" s="84">
        <v>0</v>
      </c>
      <c r="EY143" s="85"/>
      <c r="EZ143" s="85"/>
      <c r="FA143" s="85"/>
      <c r="FB143" s="85"/>
      <c r="FC143" s="85"/>
      <c r="FD143" s="85"/>
      <c r="FE143" s="85"/>
      <c r="FF143" s="85"/>
      <c r="FG143" s="82"/>
      <c r="FH143" s="44"/>
      <c r="FI143" s="44"/>
      <c r="FJ143" s="44"/>
    </row>
    <row r="144" spans="1:166" s="4" customFormat="1" ht="19.5" customHeight="1">
      <c r="A144" s="59" t="s">
        <v>125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105" t="s">
        <v>61</v>
      </c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97">
        <v>91100</v>
      </c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38"/>
      <c r="BT144" s="38"/>
      <c r="BU144" s="62">
        <v>950</v>
      </c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97">
        <v>950</v>
      </c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>
        <f>CH144</f>
        <v>950</v>
      </c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>
        <f>BC144-CH144</f>
        <v>90150</v>
      </c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>
        <f>BU144-CH144</f>
        <v>0</v>
      </c>
      <c r="EY144" s="97"/>
      <c r="EZ144" s="97"/>
      <c r="FA144" s="97"/>
      <c r="FB144" s="97"/>
      <c r="FC144" s="97"/>
      <c r="FD144" s="97"/>
      <c r="FE144" s="97"/>
      <c r="FF144" s="97"/>
      <c r="FG144" s="97"/>
      <c r="FH144" s="38"/>
      <c r="FI144" s="38"/>
      <c r="FJ144" s="38"/>
    </row>
    <row r="145" spans="1:166" s="11" customFormat="1" ht="19.5" customHeight="1">
      <c r="A145" s="70" t="s">
        <v>245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98">
        <f>BC146</f>
        <v>21800</v>
      </c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36"/>
      <c r="BT145" s="36"/>
      <c r="BU145" s="125">
        <f>BU146</f>
        <v>0</v>
      </c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98">
        <f>CH146</f>
        <v>0</v>
      </c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>
        <f>DX146</f>
        <v>0</v>
      </c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>
        <f>EK146</f>
        <v>21800</v>
      </c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>
        <f>EX146</f>
        <v>0</v>
      </c>
      <c r="EY145" s="98"/>
      <c r="EZ145" s="98"/>
      <c r="FA145" s="98"/>
      <c r="FB145" s="98"/>
      <c r="FC145" s="98"/>
      <c r="FD145" s="98"/>
      <c r="FE145" s="98"/>
      <c r="FF145" s="98"/>
      <c r="FG145" s="98"/>
      <c r="FH145" s="36"/>
      <c r="FI145" s="36"/>
      <c r="FJ145" s="36"/>
    </row>
    <row r="146" spans="1:166" s="4" customFormat="1" ht="34.5" customHeight="1">
      <c r="A146" s="264" t="s">
        <v>174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6"/>
      <c r="AK146" s="105" t="s">
        <v>64</v>
      </c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97">
        <v>21800</v>
      </c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38"/>
      <c r="BR146" s="38"/>
      <c r="BS146" s="38"/>
      <c r="BT146" s="38"/>
      <c r="BU146" s="62">
        <v>0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97">
        <v>0</v>
      </c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>
        <f>CH146</f>
        <v>0</v>
      </c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157">
        <f>BC146-BU146</f>
        <v>21800</v>
      </c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97">
        <f>BU146-CH146</f>
        <v>0</v>
      </c>
      <c r="EY146" s="97"/>
      <c r="EZ146" s="97"/>
      <c r="FA146" s="97"/>
      <c r="FB146" s="97"/>
      <c r="FC146" s="97"/>
      <c r="FD146" s="97"/>
      <c r="FE146" s="97"/>
      <c r="FF146" s="97"/>
      <c r="FG146" s="97"/>
      <c r="FH146" s="38"/>
      <c r="FI146" s="38"/>
      <c r="FJ146" s="38"/>
    </row>
    <row r="147" spans="1:166" s="11" customFormat="1" ht="19.5" customHeight="1">
      <c r="A147" s="70" t="s">
        <v>279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98">
        <f>BC148</f>
        <v>23200</v>
      </c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36"/>
      <c r="BT147" s="36"/>
      <c r="BU147" s="125">
        <f>BU148</f>
        <v>0</v>
      </c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98">
        <f>CH148</f>
        <v>0</v>
      </c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>
        <f>DX148</f>
        <v>0</v>
      </c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>
        <f>EK148</f>
        <v>23200</v>
      </c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>
        <f>EX148</f>
        <v>0</v>
      </c>
      <c r="EY147" s="98"/>
      <c r="EZ147" s="98"/>
      <c r="FA147" s="98"/>
      <c r="FB147" s="98"/>
      <c r="FC147" s="98"/>
      <c r="FD147" s="98"/>
      <c r="FE147" s="98"/>
      <c r="FF147" s="98"/>
      <c r="FG147" s="98"/>
      <c r="FH147" s="36"/>
      <c r="FI147" s="36"/>
      <c r="FJ147" s="36"/>
    </row>
    <row r="148" spans="1:166" s="4" customFormat="1" ht="34.5" customHeight="1">
      <c r="A148" s="264" t="s">
        <v>174</v>
      </c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6"/>
      <c r="AK148" s="105" t="s">
        <v>64</v>
      </c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97">
        <v>23200</v>
      </c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38"/>
      <c r="BR148" s="38"/>
      <c r="BS148" s="38"/>
      <c r="BT148" s="38"/>
      <c r="BU148" s="62">
        <v>0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97">
        <v>0</v>
      </c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>
        <f>CH148</f>
        <v>0</v>
      </c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157">
        <f>BC148-BU148</f>
        <v>23200</v>
      </c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97">
        <f>BU148-CH148</f>
        <v>0</v>
      </c>
      <c r="EY148" s="97"/>
      <c r="EZ148" s="97"/>
      <c r="FA148" s="97"/>
      <c r="FB148" s="97"/>
      <c r="FC148" s="97"/>
      <c r="FD148" s="97"/>
      <c r="FE148" s="97"/>
      <c r="FF148" s="97"/>
      <c r="FG148" s="97"/>
      <c r="FH148" s="38"/>
      <c r="FI148" s="38"/>
      <c r="FJ148" s="38"/>
    </row>
    <row r="149" spans="1:166" s="4" customFormat="1" ht="18.75">
      <c r="A149" s="138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40"/>
      <c r="CG149" s="146" t="s">
        <v>81</v>
      </c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13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5"/>
      <c r="FH149" s="12"/>
      <c r="FI149" s="12"/>
      <c r="FJ149" s="16" t="s">
        <v>39</v>
      </c>
    </row>
    <row r="150" spans="1:166" s="4" customFormat="1" ht="20.25" customHeight="1">
      <c r="A150" s="60" t="s">
        <v>8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 t="s">
        <v>23</v>
      </c>
      <c r="AL150" s="60"/>
      <c r="AM150" s="60"/>
      <c r="AN150" s="60"/>
      <c r="AO150" s="60"/>
      <c r="AP150" s="60"/>
      <c r="AQ150" s="60" t="s">
        <v>35</v>
      </c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 t="s">
        <v>36</v>
      </c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 t="s">
        <v>37</v>
      </c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 t="s">
        <v>24</v>
      </c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129" t="s">
        <v>29</v>
      </c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1"/>
    </row>
    <row r="151" spans="1:166" s="4" customFormat="1" ht="78.7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 t="s">
        <v>45</v>
      </c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 t="s">
        <v>25</v>
      </c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 t="s">
        <v>26</v>
      </c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 t="s">
        <v>27</v>
      </c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 t="s">
        <v>38</v>
      </c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129" t="s">
        <v>46</v>
      </c>
      <c r="EY151" s="130"/>
      <c r="EZ151" s="130"/>
      <c r="FA151" s="130"/>
      <c r="FB151" s="130"/>
      <c r="FC151" s="130"/>
      <c r="FD151" s="130"/>
      <c r="FE151" s="130"/>
      <c r="FF151" s="130"/>
      <c r="FG151" s="130"/>
      <c r="FH151" s="130"/>
      <c r="FI151" s="130"/>
      <c r="FJ151" s="131"/>
    </row>
    <row r="152" spans="1:166" s="4" customFormat="1" ht="18.75">
      <c r="A152" s="61">
        <v>1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>
        <v>2</v>
      </c>
      <c r="AL152" s="61"/>
      <c r="AM152" s="61"/>
      <c r="AN152" s="61"/>
      <c r="AO152" s="61"/>
      <c r="AP152" s="61"/>
      <c r="AQ152" s="61">
        <v>3</v>
      </c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>
        <v>4</v>
      </c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>
        <v>5</v>
      </c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>
        <v>6</v>
      </c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>
        <v>7</v>
      </c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>
        <v>8</v>
      </c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>
        <v>9</v>
      </c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>
        <v>10</v>
      </c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113">
        <v>11</v>
      </c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5"/>
    </row>
    <row r="153" spans="1:166" s="4" customFormat="1" ht="22.5" customHeight="1">
      <c r="A153" s="164" t="s">
        <v>32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05" t="s">
        <v>33</v>
      </c>
      <c r="AL153" s="105"/>
      <c r="AM153" s="105"/>
      <c r="AN153" s="105"/>
      <c r="AO153" s="105"/>
      <c r="AP153" s="105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98">
        <f>BC156</f>
        <v>200</v>
      </c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38"/>
      <c r="BT153" s="38"/>
      <c r="BU153" s="125">
        <f>BU156</f>
        <v>0</v>
      </c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98">
        <f>CH156</f>
        <v>0</v>
      </c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98">
        <f>DX156</f>
        <v>0</v>
      </c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>
        <f>BU153-CH153</f>
        <v>0</v>
      </c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120">
        <f>EX156</f>
        <v>0</v>
      </c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2"/>
      <c r="FI153" s="13"/>
      <c r="FJ153" s="13"/>
    </row>
    <row r="154" spans="1:166" s="4" customFormat="1" ht="18.75" customHeight="1">
      <c r="A154" s="92" t="s">
        <v>22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105" t="s">
        <v>34</v>
      </c>
      <c r="AL154" s="105"/>
      <c r="AM154" s="105"/>
      <c r="AN154" s="105"/>
      <c r="AO154" s="105"/>
      <c r="AP154" s="105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13"/>
      <c r="FI154" s="13"/>
      <c r="FJ154" s="13"/>
    </row>
    <row r="155" spans="1:166" s="20" customFormat="1" ht="134.25" customHeight="1">
      <c r="A155" s="59" t="s">
        <v>179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56"/>
      <c r="BT155" s="56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148"/>
      <c r="EY155" s="148"/>
      <c r="EZ155" s="148"/>
      <c r="FA155" s="148"/>
      <c r="FB155" s="148"/>
      <c r="FC155" s="148"/>
      <c r="FD155" s="148"/>
      <c r="FE155" s="148"/>
      <c r="FF155" s="148"/>
      <c r="FG155" s="148"/>
      <c r="FH155" s="18"/>
      <c r="FI155" s="18"/>
      <c r="FJ155" s="18"/>
    </row>
    <row r="156" spans="1:166" s="4" customFormat="1" ht="19.5" customHeight="1">
      <c r="A156" s="158" t="s">
        <v>246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98">
        <f>BC157</f>
        <v>200</v>
      </c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>
        <f>BU157</f>
        <v>0</v>
      </c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>
        <f>CH157</f>
        <v>0</v>
      </c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>
        <f>DX157</f>
        <v>0</v>
      </c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>
        <f>BC156-CH156</f>
        <v>200</v>
      </c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120">
        <f>EX157</f>
        <v>0</v>
      </c>
      <c r="EY156" s="121"/>
      <c r="EZ156" s="121"/>
      <c r="FA156" s="121"/>
      <c r="FB156" s="121"/>
      <c r="FC156" s="121"/>
      <c r="FD156" s="121"/>
      <c r="FE156" s="121"/>
      <c r="FF156" s="121"/>
      <c r="FG156" s="121"/>
      <c r="FH156" s="121"/>
      <c r="FI156" s="121"/>
      <c r="FJ156" s="122"/>
    </row>
    <row r="157" spans="1:166" s="20" customFormat="1" ht="21" customHeight="1">
      <c r="A157" s="261" t="s">
        <v>125</v>
      </c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105" t="s">
        <v>61</v>
      </c>
      <c r="AL157" s="105"/>
      <c r="AM157" s="105"/>
      <c r="AN157" s="105"/>
      <c r="AO157" s="105"/>
      <c r="AP157" s="105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97">
        <v>200</v>
      </c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>
        <v>0</v>
      </c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>
        <f>CH157</f>
        <v>0</v>
      </c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>
        <f>BC157-CH157</f>
        <v>200</v>
      </c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117">
        <f>BU157-CH157</f>
        <v>0</v>
      </c>
      <c r="EY157" s="118"/>
      <c r="EZ157" s="118"/>
      <c r="FA157" s="118"/>
      <c r="FB157" s="118"/>
      <c r="FC157" s="118"/>
      <c r="FD157" s="118"/>
      <c r="FE157" s="118"/>
      <c r="FF157" s="118"/>
      <c r="FG157" s="118"/>
      <c r="FH157" s="118"/>
      <c r="FI157" s="118"/>
      <c r="FJ157" s="119"/>
    </row>
    <row r="158" spans="1:166" s="4" customFormat="1" ht="15" customHeight="1">
      <c r="A158" s="138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40"/>
      <c r="CE158" s="12"/>
      <c r="CF158" s="12"/>
      <c r="CG158" s="146" t="s">
        <v>81</v>
      </c>
      <c r="CH158" s="146"/>
      <c r="CI158" s="146"/>
      <c r="CJ158" s="146"/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12"/>
      <c r="FI158" s="12"/>
      <c r="FJ158" s="16" t="s">
        <v>39</v>
      </c>
    </row>
    <row r="159" spans="1:166" s="4" customFormat="1" ht="32.25" customHeight="1">
      <c r="A159" s="60" t="s">
        <v>8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 t="s">
        <v>23</v>
      </c>
      <c r="AL159" s="60"/>
      <c r="AM159" s="60"/>
      <c r="AN159" s="60"/>
      <c r="AO159" s="60"/>
      <c r="AP159" s="60"/>
      <c r="AQ159" s="60" t="s">
        <v>35</v>
      </c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 t="s">
        <v>120</v>
      </c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 t="s">
        <v>37</v>
      </c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 t="s">
        <v>24</v>
      </c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129" t="s">
        <v>29</v>
      </c>
      <c r="EL159" s="130"/>
      <c r="EM159" s="130"/>
      <c r="EN159" s="130"/>
      <c r="EO159" s="130"/>
      <c r="EP159" s="130"/>
      <c r="EQ159" s="130"/>
      <c r="ER159" s="130"/>
      <c r="ES159" s="130"/>
      <c r="ET159" s="130"/>
      <c r="EU159" s="130"/>
      <c r="EV159" s="130"/>
      <c r="EW159" s="130"/>
      <c r="EX159" s="130"/>
      <c r="EY159" s="130"/>
      <c r="EZ159" s="130"/>
      <c r="FA159" s="130"/>
      <c r="FB159" s="130"/>
      <c r="FC159" s="130"/>
      <c r="FD159" s="130"/>
      <c r="FE159" s="130"/>
      <c r="FF159" s="130"/>
      <c r="FG159" s="130"/>
      <c r="FH159" s="130"/>
      <c r="FI159" s="130"/>
      <c r="FJ159" s="131"/>
    </row>
    <row r="160" spans="1:166" s="4" customFormat="1" ht="81.7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 t="s">
        <v>45</v>
      </c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 t="s">
        <v>25</v>
      </c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 t="s">
        <v>26</v>
      </c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 t="s">
        <v>27</v>
      </c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 t="s">
        <v>38</v>
      </c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129" t="s">
        <v>46</v>
      </c>
      <c r="EY160" s="130"/>
      <c r="EZ160" s="130"/>
      <c r="FA160" s="130"/>
      <c r="FB160" s="130"/>
      <c r="FC160" s="130"/>
      <c r="FD160" s="130"/>
      <c r="FE160" s="130"/>
      <c r="FF160" s="130"/>
      <c r="FG160" s="130"/>
      <c r="FH160" s="130"/>
      <c r="FI160" s="130"/>
      <c r="FJ160" s="131"/>
    </row>
    <row r="161" spans="1:166" s="4" customFormat="1" ht="15" customHeight="1">
      <c r="A161" s="61">
        <v>1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>
        <v>2</v>
      </c>
      <c r="AL161" s="61"/>
      <c r="AM161" s="61"/>
      <c r="AN161" s="61"/>
      <c r="AO161" s="61"/>
      <c r="AP161" s="61"/>
      <c r="AQ161" s="61">
        <v>3</v>
      </c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>
        <v>4</v>
      </c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>
        <v>5</v>
      </c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>
        <v>6</v>
      </c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>
        <v>7</v>
      </c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>
        <v>8</v>
      </c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>
        <v>9</v>
      </c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>
        <v>10</v>
      </c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113">
        <v>11</v>
      </c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5"/>
    </row>
    <row r="162" spans="1:166" s="4" customFormat="1" ht="19.5" customHeight="1">
      <c r="A162" s="164" t="s">
        <v>32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05" t="s">
        <v>33</v>
      </c>
      <c r="AL162" s="105"/>
      <c r="AM162" s="105"/>
      <c r="AN162" s="105"/>
      <c r="AO162" s="105"/>
      <c r="AP162" s="105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90">
        <f>BC173+BC168+BC165+BC170</f>
        <v>208000</v>
      </c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53"/>
      <c r="BT162" s="53"/>
      <c r="BU162" s="125">
        <f>BU168+BU173+BU165+BU170</f>
        <v>48811.5</v>
      </c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98">
        <f>CH165+CH168+CH173+CH170</f>
        <v>48811.5</v>
      </c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98">
        <f>DX165+DX168+DX173+DX170</f>
        <v>48811.5</v>
      </c>
      <c r="DY162" s="98"/>
      <c r="DZ162" s="98"/>
      <c r="EA162" s="98"/>
      <c r="EB162" s="98"/>
      <c r="EC162" s="98"/>
      <c r="ED162" s="98"/>
      <c r="EE162" s="98"/>
      <c r="EF162" s="98"/>
      <c r="EG162" s="98"/>
      <c r="EH162" s="98"/>
      <c r="EI162" s="98"/>
      <c r="EJ162" s="98"/>
      <c r="EK162" s="98">
        <f>BC162-CH162</f>
        <v>159188.5</v>
      </c>
      <c r="EL162" s="98"/>
      <c r="EM162" s="98"/>
      <c r="EN162" s="98"/>
      <c r="EO162" s="98"/>
      <c r="EP162" s="98"/>
      <c r="EQ162" s="98"/>
      <c r="ER162" s="98"/>
      <c r="ES162" s="98"/>
      <c r="ET162" s="98"/>
      <c r="EU162" s="98"/>
      <c r="EV162" s="98"/>
      <c r="EW162" s="98"/>
      <c r="EX162" s="99">
        <f>EX174</f>
        <v>0</v>
      </c>
      <c r="EY162" s="100"/>
      <c r="EZ162" s="100"/>
      <c r="FA162" s="100"/>
      <c r="FB162" s="100"/>
      <c r="FC162" s="100"/>
      <c r="FD162" s="100"/>
      <c r="FE162" s="100"/>
      <c r="FF162" s="100"/>
      <c r="FG162" s="100"/>
      <c r="FH162" s="101"/>
      <c r="FI162" s="13"/>
      <c r="FJ162" s="13"/>
    </row>
    <row r="163" spans="1:166" s="4" customFormat="1" ht="19.5" customHeight="1">
      <c r="A163" s="92" t="s">
        <v>22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105"/>
      <c r="AL163" s="105"/>
      <c r="AM163" s="105"/>
      <c r="AN163" s="105"/>
      <c r="AO163" s="105"/>
      <c r="AP163" s="105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38"/>
      <c r="FI163" s="13"/>
      <c r="FJ163" s="13"/>
    </row>
    <row r="164" spans="1:166" s="4" customFormat="1" ht="54.75" customHeight="1">
      <c r="A164" s="277" t="s">
        <v>254</v>
      </c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9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53"/>
      <c r="BT164" s="53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133"/>
      <c r="EZ164" s="133"/>
      <c r="FA164" s="133"/>
      <c r="FB164" s="133"/>
      <c r="FC164" s="133"/>
      <c r="FD164" s="133"/>
      <c r="FE164" s="133"/>
      <c r="FF164" s="133"/>
      <c r="FG164" s="133"/>
      <c r="FH164" s="38"/>
      <c r="FI164" s="13"/>
      <c r="FJ164" s="13"/>
    </row>
    <row r="165" spans="1:166" s="11" customFormat="1" ht="18.75" customHeight="1">
      <c r="A165" s="158" t="s">
        <v>247</v>
      </c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90">
        <f>BC166</f>
        <v>10000</v>
      </c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54"/>
      <c r="BT165" s="54"/>
      <c r="BU165" s="98">
        <f>BU166</f>
        <v>0</v>
      </c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>
        <f>CH166</f>
        <v>0</v>
      </c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>
        <f>DX166</f>
        <v>0</v>
      </c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>
        <f>BC165-CH165</f>
        <v>10000</v>
      </c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>
        <f>BU165-CH165</f>
        <v>0</v>
      </c>
      <c r="EY165" s="149"/>
      <c r="EZ165" s="149"/>
      <c r="FA165" s="149"/>
      <c r="FB165" s="149"/>
      <c r="FC165" s="149"/>
      <c r="FD165" s="149"/>
      <c r="FE165" s="149"/>
      <c r="FF165" s="149"/>
      <c r="FG165" s="149"/>
      <c r="FH165" s="36"/>
      <c r="FI165" s="9"/>
      <c r="FJ165" s="9"/>
    </row>
    <row r="166" spans="1:166" s="4" customFormat="1" ht="21.75" customHeight="1">
      <c r="A166" s="92" t="s">
        <v>59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105" t="s">
        <v>60</v>
      </c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95">
        <v>10000</v>
      </c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53"/>
      <c r="BT166" s="53"/>
      <c r="BU166" s="97">
        <v>0</v>
      </c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>
        <f>BC166-CH166</f>
        <v>10000</v>
      </c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>
        <f>BU166-CH166</f>
        <v>0</v>
      </c>
      <c r="EY166" s="133"/>
      <c r="EZ166" s="133"/>
      <c r="FA166" s="133"/>
      <c r="FB166" s="133"/>
      <c r="FC166" s="133"/>
      <c r="FD166" s="133"/>
      <c r="FE166" s="133"/>
      <c r="FF166" s="133"/>
      <c r="FG166" s="133"/>
      <c r="FH166" s="38"/>
      <c r="FI166" s="13"/>
      <c r="FJ166" s="13"/>
    </row>
    <row r="167" spans="1:166" s="4" customFormat="1" ht="37.5" customHeight="1">
      <c r="A167" s="283" t="s">
        <v>248</v>
      </c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105"/>
      <c r="AL167" s="105"/>
      <c r="AM167" s="105"/>
      <c r="AN167" s="105"/>
      <c r="AO167" s="105"/>
      <c r="AP167" s="105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38"/>
      <c r="FI167" s="13"/>
      <c r="FJ167" s="13"/>
    </row>
    <row r="168" spans="1:166" s="4" customFormat="1" ht="19.5" customHeight="1">
      <c r="A168" s="158" t="s">
        <v>249</v>
      </c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05"/>
      <c r="AL168" s="105"/>
      <c r="AM168" s="105"/>
      <c r="AN168" s="105"/>
      <c r="AO168" s="105"/>
      <c r="AP168" s="105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90">
        <f>BC169</f>
        <v>70000</v>
      </c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8">
        <f>BU169</f>
        <v>33105.5</v>
      </c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>
        <f>CH169</f>
        <v>33105.5</v>
      </c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98">
        <f>DX169</f>
        <v>33105.5</v>
      </c>
      <c r="DY168" s="98"/>
      <c r="DZ168" s="98"/>
      <c r="EA168" s="98"/>
      <c r="EB168" s="98"/>
      <c r="EC168" s="98"/>
      <c r="ED168" s="98"/>
      <c r="EE168" s="98"/>
      <c r="EF168" s="98"/>
      <c r="EG168" s="98"/>
      <c r="EH168" s="98"/>
      <c r="EI168" s="98"/>
      <c r="EJ168" s="98"/>
      <c r="EK168" s="98">
        <f>BC168-CH168</f>
        <v>36894.5</v>
      </c>
      <c r="EL168" s="98"/>
      <c r="EM168" s="98"/>
      <c r="EN168" s="98"/>
      <c r="EO168" s="98"/>
      <c r="EP168" s="98"/>
      <c r="EQ168" s="98"/>
      <c r="ER168" s="98"/>
      <c r="ES168" s="98"/>
      <c r="ET168" s="98"/>
      <c r="EU168" s="98"/>
      <c r="EV168" s="98"/>
      <c r="EW168" s="98"/>
      <c r="EX168" s="98">
        <v>0</v>
      </c>
      <c r="EY168" s="98"/>
      <c r="EZ168" s="98"/>
      <c r="FA168" s="98"/>
      <c r="FB168" s="98"/>
      <c r="FC168" s="98"/>
      <c r="FD168" s="98"/>
      <c r="FE168" s="98"/>
      <c r="FF168" s="98"/>
      <c r="FG168" s="98"/>
      <c r="FH168" s="38"/>
      <c r="FI168" s="13"/>
      <c r="FJ168" s="13"/>
    </row>
    <row r="169" spans="1:166" s="4" customFormat="1" ht="19.5" customHeight="1">
      <c r="A169" s="92" t="s">
        <v>211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105" t="s">
        <v>60</v>
      </c>
      <c r="AL169" s="105"/>
      <c r="AM169" s="105"/>
      <c r="AN169" s="105"/>
      <c r="AO169" s="105"/>
      <c r="AP169" s="105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95">
        <v>70000</v>
      </c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7">
        <v>33105.5</v>
      </c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>
        <v>33105.5</v>
      </c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97">
        <v>33105.5</v>
      </c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8">
        <f>BC169-CH169</f>
        <v>36894.5</v>
      </c>
      <c r="EL169" s="98"/>
      <c r="EM169" s="98"/>
      <c r="EN169" s="98"/>
      <c r="EO169" s="98"/>
      <c r="EP169" s="98"/>
      <c r="EQ169" s="98"/>
      <c r="ER169" s="98"/>
      <c r="ES169" s="98"/>
      <c r="ET169" s="98"/>
      <c r="EU169" s="98"/>
      <c r="EV169" s="98"/>
      <c r="EW169" s="98"/>
      <c r="EX169" s="97">
        <v>0</v>
      </c>
      <c r="EY169" s="97"/>
      <c r="EZ169" s="97"/>
      <c r="FA169" s="97"/>
      <c r="FB169" s="97"/>
      <c r="FC169" s="97"/>
      <c r="FD169" s="97"/>
      <c r="FE169" s="97"/>
      <c r="FF169" s="97"/>
      <c r="FG169" s="97"/>
      <c r="FH169" s="38"/>
      <c r="FI169" s="13"/>
      <c r="FJ169" s="13"/>
    </row>
    <row r="170" spans="1:166" s="4" customFormat="1" ht="19.5" customHeight="1">
      <c r="A170" s="158" t="s">
        <v>314</v>
      </c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05"/>
      <c r="AL170" s="105"/>
      <c r="AM170" s="105"/>
      <c r="AN170" s="105"/>
      <c r="AO170" s="105"/>
      <c r="AP170" s="105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90">
        <f>BC171</f>
        <v>5000</v>
      </c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8">
        <f>BU171</f>
        <v>0</v>
      </c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>
        <f>CH171</f>
        <v>0</v>
      </c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98">
        <f>DX171</f>
        <v>0</v>
      </c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>
        <f>BC170-CH170</f>
        <v>5000</v>
      </c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>
        <v>0</v>
      </c>
      <c r="EY170" s="98"/>
      <c r="EZ170" s="98"/>
      <c r="FA170" s="98"/>
      <c r="FB170" s="98"/>
      <c r="FC170" s="98"/>
      <c r="FD170" s="98"/>
      <c r="FE170" s="98"/>
      <c r="FF170" s="98"/>
      <c r="FG170" s="98"/>
      <c r="FH170" s="38"/>
      <c r="FI170" s="13"/>
      <c r="FJ170" s="13"/>
    </row>
    <row r="171" spans="1:166" s="4" customFormat="1" ht="20.25" customHeight="1">
      <c r="A171" s="92" t="s">
        <v>59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105" t="s">
        <v>67</v>
      </c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95">
        <v>5000</v>
      </c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53"/>
      <c r="BT171" s="53"/>
      <c r="BU171" s="97">
        <v>0</v>
      </c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>
        <f>CH171</f>
        <v>0</v>
      </c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>
        <f>BC171-CH171</f>
        <v>5000</v>
      </c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>
        <f>BU171-CH171</f>
        <v>0</v>
      </c>
      <c r="EY171" s="133"/>
      <c r="EZ171" s="133"/>
      <c r="FA171" s="133"/>
      <c r="FB171" s="133"/>
      <c r="FC171" s="133"/>
      <c r="FD171" s="133"/>
      <c r="FE171" s="133"/>
      <c r="FF171" s="133"/>
      <c r="FG171" s="133"/>
      <c r="FH171" s="38"/>
      <c r="FI171" s="13"/>
      <c r="FJ171" s="13"/>
    </row>
    <row r="172" spans="1:166" s="4" customFormat="1" ht="18.75" customHeight="1">
      <c r="A172" s="283" t="s">
        <v>250</v>
      </c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53"/>
      <c r="BT172" s="53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133"/>
      <c r="EZ172" s="133"/>
      <c r="FA172" s="133"/>
      <c r="FB172" s="133"/>
      <c r="FC172" s="133"/>
      <c r="FD172" s="133"/>
      <c r="FE172" s="133"/>
      <c r="FF172" s="133"/>
      <c r="FG172" s="133"/>
      <c r="FH172" s="38"/>
      <c r="FI172" s="13"/>
      <c r="FJ172" s="13"/>
    </row>
    <row r="173" spans="1:166" s="4" customFormat="1" ht="18.75" customHeight="1">
      <c r="A173" s="158" t="s">
        <v>265</v>
      </c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90">
        <f>BC174</f>
        <v>123000</v>
      </c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54"/>
      <c r="BT173" s="54"/>
      <c r="BU173" s="98">
        <f>BU174</f>
        <v>15706</v>
      </c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>
        <f>CH174</f>
        <v>15706</v>
      </c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>
        <f>CH173</f>
        <v>15706</v>
      </c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>
        <f>BC173-CH173</f>
        <v>107294</v>
      </c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>
        <f>BU173-CH173</f>
        <v>0</v>
      </c>
      <c r="EY173" s="149"/>
      <c r="EZ173" s="149"/>
      <c r="FA173" s="149"/>
      <c r="FB173" s="149"/>
      <c r="FC173" s="149"/>
      <c r="FD173" s="149"/>
      <c r="FE173" s="149"/>
      <c r="FF173" s="149"/>
      <c r="FG173" s="149"/>
      <c r="FH173" s="38"/>
      <c r="FI173" s="13"/>
      <c r="FJ173" s="13"/>
    </row>
    <row r="174" spans="1:166" s="4" customFormat="1" ht="19.5" customHeight="1">
      <c r="A174" s="92" t="s">
        <v>59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105" t="s">
        <v>67</v>
      </c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83">
        <v>123000</v>
      </c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83"/>
      <c r="BS174" s="47"/>
      <c r="BT174" s="47"/>
      <c r="BU174" s="97">
        <v>15706</v>
      </c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>
        <v>15706</v>
      </c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>
        <f>CH174</f>
        <v>15706</v>
      </c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>
        <f>BC174-CH174</f>
        <v>107294</v>
      </c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>
        <f>BU174-CH174</f>
        <v>0</v>
      </c>
      <c r="EY174" s="133"/>
      <c r="EZ174" s="133"/>
      <c r="FA174" s="133"/>
      <c r="FB174" s="133"/>
      <c r="FC174" s="133"/>
      <c r="FD174" s="133"/>
      <c r="FE174" s="133"/>
      <c r="FF174" s="133"/>
      <c r="FG174" s="133"/>
      <c r="FH174" s="38"/>
      <c r="FI174" s="13"/>
      <c r="FJ174" s="13"/>
    </row>
    <row r="175" spans="1:166" s="4" customFormat="1" ht="18.75">
      <c r="A175" s="138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40"/>
      <c r="FH175" s="12"/>
      <c r="FI175" s="12"/>
      <c r="FJ175" s="16" t="s">
        <v>39</v>
      </c>
    </row>
    <row r="176" spans="1:166" s="4" customFormat="1" ht="18.75">
      <c r="A176" s="138" t="s">
        <v>81</v>
      </c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40"/>
    </row>
    <row r="177" spans="1:166" s="4" customFormat="1" ht="17.25" customHeight="1">
      <c r="A177" s="60" t="s">
        <v>8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 t="s">
        <v>23</v>
      </c>
      <c r="AL177" s="60"/>
      <c r="AM177" s="60"/>
      <c r="AN177" s="60"/>
      <c r="AO177" s="60"/>
      <c r="AP177" s="60"/>
      <c r="AQ177" s="60" t="s">
        <v>35</v>
      </c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 t="s">
        <v>36</v>
      </c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 t="s">
        <v>37</v>
      </c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 t="s">
        <v>24</v>
      </c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129" t="s">
        <v>29</v>
      </c>
      <c r="EL177" s="130"/>
      <c r="EM177" s="130"/>
      <c r="EN177" s="130"/>
      <c r="EO177" s="130"/>
      <c r="EP177" s="130"/>
      <c r="EQ177" s="130"/>
      <c r="ER177" s="130"/>
      <c r="ES177" s="130"/>
      <c r="ET177" s="130"/>
      <c r="EU177" s="130"/>
      <c r="EV177" s="130"/>
      <c r="EW177" s="130"/>
      <c r="EX177" s="130"/>
      <c r="EY177" s="130"/>
      <c r="EZ177" s="130"/>
      <c r="FA177" s="130"/>
      <c r="FB177" s="130"/>
      <c r="FC177" s="130"/>
      <c r="FD177" s="130"/>
      <c r="FE177" s="130"/>
      <c r="FF177" s="130"/>
      <c r="FG177" s="130"/>
      <c r="FH177" s="130"/>
      <c r="FI177" s="130"/>
      <c r="FJ177" s="131"/>
    </row>
    <row r="178" spans="1:166" s="4" customFormat="1" ht="78.75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 t="s">
        <v>45</v>
      </c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 t="s">
        <v>25</v>
      </c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 t="s">
        <v>26</v>
      </c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 t="s">
        <v>27</v>
      </c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 t="s">
        <v>38</v>
      </c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129" t="s">
        <v>46</v>
      </c>
      <c r="EY178" s="130"/>
      <c r="EZ178" s="130"/>
      <c r="FA178" s="130"/>
      <c r="FB178" s="130"/>
      <c r="FC178" s="130"/>
      <c r="FD178" s="130"/>
      <c r="FE178" s="130"/>
      <c r="FF178" s="130"/>
      <c r="FG178" s="130"/>
      <c r="FH178" s="130"/>
      <c r="FI178" s="130"/>
      <c r="FJ178" s="131"/>
    </row>
    <row r="179" spans="1:166" s="4" customFormat="1" ht="18.75">
      <c r="A179" s="61">
        <v>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>
        <v>2</v>
      </c>
      <c r="AL179" s="61"/>
      <c r="AM179" s="61"/>
      <c r="AN179" s="61"/>
      <c r="AO179" s="61"/>
      <c r="AP179" s="61"/>
      <c r="AQ179" s="61">
        <v>3</v>
      </c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>
        <v>4</v>
      </c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>
        <v>5</v>
      </c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>
        <v>6</v>
      </c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>
        <v>7</v>
      </c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>
        <v>8</v>
      </c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>
        <v>9</v>
      </c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>
        <v>10</v>
      </c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113">
        <v>11</v>
      </c>
      <c r="EY179" s="114"/>
      <c r="EZ179" s="114"/>
      <c r="FA179" s="114"/>
      <c r="FB179" s="114"/>
      <c r="FC179" s="114"/>
      <c r="FD179" s="114"/>
      <c r="FE179" s="114"/>
      <c r="FF179" s="114"/>
      <c r="FG179" s="114"/>
      <c r="FH179" s="114"/>
      <c r="FI179" s="114"/>
      <c r="FJ179" s="115"/>
    </row>
    <row r="180" spans="1:166" s="11" customFormat="1" ht="22.5" customHeight="1">
      <c r="A180" s="212" t="s">
        <v>32</v>
      </c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165" t="s">
        <v>33</v>
      </c>
      <c r="AL180" s="165"/>
      <c r="AM180" s="165"/>
      <c r="AN180" s="165"/>
      <c r="AO180" s="165"/>
      <c r="AP180" s="165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90">
        <f>BC183+BC191</f>
        <v>164700</v>
      </c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8">
        <f>BU183+BU191</f>
        <v>16886.07</v>
      </c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>
        <f>CH183+CH191</f>
        <v>16886.07</v>
      </c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  <c r="DQ180" s="98"/>
      <c r="DR180" s="98"/>
      <c r="DS180" s="98"/>
      <c r="DT180" s="98"/>
      <c r="DU180" s="98"/>
      <c r="DV180" s="98"/>
      <c r="DW180" s="98"/>
      <c r="DX180" s="98">
        <f>CH180</f>
        <v>16886.07</v>
      </c>
      <c r="DY180" s="98"/>
      <c r="DZ180" s="98"/>
      <c r="EA180" s="98"/>
      <c r="EB180" s="98"/>
      <c r="EC180" s="98"/>
      <c r="ED180" s="98"/>
      <c r="EE180" s="98"/>
      <c r="EF180" s="98"/>
      <c r="EG180" s="98"/>
      <c r="EH180" s="98"/>
      <c r="EI180" s="98"/>
      <c r="EJ180" s="98"/>
      <c r="EK180" s="98">
        <f>EK183+EK191</f>
        <v>147813.93</v>
      </c>
      <c r="EL180" s="98"/>
      <c r="EM180" s="98"/>
      <c r="EN180" s="98"/>
      <c r="EO180" s="98"/>
      <c r="EP180" s="98"/>
      <c r="EQ180" s="98"/>
      <c r="ER180" s="98"/>
      <c r="ES180" s="98"/>
      <c r="ET180" s="98"/>
      <c r="EU180" s="98"/>
      <c r="EV180" s="98"/>
      <c r="EW180" s="98"/>
      <c r="EX180" s="99">
        <f>EX183+EX191</f>
        <v>0</v>
      </c>
      <c r="EY180" s="100"/>
      <c r="EZ180" s="100"/>
      <c r="FA180" s="100"/>
      <c r="FB180" s="100"/>
      <c r="FC180" s="100"/>
      <c r="FD180" s="100"/>
      <c r="FE180" s="100"/>
      <c r="FF180" s="100"/>
      <c r="FG180" s="100"/>
      <c r="FH180" s="100"/>
      <c r="FI180" s="100"/>
      <c r="FJ180" s="101"/>
    </row>
    <row r="181" spans="1:166" s="4" customFormat="1" ht="15" customHeight="1">
      <c r="A181" s="161" t="s">
        <v>22</v>
      </c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2" t="s">
        <v>34</v>
      </c>
      <c r="AL181" s="162"/>
      <c r="AM181" s="162"/>
      <c r="AN181" s="162"/>
      <c r="AO181" s="162"/>
      <c r="AP181" s="162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106"/>
      <c r="EY181" s="107"/>
      <c r="EZ181" s="107"/>
      <c r="FA181" s="107"/>
      <c r="FB181" s="107"/>
      <c r="FC181" s="107"/>
      <c r="FD181" s="107"/>
      <c r="FE181" s="107"/>
      <c r="FF181" s="107"/>
      <c r="FG181" s="107"/>
      <c r="FH181" s="107"/>
      <c r="FI181" s="107"/>
      <c r="FJ181" s="108"/>
    </row>
    <row r="182" spans="1:166" s="4" customFormat="1" ht="57.75" customHeight="1">
      <c r="A182" s="262" t="s">
        <v>126</v>
      </c>
      <c r="B182" s="262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/>
      <c r="U182" s="262"/>
      <c r="V182" s="262"/>
      <c r="W182" s="262"/>
      <c r="X182" s="262"/>
      <c r="Y182" s="262"/>
      <c r="Z182" s="262"/>
      <c r="AA182" s="262"/>
      <c r="AB182" s="262"/>
      <c r="AC182" s="262"/>
      <c r="AD182" s="262"/>
      <c r="AE182" s="262"/>
      <c r="AF182" s="262"/>
      <c r="AG182" s="262"/>
      <c r="AH182" s="262"/>
      <c r="AI182" s="262"/>
      <c r="AJ182" s="262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106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8"/>
    </row>
    <row r="183" spans="1:166" s="20" customFormat="1" ht="19.5" customHeight="1">
      <c r="A183" s="158" t="s">
        <v>251</v>
      </c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90">
        <f>BC184</f>
        <v>141500</v>
      </c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8">
        <f>BU184</f>
        <v>16886.07</v>
      </c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>
        <f>CH184</f>
        <v>16886.07</v>
      </c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98">
        <f>CH183</f>
        <v>16886.07</v>
      </c>
      <c r="DY183" s="98"/>
      <c r="DZ183" s="98"/>
      <c r="EA183" s="98"/>
      <c r="EB183" s="98"/>
      <c r="EC183" s="98"/>
      <c r="ED183" s="98"/>
      <c r="EE183" s="98"/>
      <c r="EF183" s="98"/>
      <c r="EG183" s="98"/>
      <c r="EH183" s="98"/>
      <c r="EI183" s="98"/>
      <c r="EJ183" s="98"/>
      <c r="EK183" s="98">
        <f>EK184</f>
        <v>124613.93</v>
      </c>
      <c r="EL183" s="98"/>
      <c r="EM183" s="98"/>
      <c r="EN183" s="98"/>
      <c r="EO183" s="98"/>
      <c r="EP183" s="98"/>
      <c r="EQ183" s="98"/>
      <c r="ER183" s="98"/>
      <c r="ES183" s="98"/>
      <c r="ET183" s="98"/>
      <c r="EU183" s="98"/>
      <c r="EV183" s="98"/>
      <c r="EW183" s="98"/>
      <c r="EX183" s="99">
        <f>EX184</f>
        <v>0</v>
      </c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1"/>
    </row>
    <row r="184" spans="1:166" s="4" customFormat="1" ht="20.25" customHeight="1">
      <c r="A184" s="59" t="s">
        <v>122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160" t="s">
        <v>52</v>
      </c>
      <c r="AL184" s="160"/>
      <c r="AM184" s="160"/>
      <c r="AN184" s="160"/>
      <c r="AO184" s="160"/>
      <c r="AP184" s="160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90">
        <f>BC185+BC186</f>
        <v>141500</v>
      </c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8">
        <f>BU185+BU186</f>
        <v>16886.07</v>
      </c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>
        <f>CH185+CH186</f>
        <v>16886.07</v>
      </c>
      <c r="CI184" s="98"/>
      <c r="CJ184" s="98"/>
      <c r="CK184" s="98"/>
      <c r="CL184" s="98"/>
      <c r="CM184" s="98"/>
      <c r="CN184" s="98"/>
      <c r="CO184" s="98"/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  <c r="DF184" s="98"/>
      <c r="DG184" s="98"/>
      <c r="DH184" s="98"/>
      <c r="DI184" s="98"/>
      <c r="DJ184" s="98"/>
      <c r="DK184" s="98"/>
      <c r="DL184" s="98"/>
      <c r="DM184" s="98"/>
      <c r="DN184" s="98"/>
      <c r="DO184" s="98"/>
      <c r="DP184" s="98"/>
      <c r="DQ184" s="98"/>
      <c r="DR184" s="98"/>
      <c r="DS184" s="98"/>
      <c r="DT184" s="98"/>
      <c r="DU184" s="98"/>
      <c r="DV184" s="98"/>
      <c r="DW184" s="98"/>
      <c r="DX184" s="98">
        <f>SUM(DX185:EJ186)</f>
        <v>16886.07</v>
      </c>
      <c r="DY184" s="98"/>
      <c r="DZ184" s="98"/>
      <c r="EA184" s="98"/>
      <c r="EB184" s="98"/>
      <c r="EC184" s="98"/>
      <c r="ED184" s="98"/>
      <c r="EE184" s="98"/>
      <c r="EF184" s="98"/>
      <c r="EG184" s="98"/>
      <c r="EH184" s="98"/>
      <c r="EI184" s="98"/>
      <c r="EJ184" s="98"/>
      <c r="EK184" s="98">
        <f>BC184-CH184</f>
        <v>124613.93</v>
      </c>
      <c r="EL184" s="98"/>
      <c r="EM184" s="98"/>
      <c r="EN184" s="98"/>
      <c r="EO184" s="98"/>
      <c r="EP184" s="98"/>
      <c r="EQ184" s="98"/>
      <c r="ER184" s="98"/>
      <c r="ES184" s="98"/>
      <c r="ET184" s="98"/>
      <c r="EU184" s="98"/>
      <c r="EV184" s="98"/>
      <c r="EW184" s="98"/>
      <c r="EX184" s="99">
        <f>BU184-CH184</f>
        <v>0</v>
      </c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1"/>
    </row>
    <row r="185" spans="1:166" s="4" customFormat="1" ht="20.25" customHeight="1">
      <c r="A185" s="92" t="s">
        <v>56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105" t="s">
        <v>53</v>
      </c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5">
        <v>109000</v>
      </c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7">
        <v>14569.28</v>
      </c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>
        <v>14569.28</v>
      </c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>
        <f>CH185</f>
        <v>14569.28</v>
      </c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>
        <f>BC185-BU185</f>
        <v>94430.72</v>
      </c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106">
        <v>0</v>
      </c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8"/>
    </row>
    <row r="186" spans="1:166" s="4" customFormat="1" ht="19.5" customHeight="1">
      <c r="A186" s="92" t="s">
        <v>58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105" t="s">
        <v>55</v>
      </c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95">
        <v>32500</v>
      </c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7">
        <v>2316.79</v>
      </c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>
        <v>2316.79</v>
      </c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>
        <f>CH186</f>
        <v>2316.79</v>
      </c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>
        <f>BC186-BU186</f>
        <v>30183.21</v>
      </c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106">
        <f>BU186-CH186</f>
        <v>0</v>
      </c>
      <c r="EY186" s="107"/>
      <c r="EZ186" s="107"/>
      <c r="FA186" s="107"/>
      <c r="FB186" s="107"/>
      <c r="FC186" s="107"/>
      <c r="FD186" s="107"/>
      <c r="FE186" s="107"/>
      <c r="FF186" s="107"/>
      <c r="FG186" s="107"/>
      <c r="FH186" s="107"/>
      <c r="FI186" s="107"/>
      <c r="FJ186" s="108"/>
    </row>
    <row r="187" spans="1:166" s="4" customFormat="1" ht="18" customHeight="1">
      <c r="A187" s="70" t="s">
        <v>106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160"/>
      <c r="AL187" s="160"/>
      <c r="AM187" s="160"/>
      <c r="AN187" s="160"/>
      <c r="AO187" s="160"/>
      <c r="AP187" s="160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256"/>
      <c r="BD187" s="256"/>
      <c r="BE187" s="256"/>
      <c r="BF187" s="256"/>
      <c r="BG187" s="256"/>
      <c r="BH187" s="256"/>
      <c r="BI187" s="256"/>
      <c r="BJ187" s="256"/>
      <c r="BK187" s="256"/>
      <c r="BL187" s="256"/>
      <c r="BM187" s="256"/>
      <c r="BN187" s="256"/>
      <c r="BO187" s="256"/>
      <c r="BP187" s="256"/>
      <c r="BQ187" s="256"/>
      <c r="BR187" s="256"/>
      <c r="BS187" s="256"/>
      <c r="BT187" s="256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84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2"/>
    </row>
    <row r="188" spans="1:166" s="4" customFormat="1" ht="15" customHeight="1" hidden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90"/>
      <c r="BD188" s="255"/>
      <c r="BE188" s="255"/>
      <c r="BF188" s="255"/>
      <c r="BG188" s="255"/>
      <c r="BH188" s="255"/>
      <c r="BI188" s="255"/>
      <c r="BJ188" s="255"/>
      <c r="BK188" s="255"/>
      <c r="BL188" s="255"/>
      <c r="BM188" s="255"/>
      <c r="BN188" s="255"/>
      <c r="BO188" s="255"/>
      <c r="BP188" s="255"/>
      <c r="BQ188" s="255"/>
      <c r="BR188" s="255"/>
      <c r="BS188" s="55"/>
      <c r="BT188" s="55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  <c r="DQ188" s="98"/>
      <c r="DR188" s="98"/>
      <c r="DS188" s="98"/>
      <c r="DT188" s="98"/>
      <c r="DU188" s="98"/>
      <c r="DV188" s="98"/>
      <c r="DW188" s="98"/>
      <c r="DX188" s="98"/>
      <c r="DY188" s="98"/>
      <c r="DZ188" s="98"/>
      <c r="EA188" s="98"/>
      <c r="EB188" s="98"/>
      <c r="EC188" s="98"/>
      <c r="ED188" s="98"/>
      <c r="EE188" s="98"/>
      <c r="EF188" s="98"/>
      <c r="EG188" s="98"/>
      <c r="EH188" s="98"/>
      <c r="EI188" s="98"/>
      <c r="EJ188" s="98"/>
      <c r="EK188" s="98"/>
      <c r="EL188" s="98"/>
      <c r="EM188" s="98"/>
      <c r="EN188" s="98"/>
      <c r="EO188" s="98"/>
      <c r="EP188" s="98"/>
      <c r="EQ188" s="98"/>
      <c r="ER188" s="98"/>
      <c r="ES188" s="98"/>
      <c r="ET188" s="98"/>
      <c r="EU188" s="98"/>
      <c r="EV188" s="98"/>
      <c r="EW188" s="98"/>
      <c r="EX188" s="98"/>
      <c r="EY188" s="98"/>
      <c r="EZ188" s="98"/>
      <c r="FA188" s="98"/>
      <c r="FB188" s="98"/>
      <c r="FC188" s="98"/>
      <c r="FD188" s="98"/>
      <c r="FE188" s="98"/>
      <c r="FF188" s="98"/>
      <c r="FG188" s="98"/>
      <c r="FH188" s="39"/>
      <c r="FI188" s="39"/>
      <c r="FJ188" s="39"/>
    </row>
    <row r="189" spans="1:166" s="4" customFormat="1" ht="15" customHeight="1" hidden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55"/>
      <c r="BT189" s="55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97"/>
      <c r="EL189" s="145"/>
      <c r="EM189" s="145"/>
      <c r="EN189" s="145"/>
      <c r="EO189" s="145"/>
      <c r="EP189" s="145"/>
      <c r="EQ189" s="145"/>
      <c r="ER189" s="145"/>
      <c r="ES189" s="145"/>
      <c r="ET189" s="145"/>
      <c r="EU189" s="145"/>
      <c r="EV189" s="145"/>
      <c r="EW189" s="145"/>
      <c r="EX189" s="67"/>
      <c r="EY189" s="145"/>
      <c r="EZ189" s="145"/>
      <c r="FA189" s="145"/>
      <c r="FB189" s="145"/>
      <c r="FC189" s="145"/>
      <c r="FD189" s="145"/>
      <c r="FE189" s="145"/>
      <c r="FF189" s="145"/>
      <c r="FG189" s="145"/>
      <c r="FH189" s="39"/>
      <c r="FI189" s="39"/>
      <c r="FJ189" s="39"/>
    </row>
    <row r="190" spans="1:166" s="4" customFormat="1" ht="15" customHeight="1" hidden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55"/>
      <c r="BT190" s="55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97"/>
      <c r="EL190" s="145"/>
      <c r="EM190" s="145"/>
      <c r="EN190" s="145"/>
      <c r="EO190" s="145"/>
      <c r="EP190" s="145"/>
      <c r="EQ190" s="145"/>
      <c r="ER190" s="145"/>
      <c r="ES190" s="145"/>
      <c r="ET190" s="145"/>
      <c r="EU190" s="145"/>
      <c r="EV190" s="145"/>
      <c r="EW190" s="145"/>
      <c r="EX190" s="67"/>
      <c r="EY190" s="145"/>
      <c r="EZ190" s="145"/>
      <c r="FA190" s="145"/>
      <c r="FB190" s="145"/>
      <c r="FC190" s="145"/>
      <c r="FD190" s="145"/>
      <c r="FE190" s="145"/>
      <c r="FF190" s="145"/>
      <c r="FG190" s="145"/>
      <c r="FH190" s="39"/>
      <c r="FI190" s="39"/>
      <c r="FJ190" s="39"/>
    </row>
    <row r="191" spans="1:166" s="4" customFormat="1" ht="18.75" customHeight="1">
      <c r="A191" s="158" t="s">
        <v>252</v>
      </c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60" t="s">
        <v>158</v>
      </c>
      <c r="AL191" s="160"/>
      <c r="AM191" s="160"/>
      <c r="AN191" s="160"/>
      <c r="AO191" s="160"/>
      <c r="AP191" s="160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90">
        <f>BC193+BC192</f>
        <v>23200</v>
      </c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8">
        <f>BU193+BU192</f>
        <v>0</v>
      </c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>
        <f>CH193+CH192</f>
        <v>0</v>
      </c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  <c r="DQ191" s="98"/>
      <c r="DR191" s="98"/>
      <c r="DS191" s="98"/>
      <c r="DT191" s="98"/>
      <c r="DU191" s="98"/>
      <c r="DV191" s="98"/>
      <c r="DW191" s="98"/>
      <c r="DX191" s="98">
        <f>CH191</f>
        <v>0</v>
      </c>
      <c r="DY191" s="98"/>
      <c r="DZ191" s="98"/>
      <c r="EA191" s="98"/>
      <c r="EB191" s="98"/>
      <c r="EC191" s="98"/>
      <c r="ED191" s="98"/>
      <c r="EE191" s="98"/>
      <c r="EF191" s="98"/>
      <c r="EG191" s="98"/>
      <c r="EH191" s="98"/>
      <c r="EI191" s="98"/>
      <c r="EJ191" s="98"/>
      <c r="EK191" s="98">
        <f>BC191-CH191</f>
        <v>23200</v>
      </c>
      <c r="EL191" s="98"/>
      <c r="EM191" s="98"/>
      <c r="EN191" s="98"/>
      <c r="EO191" s="98"/>
      <c r="EP191" s="98"/>
      <c r="EQ191" s="98"/>
      <c r="ER191" s="98"/>
      <c r="ES191" s="98"/>
      <c r="ET191" s="98"/>
      <c r="EU191" s="98"/>
      <c r="EV191" s="98"/>
      <c r="EW191" s="98"/>
      <c r="EX191" s="99">
        <f>BU191-CH191</f>
        <v>0</v>
      </c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1"/>
    </row>
    <row r="192" spans="1:166" s="4" customFormat="1" ht="21.75" customHeight="1">
      <c r="A192" s="59" t="s">
        <v>107</v>
      </c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105" t="s">
        <v>62</v>
      </c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95">
        <v>8400</v>
      </c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7">
        <v>0</v>
      </c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>
        <v>0</v>
      </c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>
        <f>CH192</f>
        <v>0</v>
      </c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>
        <f>BC192-CH192</f>
        <v>8400</v>
      </c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49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1"/>
    </row>
    <row r="193" spans="1:166" s="4" customFormat="1" ht="21.75" customHeight="1">
      <c r="A193" s="59" t="s">
        <v>125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105" t="s">
        <v>61</v>
      </c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95">
        <v>14800</v>
      </c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7">
        <v>0</v>
      </c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>
        <v>0</v>
      </c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>
        <f>CH193</f>
        <v>0</v>
      </c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>
        <f>BC193-CH193</f>
        <v>14800</v>
      </c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106">
        <f>BU193-CH193</f>
        <v>0</v>
      </c>
      <c r="EY193" s="107"/>
      <c r="EZ193" s="107"/>
      <c r="FA193" s="107"/>
      <c r="FB193" s="107"/>
      <c r="FC193" s="107"/>
      <c r="FD193" s="107"/>
      <c r="FE193" s="107"/>
      <c r="FF193" s="107"/>
      <c r="FG193" s="107"/>
      <c r="FH193" s="107"/>
      <c r="FI193" s="107"/>
      <c r="FJ193" s="108"/>
    </row>
    <row r="194" spans="1:166" s="4" customFormat="1" ht="18.75">
      <c r="A194" s="138" t="s">
        <v>81</v>
      </c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  <c r="DH194" s="139"/>
      <c r="DI194" s="139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EA194" s="139"/>
      <c r="EB194" s="139"/>
      <c r="EC194" s="139"/>
      <c r="ED194" s="139"/>
      <c r="EE194" s="139"/>
      <c r="EF194" s="139"/>
      <c r="EG194" s="139"/>
      <c r="EH194" s="139"/>
      <c r="EI194" s="139"/>
      <c r="EJ194" s="139"/>
      <c r="EK194" s="139"/>
      <c r="EL194" s="139"/>
      <c r="EM194" s="139"/>
      <c r="EN194" s="139"/>
      <c r="EO194" s="139"/>
      <c r="EP194" s="139"/>
      <c r="EQ194" s="139"/>
      <c r="ER194" s="139"/>
      <c r="ES194" s="139"/>
      <c r="ET194" s="139"/>
      <c r="EU194" s="139"/>
      <c r="EV194" s="139"/>
      <c r="EW194" s="139"/>
      <c r="EX194" s="139"/>
      <c r="EY194" s="139"/>
      <c r="EZ194" s="139"/>
      <c r="FA194" s="139"/>
      <c r="FB194" s="139"/>
      <c r="FC194" s="139"/>
      <c r="FD194" s="139"/>
      <c r="FE194" s="139"/>
      <c r="FF194" s="139"/>
      <c r="FG194" s="139"/>
      <c r="FH194" s="139"/>
      <c r="FI194" s="139"/>
      <c r="FJ194" s="140"/>
    </row>
    <row r="195" spans="1:166" s="4" customFormat="1" ht="15.75" customHeight="1">
      <c r="A195" s="60" t="s">
        <v>8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 t="s">
        <v>23</v>
      </c>
      <c r="AL195" s="60"/>
      <c r="AM195" s="60"/>
      <c r="AN195" s="60"/>
      <c r="AO195" s="60"/>
      <c r="AP195" s="60"/>
      <c r="AQ195" s="60" t="s">
        <v>35</v>
      </c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 t="s">
        <v>36</v>
      </c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 t="s">
        <v>37</v>
      </c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 t="s">
        <v>24</v>
      </c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129" t="s">
        <v>29</v>
      </c>
      <c r="EL195" s="130"/>
      <c r="EM195" s="130"/>
      <c r="EN195" s="130"/>
      <c r="EO195" s="130"/>
      <c r="EP195" s="130"/>
      <c r="EQ195" s="130"/>
      <c r="ER195" s="130"/>
      <c r="ES195" s="130"/>
      <c r="ET195" s="130"/>
      <c r="EU195" s="130"/>
      <c r="EV195" s="130"/>
      <c r="EW195" s="130"/>
      <c r="EX195" s="130"/>
      <c r="EY195" s="130"/>
      <c r="EZ195" s="130"/>
      <c r="FA195" s="130"/>
      <c r="FB195" s="130"/>
      <c r="FC195" s="130"/>
      <c r="FD195" s="130"/>
      <c r="FE195" s="130"/>
      <c r="FF195" s="130"/>
      <c r="FG195" s="130"/>
      <c r="FH195" s="130"/>
      <c r="FI195" s="130"/>
      <c r="FJ195" s="131"/>
    </row>
    <row r="196" spans="1:166" s="4" customFormat="1" ht="98.25" customHeigh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 t="s">
        <v>45</v>
      </c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 t="s">
        <v>25</v>
      </c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 t="s">
        <v>26</v>
      </c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 t="s">
        <v>27</v>
      </c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 t="s">
        <v>38</v>
      </c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129" t="s">
        <v>46</v>
      </c>
      <c r="EY196" s="130"/>
      <c r="EZ196" s="130"/>
      <c r="FA196" s="130"/>
      <c r="FB196" s="130"/>
      <c r="FC196" s="130"/>
      <c r="FD196" s="130"/>
      <c r="FE196" s="130"/>
      <c r="FF196" s="130"/>
      <c r="FG196" s="130"/>
      <c r="FH196" s="130"/>
      <c r="FI196" s="130"/>
      <c r="FJ196" s="131"/>
    </row>
    <row r="197" spans="1:166" s="4" customFormat="1" ht="18.75">
      <c r="A197" s="61">
        <v>1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>
        <v>2</v>
      </c>
      <c r="AL197" s="61"/>
      <c r="AM197" s="61"/>
      <c r="AN197" s="61"/>
      <c r="AO197" s="61"/>
      <c r="AP197" s="61"/>
      <c r="AQ197" s="61">
        <v>3</v>
      </c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>
        <v>4</v>
      </c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>
        <v>5</v>
      </c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>
        <v>6</v>
      </c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>
        <v>7</v>
      </c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>
        <v>8</v>
      </c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>
        <v>9</v>
      </c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>
        <v>10</v>
      </c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113">
        <v>11</v>
      </c>
      <c r="EY197" s="114"/>
      <c r="EZ197" s="114"/>
      <c r="FA197" s="114"/>
      <c r="FB197" s="114"/>
      <c r="FC197" s="114"/>
      <c r="FD197" s="114"/>
      <c r="FE197" s="114"/>
      <c r="FF197" s="114"/>
      <c r="FG197" s="114"/>
      <c r="FH197" s="114"/>
      <c r="FI197" s="114"/>
      <c r="FJ197" s="115"/>
    </row>
    <row r="198" spans="1:166" s="11" customFormat="1" ht="18.75" customHeight="1">
      <c r="A198" s="212" t="s">
        <v>32</v>
      </c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2"/>
      <c r="AK198" s="165" t="s">
        <v>33</v>
      </c>
      <c r="AL198" s="165"/>
      <c r="AM198" s="165"/>
      <c r="AN198" s="165"/>
      <c r="AO198" s="165"/>
      <c r="AP198" s="165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90">
        <f>BC201+BC204+BC207+BC209</f>
        <v>136700</v>
      </c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>
        <f>BU201+BU204+BU207+BU209</f>
        <v>1000</v>
      </c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8">
        <f>CH204+CH201+CH207</f>
        <v>1000</v>
      </c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  <c r="DQ198" s="98"/>
      <c r="DR198" s="98"/>
      <c r="DS198" s="98"/>
      <c r="DT198" s="98"/>
      <c r="DU198" s="98"/>
      <c r="DV198" s="98"/>
      <c r="DW198" s="98"/>
      <c r="DX198" s="98">
        <f>DX204+DX201+DX207</f>
        <v>1000</v>
      </c>
      <c r="DY198" s="98"/>
      <c r="DZ198" s="98"/>
      <c r="EA198" s="98"/>
      <c r="EB198" s="98"/>
      <c r="EC198" s="98"/>
      <c r="ED198" s="98"/>
      <c r="EE198" s="98"/>
      <c r="EF198" s="98"/>
      <c r="EG198" s="98"/>
      <c r="EH198" s="98"/>
      <c r="EI198" s="98"/>
      <c r="EJ198" s="98"/>
      <c r="EK198" s="98">
        <f>BC198-CH198</f>
        <v>135700</v>
      </c>
      <c r="EL198" s="98"/>
      <c r="EM198" s="98"/>
      <c r="EN198" s="98"/>
      <c r="EO198" s="98"/>
      <c r="EP198" s="98"/>
      <c r="EQ198" s="98"/>
      <c r="ER198" s="98"/>
      <c r="ES198" s="98"/>
      <c r="ET198" s="98"/>
      <c r="EU198" s="98"/>
      <c r="EV198" s="98"/>
      <c r="EW198" s="98"/>
      <c r="EX198" s="99">
        <f>BU198-CH198</f>
        <v>0</v>
      </c>
      <c r="EY198" s="100"/>
      <c r="EZ198" s="100"/>
      <c r="FA198" s="100"/>
      <c r="FB198" s="100"/>
      <c r="FC198" s="100"/>
      <c r="FD198" s="100"/>
      <c r="FE198" s="100"/>
      <c r="FF198" s="100"/>
      <c r="FG198" s="100"/>
      <c r="FH198" s="100"/>
      <c r="FI198" s="100"/>
      <c r="FJ198" s="101"/>
    </row>
    <row r="199" spans="1:166" s="4" customFormat="1" ht="15" customHeight="1">
      <c r="A199" s="161" t="s">
        <v>22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2" t="s">
        <v>34</v>
      </c>
      <c r="AL199" s="162"/>
      <c r="AM199" s="162"/>
      <c r="AN199" s="162"/>
      <c r="AO199" s="162"/>
      <c r="AP199" s="162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106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8"/>
    </row>
    <row r="200" spans="1:166" s="11" customFormat="1" ht="58.5" customHeight="1">
      <c r="A200" s="87" t="s">
        <v>255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105"/>
      <c r="AL200" s="105"/>
      <c r="AM200" s="105"/>
      <c r="AN200" s="105"/>
      <c r="AO200" s="105"/>
      <c r="AP200" s="105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54"/>
      <c r="BT200" s="54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8"/>
      <c r="EY200" s="98"/>
      <c r="EZ200" s="98"/>
      <c r="FA200" s="98"/>
      <c r="FB200" s="98"/>
      <c r="FC200" s="98"/>
      <c r="FD200" s="98"/>
      <c r="FE200" s="98"/>
      <c r="FF200" s="98"/>
      <c r="FG200" s="98"/>
      <c r="FH200" s="36"/>
      <c r="FI200" s="36"/>
      <c r="FJ200" s="36"/>
    </row>
    <row r="201" spans="1:166" s="4" customFormat="1" ht="18.75" customHeight="1">
      <c r="A201" s="70" t="s">
        <v>253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90">
        <f>BC202</f>
        <v>5000</v>
      </c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>
        <f>BU202</f>
        <v>1000</v>
      </c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8">
        <f>CH202</f>
        <v>1000</v>
      </c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8">
        <f>DX202</f>
        <v>1000</v>
      </c>
      <c r="DY201" s="98"/>
      <c r="DZ201" s="98"/>
      <c r="EA201" s="98"/>
      <c r="EB201" s="98"/>
      <c r="EC201" s="98"/>
      <c r="ED201" s="98"/>
      <c r="EE201" s="98"/>
      <c r="EF201" s="98"/>
      <c r="EG201" s="98"/>
      <c r="EH201" s="98"/>
      <c r="EI201" s="98"/>
      <c r="EJ201" s="98"/>
      <c r="EK201" s="98">
        <f>EK202</f>
        <v>4000</v>
      </c>
      <c r="EL201" s="98"/>
      <c r="EM201" s="98"/>
      <c r="EN201" s="98"/>
      <c r="EO201" s="98"/>
      <c r="EP201" s="98"/>
      <c r="EQ201" s="98"/>
      <c r="ER201" s="98"/>
      <c r="ES201" s="98"/>
      <c r="ET201" s="98"/>
      <c r="EU201" s="98"/>
      <c r="EV201" s="98"/>
      <c r="EW201" s="98"/>
      <c r="EX201" s="99">
        <v>0</v>
      </c>
      <c r="EY201" s="100"/>
      <c r="EZ201" s="100"/>
      <c r="FA201" s="100"/>
      <c r="FB201" s="100"/>
      <c r="FC201" s="100"/>
      <c r="FD201" s="100"/>
      <c r="FE201" s="100"/>
      <c r="FF201" s="100"/>
      <c r="FG201" s="100"/>
      <c r="FH201" s="100"/>
      <c r="FI201" s="100"/>
      <c r="FJ201" s="101"/>
    </row>
    <row r="202" spans="1:166" s="4" customFormat="1" ht="24" customHeight="1">
      <c r="A202" s="59" t="s">
        <v>176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105" t="s">
        <v>60</v>
      </c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95">
        <v>5000</v>
      </c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>
        <v>1000</v>
      </c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7">
        <v>1000</v>
      </c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>
        <v>1000</v>
      </c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>
        <f>BC202-CH202</f>
        <v>4000</v>
      </c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84">
        <v>0</v>
      </c>
      <c r="EY202" s="85"/>
      <c r="EZ202" s="85"/>
      <c r="FA202" s="85"/>
      <c r="FB202" s="85"/>
      <c r="FC202" s="85"/>
      <c r="FD202" s="85"/>
      <c r="FE202" s="85"/>
      <c r="FF202" s="85"/>
      <c r="FG202" s="85"/>
      <c r="FH202" s="85"/>
      <c r="FI202" s="85"/>
      <c r="FJ202" s="82"/>
    </row>
    <row r="203" spans="1:166" s="4" customFormat="1" ht="35.25" customHeight="1">
      <c r="A203" s="123" t="s">
        <v>159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62"/>
      <c r="AL203" s="162"/>
      <c r="AM203" s="162"/>
      <c r="AN203" s="162"/>
      <c r="AO203" s="162"/>
      <c r="AP203" s="162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53"/>
      <c r="BT203" s="53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38"/>
      <c r="FI203" s="38"/>
      <c r="FJ203" s="38"/>
    </row>
    <row r="204" spans="1:166" s="11" customFormat="1" ht="19.5" customHeight="1">
      <c r="A204" s="70" t="s">
        <v>264</v>
      </c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160" t="s">
        <v>64</v>
      </c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90">
        <f>BC205</f>
        <v>120700</v>
      </c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>
        <f>BU205</f>
        <v>0</v>
      </c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8">
        <f>CH205</f>
        <v>0</v>
      </c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>
        <f>DX205</f>
        <v>0</v>
      </c>
      <c r="DY204" s="98"/>
      <c r="DZ204" s="98"/>
      <c r="EA204" s="98"/>
      <c r="EB204" s="98"/>
      <c r="EC204" s="98"/>
      <c r="ED204" s="98"/>
      <c r="EE204" s="98"/>
      <c r="EF204" s="98"/>
      <c r="EG204" s="98"/>
      <c r="EH204" s="98"/>
      <c r="EI204" s="98"/>
      <c r="EJ204" s="98"/>
      <c r="EK204" s="98">
        <f>BC204-CH204</f>
        <v>120700</v>
      </c>
      <c r="EL204" s="98"/>
      <c r="EM204" s="98"/>
      <c r="EN204" s="98"/>
      <c r="EO204" s="98"/>
      <c r="EP204" s="98"/>
      <c r="EQ204" s="98"/>
      <c r="ER204" s="98"/>
      <c r="ES204" s="98"/>
      <c r="ET204" s="98"/>
      <c r="EU204" s="98"/>
      <c r="EV204" s="98"/>
      <c r="EW204" s="98"/>
      <c r="EX204" s="99">
        <v>0</v>
      </c>
      <c r="EY204" s="100"/>
      <c r="EZ204" s="100"/>
      <c r="FA204" s="100"/>
      <c r="FB204" s="100"/>
      <c r="FC204" s="100"/>
      <c r="FD204" s="100"/>
      <c r="FE204" s="100"/>
      <c r="FF204" s="100"/>
      <c r="FG204" s="100"/>
      <c r="FH204" s="100"/>
      <c r="FI204" s="100"/>
      <c r="FJ204" s="101"/>
    </row>
    <row r="205" spans="1:166" s="11" customFormat="1" ht="34.5" customHeight="1">
      <c r="A205" s="166" t="s">
        <v>175</v>
      </c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8"/>
      <c r="AK205" s="105" t="s">
        <v>64</v>
      </c>
      <c r="AL205" s="105"/>
      <c r="AM205" s="105"/>
      <c r="AN205" s="105"/>
      <c r="AO205" s="105"/>
      <c r="AP205" s="105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95">
        <v>120700</v>
      </c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54"/>
      <c r="BT205" s="54"/>
      <c r="BU205" s="95">
        <v>0</v>
      </c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>
        <f>BC205-CH205</f>
        <v>120700</v>
      </c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8">
        <f>BU205-CH205</f>
        <v>0</v>
      </c>
      <c r="EY205" s="98"/>
      <c r="EZ205" s="98"/>
      <c r="FA205" s="98"/>
      <c r="FB205" s="98"/>
      <c r="FC205" s="98"/>
      <c r="FD205" s="98"/>
      <c r="FE205" s="98"/>
      <c r="FF205" s="98"/>
      <c r="FG205" s="98"/>
      <c r="FH205" s="36"/>
      <c r="FI205" s="36"/>
      <c r="FJ205" s="36"/>
    </row>
    <row r="206" spans="1:166" s="11" customFormat="1" ht="36.75" customHeight="1">
      <c r="A206" s="87" t="s">
        <v>268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105"/>
      <c r="AL206" s="105"/>
      <c r="AM206" s="105"/>
      <c r="AN206" s="105"/>
      <c r="AO206" s="105"/>
      <c r="AP206" s="105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54"/>
      <c r="BT206" s="54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8"/>
      <c r="EY206" s="98"/>
      <c r="EZ206" s="98"/>
      <c r="FA206" s="98"/>
      <c r="FB206" s="98"/>
      <c r="FC206" s="98"/>
      <c r="FD206" s="98"/>
      <c r="FE206" s="98"/>
      <c r="FF206" s="98"/>
      <c r="FG206" s="98"/>
      <c r="FH206" s="36"/>
      <c r="FI206" s="36"/>
      <c r="FJ206" s="36"/>
    </row>
    <row r="207" spans="1:166" s="31" customFormat="1" ht="22.5" customHeight="1">
      <c r="A207" s="250" t="s">
        <v>280</v>
      </c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250"/>
      <c r="T207" s="250"/>
      <c r="U207" s="250"/>
      <c r="V207" s="250"/>
      <c r="W207" s="250"/>
      <c r="X207" s="250"/>
      <c r="Y207" s="250"/>
      <c r="Z207" s="250"/>
      <c r="AA207" s="250"/>
      <c r="AB207" s="250"/>
      <c r="AC207" s="250"/>
      <c r="AD207" s="250"/>
      <c r="AE207" s="250"/>
      <c r="AF207" s="250"/>
      <c r="AG207" s="250"/>
      <c r="AH207" s="250"/>
      <c r="AI207" s="250"/>
      <c r="AJ207" s="250"/>
      <c r="AK207" s="251"/>
      <c r="AL207" s="251"/>
      <c r="AM207" s="251"/>
      <c r="AN207" s="251"/>
      <c r="AO207" s="251"/>
      <c r="AP207" s="251"/>
      <c r="AQ207" s="251"/>
      <c r="AR207" s="251"/>
      <c r="AS207" s="251"/>
      <c r="AT207" s="251"/>
      <c r="AU207" s="251"/>
      <c r="AV207" s="251"/>
      <c r="AW207" s="251"/>
      <c r="AX207" s="251"/>
      <c r="AY207" s="251"/>
      <c r="AZ207" s="251"/>
      <c r="BA207" s="251"/>
      <c r="BB207" s="251"/>
      <c r="BC207" s="284">
        <f>BC208</f>
        <v>5000</v>
      </c>
      <c r="BD207" s="285"/>
      <c r="BE207" s="285"/>
      <c r="BF207" s="285"/>
      <c r="BG207" s="285"/>
      <c r="BH207" s="285"/>
      <c r="BI207" s="285"/>
      <c r="BJ207" s="285"/>
      <c r="BK207" s="285"/>
      <c r="BL207" s="285"/>
      <c r="BM207" s="285"/>
      <c r="BN207" s="285"/>
      <c r="BO207" s="285"/>
      <c r="BP207" s="285"/>
      <c r="BQ207" s="285"/>
      <c r="BR207" s="285"/>
      <c r="BS207" s="285"/>
      <c r="BT207" s="285"/>
      <c r="BU207" s="284">
        <f>BU208</f>
        <v>0</v>
      </c>
      <c r="BV207" s="285"/>
      <c r="BW207" s="285"/>
      <c r="BX207" s="285"/>
      <c r="BY207" s="285"/>
      <c r="BZ207" s="285"/>
      <c r="CA207" s="285"/>
      <c r="CB207" s="285"/>
      <c r="CC207" s="285"/>
      <c r="CD207" s="285"/>
      <c r="CE207" s="285"/>
      <c r="CF207" s="285"/>
      <c r="CG207" s="285"/>
      <c r="CH207" s="75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154"/>
      <c r="EY207" s="155"/>
      <c r="EZ207" s="155"/>
      <c r="FA207" s="155"/>
      <c r="FB207" s="155"/>
      <c r="FC207" s="155"/>
      <c r="FD207" s="155"/>
      <c r="FE207" s="155"/>
      <c r="FF207" s="155"/>
      <c r="FG207" s="155"/>
      <c r="FH207" s="155"/>
      <c r="FI207" s="155"/>
      <c r="FJ207" s="156"/>
    </row>
    <row r="208" spans="1:166" s="32" customFormat="1" ht="21" customHeight="1">
      <c r="A208" s="77" t="s">
        <v>176</v>
      </c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203" t="s">
        <v>60</v>
      </c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63">
        <v>5000</v>
      </c>
      <c r="BD208" s="263"/>
      <c r="BE208" s="263"/>
      <c r="BF208" s="263"/>
      <c r="BG208" s="263"/>
      <c r="BH208" s="263"/>
      <c r="BI208" s="263"/>
      <c r="BJ208" s="263"/>
      <c r="BK208" s="263"/>
      <c r="BL208" s="263"/>
      <c r="BM208" s="263"/>
      <c r="BN208" s="263"/>
      <c r="BO208" s="263"/>
      <c r="BP208" s="263"/>
      <c r="BQ208" s="263"/>
      <c r="BR208" s="263"/>
      <c r="BS208" s="263"/>
      <c r="BT208" s="263"/>
      <c r="BU208" s="263">
        <v>0</v>
      </c>
      <c r="BV208" s="263"/>
      <c r="BW208" s="263"/>
      <c r="BX208" s="263"/>
      <c r="BY208" s="263"/>
      <c r="BZ208" s="263"/>
      <c r="CA208" s="263"/>
      <c r="CB208" s="263"/>
      <c r="CC208" s="263"/>
      <c r="CD208" s="263"/>
      <c r="CE208" s="263"/>
      <c r="CF208" s="263"/>
      <c r="CG208" s="263"/>
      <c r="CH208" s="150"/>
      <c r="CI208" s="150"/>
      <c r="CJ208" s="150"/>
      <c r="CK208" s="150"/>
      <c r="CL208" s="150"/>
      <c r="CM208" s="150"/>
      <c r="CN208" s="150"/>
      <c r="CO208" s="150"/>
      <c r="CP208" s="150"/>
      <c r="CQ208" s="150"/>
      <c r="CR208" s="150"/>
      <c r="CS208" s="150"/>
      <c r="CT208" s="150"/>
      <c r="CU208" s="150"/>
      <c r="CV208" s="150"/>
      <c r="CW208" s="150"/>
      <c r="CX208" s="150"/>
      <c r="CY208" s="150"/>
      <c r="CZ208" s="150"/>
      <c r="DA208" s="150"/>
      <c r="DB208" s="150"/>
      <c r="DC208" s="150"/>
      <c r="DD208" s="150"/>
      <c r="DE208" s="150"/>
      <c r="DF208" s="150"/>
      <c r="DG208" s="150"/>
      <c r="DH208" s="150"/>
      <c r="DI208" s="150"/>
      <c r="DJ208" s="150"/>
      <c r="DK208" s="150"/>
      <c r="DL208" s="150"/>
      <c r="DM208" s="150"/>
      <c r="DN208" s="150"/>
      <c r="DO208" s="150"/>
      <c r="DP208" s="150"/>
      <c r="DQ208" s="150"/>
      <c r="DR208" s="150"/>
      <c r="DS208" s="150"/>
      <c r="DT208" s="150"/>
      <c r="DU208" s="150"/>
      <c r="DV208" s="150"/>
      <c r="DW208" s="150"/>
      <c r="DX208" s="150"/>
      <c r="DY208" s="150"/>
      <c r="DZ208" s="150"/>
      <c r="EA208" s="150"/>
      <c r="EB208" s="150"/>
      <c r="EC208" s="150"/>
      <c r="ED208" s="150"/>
      <c r="EE208" s="150"/>
      <c r="EF208" s="150"/>
      <c r="EG208" s="150"/>
      <c r="EH208" s="150"/>
      <c r="EI208" s="150"/>
      <c r="EJ208" s="150"/>
      <c r="EK208" s="150">
        <f>BC208-BU208</f>
        <v>5000</v>
      </c>
      <c r="EL208" s="150"/>
      <c r="EM208" s="150"/>
      <c r="EN208" s="150"/>
      <c r="EO208" s="150"/>
      <c r="EP208" s="150"/>
      <c r="EQ208" s="150"/>
      <c r="ER208" s="150"/>
      <c r="ES208" s="150"/>
      <c r="ET208" s="150"/>
      <c r="EU208" s="150"/>
      <c r="EV208" s="150"/>
      <c r="EW208" s="150"/>
      <c r="EX208" s="151">
        <v>0</v>
      </c>
      <c r="EY208" s="152"/>
      <c r="EZ208" s="152"/>
      <c r="FA208" s="152"/>
      <c r="FB208" s="152"/>
      <c r="FC208" s="152"/>
      <c r="FD208" s="152"/>
      <c r="FE208" s="152"/>
      <c r="FF208" s="152"/>
      <c r="FG208" s="152"/>
      <c r="FH208" s="152"/>
      <c r="FI208" s="152"/>
      <c r="FJ208" s="153"/>
    </row>
    <row r="209" spans="1:166" s="31" customFormat="1" ht="19.5" customHeight="1">
      <c r="A209" s="250" t="s">
        <v>281</v>
      </c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0"/>
      <c r="AA209" s="250"/>
      <c r="AB209" s="250"/>
      <c r="AC209" s="250"/>
      <c r="AD209" s="250"/>
      <c r="AE209" s="250"/>
      <c r="AF209" s="250"/>
      <c r="AG209" s="250"/>
      <c r="AH209" s="250"/>
      <c r="AI209" s="250"/>
      <c r="AJ209" s="250"/>
      <c r="AK209" s="251"/>
      <c r="AL209" s="251"/>
      <c r="AM209" s="251"/>
      <c r="AN209" s="251"/>
      <c r="AO209" s="251"/>
      <c r="AP209" s="251"/>
      <c r="AQ209" s="251"/>
      <c r="AR209" s="251"/>
      <c r="AS209" s="251"/>
      <c r="AT209" s="251"/>
      <c r="AU209" s="251"/>
      <c r="AV209" s="251"/>
      <c r="AW209" s="251"/>
      <c r="AX209" s="251"/>
      <c r="AY209" s="251"/>
      <c r="AZ209" s="251"/>
      <c r="BA209" s="251"/>
      <c r="BB209" s="251"/>
      <c r="BC209" s="284">
        <f>BC210</f>
        <v>6000</v>
      </c>
      <c r="BD209" s="285"/>
      <c r="BE209" s="285"/>
      <c r="BF209" s="285"/>
      <c r="BG209" s="285"/>
      <c r="BH209" s="285"/>
      <c r="BI209" s="285"/>
      <c r="BJ209" s="285"/>
      <c r="BK209" s="285"/>
      <c r="BL209" s="285"/>
      <c r="BM209" s="285"/>
      <c r="BN209" s="285"/>
      <c r="BO209" s="285"/>
      <c r="BP209" s="285"/>
      <c r="BQ209" s="285"/>
      <c r="BR209" s="285"/>
      <c r="BS209" s="285"/>
      <c r="BT209" s="285"/>
      <c r="BU209" s="284">
        <f>BU210</f>
        <v>0</v>
      </c>
      <c r="BV209" s="285"/>
      <c r="BW209" s="285"/>
      <c r="BX209" s="285"/>
      <c r="BY209" s="285"/>
      <c r="BZ209" s="285"/>
      <c r="CA209" s="285"/>
      <c r="CB209" s="285"/>
      <c r="CC209" s="285"/>
      <c r="CD209" s="285"/>
      <c r="CE209" s="285"/>
      <c r="CF209" s="285"/>
      <c r="CG209" s="285"/>
      <c r="CH209" s="75">
        <f>CH210</f>
        <v>0</v>
      </c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154"/>
      <c r="EY209" s="155"/>
      <c r="EZ209" s="155"/>
      <c r="FA209" s="155"/>
      <c r="FB209" s="155"/>
      <c r="FC209" s="155"/>
      <c r="FD209" s="155"/>
      <c r="FE209" s="155"/>
      <c r="FF209" s="155"/>
      <c r="FG209" s="155"/>
      <c r="FH209" s="155"/>
      <c r="FI209" s="155"/>
      <c r="FJ209" s="156"/>
    </row>
    <row r="210" spans="1:166" s="32" customFormat="1" ht="22.5" customHeight="1">
      <c r="A210" s="77" t="s">
        <v>176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203" t="s">
        <v>60</v>
      </c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3"/>
      <c r="BC210" s="263">
        <v>6000</v>
      </c>
      <c r="BD210" s="263"/>
      <c r="BE210" s="263"/>
      <c r="BF210" s="263"/>
      <c r="BG210" s="263"/>
      <c r="BH210" s="263"/>
      <c r="BI210" s="263"/>
      <c r="BJ210" s="263"/>
      <c r="BK210" s="263"/>
      <c r="BL210" s="263"/>
      <c r="BM210" s="263"/>
      <c r="BN210" s="263"/>
      <c r="BO210" s="263"/>
      <c r="BP210" s="263"/>
      <c r="BQ210" s="263"/>
      <c r="BR210" s="263"/>
      <c r="BS210" s="263"/>
      <c r="BT210" s="263"/>
      <c r="BU210" s="263">
        <v>0</v>
      </c>
      <c r="BV210" s="263"/>
      <c r="BW210" s="263"/>
      <c r="BX210" s="263"/>
      <c r="BY210" s="263"/>
      <c r="BZ210" s="263"/>
      <c r="CA210" s="263"/>
      <c r="CB210" s="263"/>
      <c r="CC210" s="263"/>
      <c r="CD210" s="263"/>
      <c r="CE210" s="263"/>
      <c r="CF210" s="263"/>
      <c r="CG210" s="263"/>
      <c r="CH210" s="150"/>
      <c r="CI210" s="150"/>
      <c r="CJ210" s="150"/>
      <c r="CK210" s="150"/>
      <c r="CL210" s="150"/>
      <c r="CM210" s="150"/>
      <c r="CN210" s="150"/>
      <c r="CO210" s="150"/>
      <c r="CP210" s="150"/>
      <c r="CQ210" s="150"/>
      <c r="CR210" s="150"/>
      <c r="CS210" s="150"/>
      <c r="CT210" s="150"/>
      <c r="CU210" s="150"/>
      <c r="CV210" s="150"/>
      <c r="CW210" s="150"/>
      <c r="CX210" s="150"/>
      <c r="CY210" s="150"/>
      <c r="CZ210" s="150"/>
      <c r="DA210" s="150"/>
      <c r="DB210" s="150"/>
      <c r="DC210" s="150"/>
      <c r="DD210" s="150"/>
      <c r="DE210" s="150"/>
      <c r="DF210" s="150"/>
      <c r="DG210" s="150"/>
      <c r="DH210" s="150"/>
      <c r="DI210" s="150"/>
      <c r="DJ210" s="150"/>
      <c r="DK210" s="150"/>
      <c r="DL210" s="150"/>
      <c r="DM210" s="150"/>
      <c r="DN210" s="150"/>
      <c r="DO210" s="150"/>
      <c r="DP210" s="150"/>
      <c r="DQ210" s="150"/>
      <c r="DR210" s="150"/>
      <c r="DS210" s="150"/>
      <c r="DT210" s="150"/>
      <c r="DU210" s="150"/>
      <c r="DV210" s="150"/>
      <c r="DW210" s="150"/>
      <c r="DX210" s="150"/>
      <c r="DY210" s="150"/>
      <c r="DZ210" s="150"/>
      <c r="EA210" s="150"/>
      <c r="EB210" s="150"/>
      <c r="EC210" s="150"/>
      <c r="ED210" s="150"/>
      <c r="EE210" s="150"/>
      <c r="EF210" s="150"/>
      <c r="EG210" s="150"/>
      <c r="EH210" s="150"/>
      <c r="EI210" s="150"/>
      <c r="EJ210" s="150"/>
      <c r="EK210" s="150">
        <f>BC210-BU210</f>
        <v>6000</v>
      </c>
      <c r="EL210" s="150"/>
      <c r="EM210" s="150"/>
      <c r="EN210" s="150"/>
      <c r="EO210" s="150"/>
      <c r="EP210" s="150"/>
      <c r="EQ210" s="150"/>
      <c r="ER210" s="150"/>
      <c r="ES210" s="150"/>
      <c r="ET210" s="150"/>
      <c r="EU210" s="150"/>
      <c r="EV210" s="150"/>
      <c r="EW210" s="150"/>
      <c r="EX210" s="151">
        <v>0</v>
      </c>
      <c r="EY210" s="152"/>
      <c r="EZ210" s="152"/>
      <c r="FA210" s="152"/>
      <c r="FB210" s="152"/>
      <c r="FC210" s="152"/>
      <c r="FD210" s="152"/>
      <c r="FE210" s="152"/>
      <c r="FF210" s="152"/>
      <c r="FG210" s="152"/>
      <c r="FH210" s="152"/>
      <c r="FI210" s="152"/>
      <c r="FJ210" s="153"/>
    </row>
    <row r="211" spans="1:166" s="4" customFormat="1" ht="22.5" customHeight="1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4"/>
      <c r="BI211" s="111" t="s">
        <v>96</v>
      </c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72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4"/>
      <c r="FH211" s="14"/>
      <c r="FI211" s="14"/>
      <c r="FJ211" s="14"/>
    </row>
    <row r="212" spans="1:166" s="4" customFormat="1" ht="18" customHeight="1">
      <c r="A212" s="60" t="s">
        <v>8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 t="s">
        <v>23</v>
      </c>
      <c r="AL212" s="60"/>
      <c r="AM212" s="60"/>
      <c r="AN212" s="60"/>
      <c r="AO212" s="60"/>
      <c r="AP212" s="60"/>
      <c r="AQ212" s="60" t="s">
        <v>35</v>
      </c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 t="s">
        <v>36</v>
      </c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 t="s">
        <v>37</v>
      </c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 t="s">
        <v>24</v>
      </c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129" t="s">
        <v>29</v>
      </c>
      <c r="EL212" s="130"/>
      <c r="EM212" s="130"/>
      <c r="EN212" s="130"/>
      <c r="EO212" s="130"/>
      <c r="EP212" s="130"/>
      <c r="EQ212" s="130"/>
      <c r="ER212" s="130"/>
      <c r="ES212" s="130"/>
      <c r="ET212" s="130"/>
      <c r="EU212" s="130"/>
      <c r="EV212" s="130"/>
      <c r="EW212" s="130"/>
      <c r="EX212" s="130"/>
      <c r="EY212" s="130"/>
      <c r="EZ212" s="130"/>
      <c r="FA212" s="130"/>
      <c r="FB212" s="130"/>
      <c r="FC212" s="130"/>
      <c r="FD212" s="130"/>
      <c r="FE212" s="130"/>
      <c r="FF212" s="130"/>
      <c r="FG212" s="130"/>
      <c r="FH212" s="130"/>
      <c r="FI212" s="130"/>
      <c r="FJ212" s="131"/>
    </row>
    <row r="213" spans="1:166" s="4" customFormat="1" ht="122.25" customHeight="1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 t="s">
        <v>45</v>
      </c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 t="s">
        <v>25</v>
      </c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 t="s">
        <v>26</v>
      </c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 t="s">
        <v>27</v>
      </c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 t="s">
        <v>38</v>
      </c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129" t="s">
        <v>46</v>
      </c>
      <c r="EY213" s="130"/>
      <c r="EZ213" s="130"/>
      <c r="FA213" s="130"/>
      <c r="FB213" s="130"/>
      <c r="FC213" s="130"/>
      <c r="FD213" s="130"/>
      <c r="FE213" s="130"/>
      <c r="FF213" s="130"/>
      <c r="FG213" s="130"/>
      <c r="FH213" s="130"/>
      <c r="FI213" s="130"/>
      <c r="FJ213" s="131"/>
    </row>
    <row r="214" spans="1:166" s="4" customFormat="1" ht="18" customHeight="1">
      <c r="A214" s="61">
        <v>1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>
        <v>2</v>
      </c>
      <c r="AL214" s="61"/>
      <c r="AM214" s="61"/>
      <c r="AN214" s="61"/>
      <c r="AO214" s="61"/>
      <c r="AP214" s="61"/>
      <c r="AQ214" s="61">
        <v>3</v>
      </c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>
        <v>4</v>
      </c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>
        <v>5</v>
      </c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>
        <v>6</v>
      </c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>
        <v>7</v>
      </c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>
        <v>8</v>
      </c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>
        <v>9</v>
      </c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>
        <v>10</v>
      </c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113">
        <v>11</v>
      </c>
      <c r="EY214" s="114"/>
      <c r="EZ214" s="114"/>
      <c r="FA214" s="114"/>
      <c r="FB214" s="114"/>
      <c r="FC214" s="114"/>
      <c r="FD214" s="114"/>
      <c r="FE214" s="114"/>
      <c r="FF214" s="114"/>
      <c r="FG214" s="114"/>
      <c r="FH214" s="114"/>
      <c r="FI214" s="114"/>
      <c r="FJ214" s="115"/>
    </row>
    <row r="215" spans="1:166" s="11" customFormat="1" ht="19.5" customHeight="1">
      <c r="A215" s="212" t="s">
        <v>32</v>
      </c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165" t="s">
        <v>33</v>
      </c>
      <c r="AL215" s="165"/>
      <c r="AM215" s="165"/>
      <c r="AN215" s="165"/>
      <c r="AO215" s="165"/>
      <c r="AP215" s="165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90">
        <f>BC220</f>
        <v>588500</v>
      </c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>
        <f>BU220</f>
        <v>0</v>
      </c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8">
        <f>CH220</f>
        <v>0</v>
      </c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  <c r="DF215" s="98"/>
      <c r="DG215" s="98"/>
      <c r="DH215" s="98"/>
      <c r="DI215" s="98"/>
      <c r="DJ215" s="98"/>
      <c r="DK215" s="98"/>
      <c r="DL215" s="98"/>
      <c r="DM215" s="98"/>
      <c r="DN215" s="98"/>
      <c r="DO215" s="98"/>
      <c r="DP215" s="98"/>
      <c r="DQ215" s="98"/>
      <c r="DR215" s="98"/>
      <c r="DS215" s="98"/>
      <c r="DT215" s="98"/>
      <c r="DU215" s="98"/>
      <c r="DV215" s="98"/>
      <c r="DW215" s="98"/>
      <c r="DX215" s="98">
        <f>CH215</f>
        <v>0</v>
      </c>
      <c r="DY215" s="98"/>
      <c r="DZ215" s="98"/>
      <c r="EA215" s="98"/>
      <c r="EB215" s="98"/>
      <c r="EC215" s="98"/>
      <c r="ED215" s="98"/>
      <c r="EE215" s="98"/>
      <c r="EF215" s="98"/>
      <c r="EG215" s="98"/>
      <c r="EH215" s="98"/>
      <c r="EI215" s="98"/>
      <c r="EJ215" s="98"/>
      <c r="EK215" s="98">
        <f>BC215-CH215</f>
        <v>588500</v>
      </c>
      <c r="EL215" s="98"/>
      <c r="EM215" s="98"/>
      <c r="EN215" s="98"/>
      <c r="EO215" s="98"/>
      <c r="EP215" s="98"/>
      <c r="EQ215" s="98"/>
      <c r="ER215" s="98"/>
      <c r="ES215" s="98"/>
      <c r="ET215" s="98"/>
      <c r="EU215" s="98"/>
      <c r="EV215" s="98"/>
      <c r="EW215" s="98"/>
      <c r="EX215" s="99">
        <f>EX220</f>
        <v>0</v>
      </c>
      <c r="EY215" s="100"/>
      <c r="EZ215" s="100"/>
      <c r="FA215" s="100"/>
      <c r="FB215" s="100"/>
      <c r="FC215" s="100"/>
      <c r="FD215" s="100"/>
      <c r="FE215" s="100"/>
      <c r="FF215" s="100"/>
      <c r="FG215" s="100"/>
      <c r="FH215" s="100"/>
      <c r="FI215" s="100"/>
      <c r="FJ215" s="101"/>
    </row>
    <row r="216" spans="1:166" s="4" customFormat="1" ht="18" customHeight="1">
      <c r="A216" s="161" t="s">
        <v>22</v>
      </c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2" t="s">
        <v>34</v>
      </c>
      <c r="AL216" s="162"/>
      <c r="AM216" s="162"/>
      <c r="AN216" s="162"/>
      <c r="AO216" s="162"/>
      <c r="AP216" s="162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106"/>
      <c r="EY216" s="107"/>
      <c r="EZ216" s="107"/>
      <c r="FA216" s="107"/>
      <c r="FB216" s="107"/>
      <c r="FC216" s="107"/>
      <c r="FD216" s="107"/>
      <c r="FE216" s="107"/>
      <c r="FF216" s="107"/>
      <c r="FG216" s="107"/>
      <c r="FH216" s="107"/>
      <c r="FI216" s="107"/>
      <c r="FJ216" s="108"/>
    </row>
    <row r="217" spans="1:166" s="4" customFormat="1" ht="41.25" customHeight="1">
      <c r="A217" s="123" t="s">
        <v>276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62"/>
      <c r="AL217" s="162"/>
      <c r="AM217" s="162"/>
      <c r="AN217" s="162"/>
      <c r="AO217" s="162"/>
      <c r="AP217" s="162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53"/>
      <c r="BT217" s="53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38"/>
      <c r="FI217" s="38"/>
      <c r="FJ217" s="38"/>
    </row>
    <row r="218" spans="1:166" s="4" customFormat="1" ht="25.5" customHeight="1" hidden="1">
      <c r="A218" s="92" t="s">
        <v>66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105" t="s">
        <v>60</v>
      </c>
      <c r="AL218" s="105"/>
      <c r="AM218" s="105"/>
      <c r="AN218" s="105"/>
      <c r="AO218" s="105"/>
      <c r="AP218" s="105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95">
        <v>9000</v>
      </c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54"/>
      <c r="BT218" s="54"/>
      <c r="BU218" s="95">
        <v>252.98</v>
      </c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7">
        <v>252.98</v>
      </c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>
        <v>252.98</v>
      </c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>
        <f>BC218-CH218</f>
        <v>8747.02</v>
      </c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8">
        <f>BU218-CH218</f>
        <v>0</v>
      </c>
      <c r="EY218" s="98"/>
      <c r="EZ218" s="98"/>
      <c r="FA218" s="98"/>
      <c r="FB218" s="98"/>
      <c r="FC218" s="98"/>
      <c r="FD218" s="98"/>
      <c r="FE218" s="98"/>
      <c r="FF218" s="98"/>
      <c r="FG218" s="98"/>
      <c r="FH218" s="36"/>
      <c r="FI218" s="36"/>
      <c r="FJ218" s="36"/>
    </row>
    <row r="219" spans="1:166" s="4" customFormat="1" ht="25.5" customHeight="1" hidden="1">
      <c r="A219" s="87" t="s">
        <v>135</v>
      </c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105"/>
      <c r="AL219" s="105"/>
      <c r="AM219" s="105"/>
      <c r="AN219" s="105"/>
      <c r="AO219" s="105"/>
      <c r="AP219" s="105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54"/>
      <c r="BT219" s="54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8"/>
      <c r="EY219" s="98"/>
      <c r="EZ219" s="98"/>
      <c r="FA219" s="98"/>
      <c r="FB219" s="98"/>
      <c r="FC219" s="98"/>
      <c r="FD219" s="98"/>
      <c r="FE219" s="98"/>
      <c r="FF219" s="98"/>
      <c r="FG219" s="98"/>
      <c r="FH219" s="36"/>
      <c r="FI219" s="36"/>
      <c r="FJ219" s="36"/>
    </row>
    <row r="220" spans="1:166" s="11" customFormat="1" ht="21" customHeight="1">
      <c r="A220" s="294" t="s">
        <v>266</v>
      </c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  <c r="AA220" s="295"/>
      <c r="AB220" s="295"/>
      <c r="AC220" s="295"/>
      <c r="AD220" s="295"/>
      <c r="AE220" s="295"/>
      <c r="AF220" s="295"/>
      <c r="AG220" s="295"/>
      <c r="AH220" s="295"/>
      <c r="AI220" s="295"/>
      <c r="AJ220" s="296"/>
      <c r="AK220" s="274" t="s">
        <v>60</v>
      </c>
      <c r="AL220" s="275"/>
      <c r="AM220" s="275"/>
      <c r="AN220" s="275"/>
      <c r="AO220" s="275"/>
      <c r="AP220" s="276"/>
      <c r="AQ220" s="274"/>
      <c r="AR220" s="275"/>
      <c r="AS220" s="275"/>
      <c r="AT220" s="275"/>
      <c r="AU220" s="275"/>
      <c r="AV220" s="275"/>
      <c r="AW220" s="275"/>
      <c r="AX220" s="275"/>
      <c r="AY220" s="275"/>
      <c r="AZ220" s="275"/>
      <c r="BA220" s="275"/>
      <c r="BB220" s="276"/>
      <c r="BC220" s="291">
        <f>BC221+BC222</f>
        <v>588500</v>
      </c>
      <c r="BD220" s="292"/>
      <c r="BE220" s="292"/>
      <c r="BF220" s="292"/>
      <c r="BG220" s="292"/>
      <c r="BH220" s="292"/>
      <c r="BI220" s="292"/>
      <c r="BJ220" s="292"/>
      <c r="BK220" s="292"/>
      <c r="BL220" s="292"/>
      <c r="BM220" s="292"/>
      <c r="BN220" s="292"/>
      <c r="BO220" s="292"/>
      <c r="BP220" s="292"/>
      <c r="BQ220" s="292"/>
      <c r="BR220" s="292"/>
      <c r="BS220" s="292"/>
      <c r="BT220" s="293"/>
      <c r="BU220" s="291">
        <f>BU221+BU222</f>
        <v>0</v>
      </c>
      <c r="BV220" s="292"/>
      <c r="BW220" s="292"/>
      <c r="BX220" s="292"/>
      <c r="BY220" s="292"/>
      <c r="BZ220" s="292"/>
      <c r="CA220" s="292"/>
      <c r="CB220" s="292"/>
      <c r="CC220" s="292"/>
      <c r="CD220" s="292"/>
      <c r="CE220" s="292"/>
      <c r="CF220" s="292"/>
      <c r="CG220" s="293"/>
      <c r="CH220" s="99">
        <f>CH221</f>
        <v>0</v>
      </c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1"/>
      <c r="CX220" s="99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1"/>
      <c r="DK220" s="99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1"/>
      <c r="DX220" s="99">
        <f>CH220</f>
        <v>0</v>
      </c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1"/>
      <c r="EK220" s="99">
        <f>BC220-CH220</f>
        <v>588500</v>
      </c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1"/>
      <c r="EX220" s="102">
        <v>0</v>
      </c>
      <c r="EY220" s="103"/>
      <c r="EZ220" s="103"/>
      <c r="FA220" s="103"/>
      <c r="FB220" s="103"/>
      <c r="FC220" s="103"/>
      <c r="FD220" s="103"/>
      <c r="FE220" s="103"/>
      <c r="FF220" s="103"/>
      <c r="FG220" s="104"/>
      <c r="FH220" s="42"/>
      <c r="FI220" s="42"/>
      <c r="FJ220" s="42"/>
    </row>
    <row r="221" spans="1:166" s="4" customFormat="1" ht="21.75" customHeight="1">
      <c r="A221" s="59" t="s">
        <v>176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109" t="s">
        <v>63</v>
      </c>
      <c r="AL221" s="110"/>
      <c r="AM221" s="110"/>
      <c r="AN221" s="110"/>
      <c r="AO221" s="110"/>
      <c r="AP221" s="83"/>
      <c r="AQ221" s="109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83"/>
      <c r="BC221" s="80">
        <v>300000</v>
      </c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76"/>
      <c r="BU221" s="80">
        <v>0</v>
      </c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76"/>
      <c r="CH221" s="106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8"/>
      <c r="CX221" s="106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8"/>
      <c r="DK221" s="106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8"/>
      <c r="DX221" s="106">
        <f>CH221</f>
        <v>0</v>
      </c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8"/>
      <c r="EK221" s="106">
        <f>BC221-CH221</f>
        <v>300000</v>
      </c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8"/>
      <c r="EX221" s="84">
        <v>0</v>
      </c>
      <c r="EY221" s="85"/>
      <c r="EZ221" s="85"/>
      <c r="FA221" s="85"/>
      <c r="FB221" s="85"/>
      <c r="FC221" s="85"/>
      <c r="FD221" s="85"/>
      <c r="FE221" s="85"/>
      <c r="FF221" s="85"/>
      <c r="FG221" s="82"/>
      <c r="FH221" s="44"/>
      <c r="FI221" s="44"/>
      <c r="FJ221" s="44"/>
    </row>
    <row r="222" spans="1:166" s="4" customFormat="1" ht="21.75" customHeight="1">
      <c r="A222" s="77" t="s">
        <v>176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109" t="s">
        <v>60</v>
      </c>
      <c r="AL222" s="110"/>
      <c r="AM222" s="110"/>
      <c r="AN222" s="110"/>
      <c r="AO222" s="110"/>
      <c r="AP222" s="83"/>
      <c r="AQ222" s="109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83"/>
      <c r="BC222" s="80">
        <v>288500</v>
      </c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76"/>
      <c r="BU222" s="80">
        <v>0</v>
      </c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76"/>
      <c r="CH222" s="106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8"/>
      <c r="CX222" s="106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8"/>
      <c r="DK222" s="106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8"/>
      <c r="DX222" s="106">
        <f>CH222</f>
        <v>0</v>
      </c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8"/>
      <c r="EK222" s="106">
        <f>BC222-CH222</f>
        <v>288500</v>
      </c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8"/>
      <c r="EX222" s="84">
        <v>0</v>
      </c>
      <c r="EY222" s="85"/>
      <c r="EZ222" s="85"/>
      <c r="FA222" s="85"/>
      <c r="FB222" s="85"/>
      <c r="FC222" s="85"/>
      <c r="FD222" s="85"/>
      <c r="FE222" s="85"/>
      <c r="FF222" s="85"/>
      <c r="FG222" s="82"/>
      <c r="FH222" s="44"/>
      <c r="FI222" s="44"/>
      <c r="FJ222" s="44"/>
    </row>
    <row r="223" spans="1:166" s="4" customFormat="1" ht="18.75" customHeight="1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4"/>
      <c r="BI223" s="288" t="s">
        <v>96</v>
      </c>
      <c r="BJ223" s="289"/>
      <c r="BK223" s="289"/>
      <c r="BL223" s="289"/>
      <c r="BM223" s="289"/>
      <c r="BN223" s="289"/>
      <c r="BO223" s="289"/>
      <c r="BP223" s="289"/>
      <c r="BQ223" s="289"/>
      <c r="BR223" s="289"/>
      <c r="BS223" s="289"/>
      <c r="BT223" s="289"/>
      <c r="BU223" s="289"/>
      <c r="BV223" s="289"/>
      <c r="BW223" s="289"/>
      <c r="BX223" s="289"/>
      <c r="BY223" s="289"/>
      <c r="BZ223" s="289"/>
      <c r="CA223" s="289"/>
      <c r="CB223" s="289"/>
      <c r="CC223" s="289"/>
      <c r="CD223" s="289"/>
      <c r="CE223" s="289"/>
      <c r="CF223" s="289"/>
      <c r="CG223" s="289"/>
      <c r="CH223" s="289"/>
      <c r="CI223" s="289"/>
      <c r="CJ223" s="289"/>
      <c r="CK223" s="289"/>
      <c r="CL223" s="289"/>
      <c r="CM223" s="289"/>
      <c r="CN223" s="289"/>
      <c r="CO223" s="289"/>
      <c r="CP223" s="289"/>
      <c r="CQ223" s="290"/>
      <c r="CR223" s="72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4"/>
      <c r="FH223" s="14"/>
      <c r="FI223" s="14"/>
      <c r="FJ223" s="14"/>
    </row>
    <row r="224" spans="1:166" s="4" customFormat="1" ht="35.25" customHeight="1" hidden="1">
      <c r="A224" s="138" t="s">
        <v>81</v>
      </c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39"/>
      <c r="CF224" s="139"/>
      <c r="CG224" s="139"/>
      <c r="CH224" s="139"/>
      <c r="CI224" s="139"/>
      <c r="CJ224" s="139"/>
      <c r="CK224" s="139"/>
      <c r="CL224" s="139"/>
      <c r="CM224" s="139"/>
      <c r="CN224" s="139"/>
      <c r="CO224" s="139"/>
      <c r="CP224" s="139"/>
      <c r="CQ224" s="139"/>
      <c r="CR224" s="139"/>
      <c r="CS224" s="139"/>
      <c r="CT224" s="139"/>
      <c r="CU224" s="139"/>
      <c r="CV224" s="139"/>
      <c r="CW224" s="139"/>
      <c r="CX224" s="139"/>
      <c r="CY224" s="139"/>
      <c r="CZ224" s="139"/>
      <c r="DA224" s="139"/>
      <c r="DB224" s="139"/>
      <c r="DC224" s="139"/>
      <c r="DD224" s="139"/>
      <c r="DE224" s="139"/>
      <c r="DF224" s="139"/>
      <c r="DG224" s="139"/>
      <c r="DH224" s="139"/>
      <c r="DI224" s="139"/>
      <c r="DJ224" s="139"/>
      <c r="DK224" s="139"/>
      <c r="DL224" s="139"/>
      <c r="DM224" s="139"/>
      <c r="DN224" s="139"/>
      <c r="DO224" s="139"/>
      <c r="DP224" s="139"/>
      <c r="DQ224" s="139"/>
      <c r="DR224" s="139"/>
      <c r="DS224" s="139"/>
      <c r="DT224" s="139"/>
      <c r="DU224" s="139"/>
      <c r="DV224" s="139"/>
      <c r="DW224" s="139"/>
      <c r="DX224" s="139"/>
      <c r="DY224" s="139"/>
      <c r="DZ224" s="139"/>
      <c r="EA224" s="139"/>
      <c r="EB224" s="139"/>
      <c r="EC224" s="139"/>
      <c r="ED224" s="139"/>
      <c r="EE224" s="139"/>
      <c r="EF224" s="139"/>
      <c r="EG224" s="139"/>
      <c r="EH224" s="139"/>
      <c r="EI224" s="139"/>
      <c r="EJ224" s="139"/>
      <c r="EK224" s="139"/>
      <c r="EL224" s="139"/>
      <c r="EM224" s="139"/>
      <c r="EN224" s="139"/>
      <c r="EO224" s="139"/>
      <c r="EP224" s="139"/>
      <c r="EQ224" s="139"/>
      <c r="ER224" s="139"/>
      <c r="ES224" s="139"/>
      <c r="ET224" s="139"/>
      <c r="EU224" s="139"/>
      <c r="EV224" s="139"/>
      <c r="EW224" s="139"/>
      <c r="EX224" s="139"/>
      <c r="EY224" s="139"/>
      <c r="EZ224" s="139"/>
      <c r="FA224" s="139"/>
      <c r="FB224" s="139"/>
      <c r="FC224" s="139"/>
      <c r="FD224" s="139"/>
      <c r="FE224" s="139"/>
      <c r="FF224" s="139"/>
      <c r="FG224" s="139"/>
      <c r="FH224" s="139"/>
      <c r="FI224" s="139"/>
      <c r="FJ224" s="140"/>
    </row>
    <row r="225" spans="1:166" s="4" customFormat="1" ht="28.5" customHeight="1">
      <c r="A225" s="60" t="s">
        <v>8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 t="s">
        <v>23</v>
      </c>
      <c r="AL225" s="60"/>
      <c r="AM225" s="60"/>
      <c r="AN225" s="60"/>
      <c r="AO225" s="60"/>
      <c r="AP225" s="60"/>
      <c r="AQ225" s="60" t="s">
        <v>35</v>
      </c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 t="s">
        <v>36</v>
      </c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9" t="s">
        <v>37</v>
      </c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0" t="s">
        <v>24</v>
      </c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129" t="s">
        <v>29</v>
      </c>
      <c r="EL225" s="130"/>
      <c r="EM225" s="130"/>
      <c r="EN225" s="130"/>
      <c r="EO225" s="130"/>
      <c r="EP225" s="130"/>
      <c r="EQ225" s="130"/>
      <c r="ER225" s="130"/>
      <c r="ES225" s="130"/>
      <c r="ET225" s="130"/>
      <c r="EU225" s="130"/>
      <c r="EV225" s="130"/>
      <c r="EW225" s="130"/>
      <c r="EX225" s="130"/>
      <c r="EY225" s="130"/>
      <c r="EZ225" s="130"/>
      <c r="FA225" s="130"/>
      <c r="FB225" s="130"/>
      <c r="FC225" s="130"/>
      <c r="FD225" s="130"/>
      <c r="FE225" s="130"/>
      <c r="FF225" s="130"/>
      <c r="FG225" s="130"/>
      <c r="FH225" s="130"/>
      <c r="FI225" s="130"/>
      <c r="FJ225" s="131"/>
    </row>
    <row r="226" spans="1:166" s="4" customFormat="1" ht="63.75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0" t="s">
        <v>45</v>
      </c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 t="s">
        <v>25</v>
      </c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 t="s">
        <v>26</v>
      </c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 t="s">
        <v>27</v>
      </c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 t="s">
        <v>38</v>
      </c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129" t="s">
        <v>46</v>
      </c>
      <c r="EY226" s="130"/>
      <c r="EZ226" s="130"/>
      <c r="FA226" s="130"/>
      <c r="FB226" s="130"/>
      <c r="FC226" s="130"/>
      <c r="FD226" s="130"/>
      <c r="FE226" s="130"/>
      <c r="FF226" s="130"/>
      <c r="FG226" s="130"/>
      <c r="FH226" s="130"/>
      <c r="FI226" s="130"/>
      <c r="FJ226" s="131"/>
    </row>
    <row r="227" spans="1:166" s="4" customFormat="1" ht="18.75">
      <c r="A227" s="61">
        <v>1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>
        <v>2</v>
      </c>
      <c r="AL227" s="61"/>
      <c r="AM227" s="61"/>
      <c r="AN227" s="61"/>
      <c r="AO227" s="61"/>
      <c r="AP227" s="61"/>
      <c r="AQ227" s="61">
        <v>3</v>
      </c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>
        <v>4</v>
      </c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>
        <v>5</v>
      </c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>
        <v>6</v>
      </c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>
        <v>7</v>
      </c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>
        <v>8</v>
      </c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>
        <v>9</v>
      </c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>
        <v>10</v>
      </c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113">
        <v>11</v>
      </c>
      <c r="EY227" s="114"/>
      <c r="EZ227" s="114"/>
      <c r="FA227" s="114"/>
      <c r="FB227" s="114"/>
      <c r="FC227" s="114"/>
      <c r="FD227" s="114"/>
      <c r="FE227" s="114"/>
      <c r="FF227" s="114"/>
      <c r="FG227" s="114"/>
      <c r="FH227" s="114"/>
      <c r="FI227" s="114"/>
      <c r="FJ227" s="115"/>
    </row>
    <row r="228" spans="1:166" s="4" customFormat="1" ht="20.25" customHeight="1">
      <c r="A228" s="212" t="s">
        <v>32</v>
      </c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40" t="s">
        <v>33</v>
      </c>
      <c r="AL228" s="240"/>
      <c r="AM228" s="240"/>
      <c r="AN228" s="240"/>
      <c r="AO228" s="240"/>
      <c r="AP228" s="240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90">
        <f>BC231</f>
        <v>3900</v>
      </c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>
        <f>BU231</f>
        <v>1202.5</v>
      </c>
      <c r="BV228" s="90"/>
      <c r="BW228" s="90"/>
      <c r="BX228" s="90"/>
      <c r="BY228" s="90"/>
      <c r="BZ228" s="90"/>
      <c r="CA228" s="90"/>
      <c r="CB228" s="90"/>
      <c r="CC228" s="90"/>
      <c r="CD228" s="90"/>
      <c r="CE228" s="90"/>
      <c r="CF228" s="90"/>
      <c r="CG228" s="90"/>
      <c r="CH228" s="78">
        <f>CH231</f>
        <v>1202.5</v>
      </c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>
        <f>CH228</f>
        <v>1202.5</v>
      </c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>
        <f>BC228-BU228</f>
        <v>2697.5</v>
      </c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120">
        <f>BU228-CH228</f>
        <v>0</v>
      </c>
      <c r="EY228" s="121"/>
      <c r="EZ228" s="121"/>
      <c r="FA228" s="121"/>
      <c r="FB228" s="121"/>
      <c r="FC228" s="121"/>
      <c r="FD228" s="121"/>
      <c r="FE228" s="121"/>
      <c r="FF228" s="121"/>
      <c r="FG228" s="121"/>
      <c r="FH228" s="121"/>
      <c r="FI228" s="121"/>
      <c r="FJ228" s="122"/>
    </row>
    <row r="229" spans="1:166" s="4" customFormat="1" ht="15" customHeight="1">
      <c r="A229" s="161" t="s">
        <v>22</v>
      </c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24" t="s">
        <v>34</v>
      </c>
      <c r="AL229" s="124"/>
      <c r="AM229" s="124"/>
      <c r="AN229" s="124"/>
      <c r="AO229" s="124"/>
      <c r="AP229" s="124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  <c r="DG229" s="79"/>
      <c r="DH229" s="79"/>
      <c r="DI229" s="79"/>
      <c r="DJ229" s="79"/>
      <c r="DK229" s="79"/>
      <c r="DL229" s="79"/>
      <c r="DM229" s="79"/>
      <c r="DN229" s="79"/>
      <c r="DO229" s="79"/>
      <c r="DP229" s="79"/>
      <c r="DQ229" s="79"/>
      <c r="DR229" s="79"/>
      <c r="DS229" s="79"/>
      <c r="DT229" s="79"/>
      <c r="DU229" s="79"/>
      <c r="DV229" s="79"/>
      <c r="DW229" s="79"/>
      <c r="DX229" s="79"/>
      <c r="DY229" s="79"/>
      <c r="DZ229" s="79"/>
      <c r="EA229" s="79"/>
      <c r="EB229" s="79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  <c r="EN229" s="79"/>
      <c r="EO229" s="79"/>
      <c r="EP229" s="79"/>
      <c r="EQ229" s="79"/>
      <c r="ER229" s="79"/>
      <c r="ES229" s="79"/>
      <c r="ET229" s="79"/>
      <c r="EU229" s="79"/>
      <c r="EV229" s="79"/>
      <c r="EW229" s="79"/>
      <c r="EX229" s="117"/>
      <c r="EY229" s="118"/>
      <c r="EZ229" s="118"/>
      <c r="FA229" s="118"/>
      <c r="FB229" s="118"/>
      <c r="FC229" s="118"/>
      <c r="FD229" s="118"/>
      <c r="FE229" s="118"/>
      <c r="FF229" s="118"/>
      <c r="FG229" s="118"/>
      <c r="FH229" s="118"/>
      <c r="FI229" s="118"/>
      <c r="FJ229" s="119"/>
    </row>
    <row r="230" spans="1:166" s="4" customFormat="1" ht="36" customHeight="1">
      <c r="A230" s="123" t="s">
        <v>278</v>
      </c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4"/>
      <c r="AL230" s="124"/>
      <c r="AM230" s="124"/>
      <c r="AN230" s="124"/>
      <c r="AO230" s="124"/>
      <c r="AP230" s="124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53"/>
      <c r="BT230" s="53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79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79"/>
      <c r="FH230" s="13"/>
      <c r="FI230" s="13"/>
      <c r="FJ230" s="13"/>
    </row>
    <row r="231" spans="1:166" s="11" customFormat="1" ht="18.75" customHeight="1">
      <c r="A231" s="70" t="s">
        <v>277</v>
      </c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88" t="s">
        <v>63</v>
      </c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90">
        <f>BC232</f>
        <v>3900</v>
      </c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>
        <f>BU232</f>
        <v>1202.5</v>
      </c>
      <c r="BV231" s="90"/>
      <c r="BW231" s="90"/>
      <c r="BX231" s="90"/>
      <c r="BY231" s="90"/>
      <c r="BZ231" s="90"/>
      <c r="CA231" s="90"/>
      <c r="CB231" s="90"/>
      <c r="CC231" s="90"/>
      <c r="CD231" s="90"/>
      <c r="CE231" s="90"/>
      <c r="CF231" s="90"/>
      <c r="CG231" s="90"/>
      <c r="CH231" s="78">
        <f>CH232</f>
        <v>1202.5</v>
      </c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>
        <f>CH231</f>
        <v>1202.5</v>
      </c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>
        <v>0</v>
      </c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1">
        <v>0</v>
      </c>
      <c r="EY231" s="71"/>
      <c r="EZ231" s="71"/>
      <c r="FA231" s="71"/>
      <c r="FB231" s="71"/>
      <c r="FC231" s="71"/>
      <c r="FD231" s="71"/>
      <c r="FE231" s="71"/>
      <c r="FF231" s="71"/>
      <c r="FG231" s="71"/>
      <c r="FH231" s="45"/>
      <c r="FI231" s="45"/>
      <c r="FJ231" s="45"/>
    </row>
    <row r="232" spans="1:166" s="4" customFormat="1" ht="21.75" customHeight="1">
      <c r="A232" s="59" t="s">
        <v>180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93" t="s">
        <v>63</v>
      </c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5">
        <v>3900</v>
      </c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>
        <v>1202.5</v>
      </c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79">
        <v>1202.5</v>
      </c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>
        <f>CH232</f>
        <v>1202.5</v>
      </c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>
        <f>BC232-CH232</f>
        <v>2697.5</v>
      </c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116">
        <v>0</v>
      </c>
      <c r="EY232" s="116"/>
      <c r="EZ232" s="116"/>
      <c r="FA232" s="116"/>
      <c r="FB232" s="116"/>
      <c r="FC232" s="116"/>
      <c r="FD232" s="116"/>
      <c r="FE232" s="116"/>
      <c r="FF232" s="116"/>
      <c r="FG232" s="116"/>
      <c r="FH232" s="46"/>
      <c r="FI232" s="46"/>
      <c r="FJ232" s="46"/>
    </row>
    <row r="233" spans="1:166" s="4" customFormat="1" ht="18.75" customHeight="1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4"/>
      <c r="BI233" s="288" t="s">
        <v>96</v>
      </c>
      <c r="BJ233" s="289"/>
      <c r="BK233" s="289"/>
      <c r="BL233" s="289"/>
      <c r="BM233" s="289"/>
      <c r="BN233" s="289"/>
      <c r="BO233" s="289"/>
      <c r="BP233" s="289"/>
      <c r="BQ233" s="289"/>
      <c r="BR233" s="289"/>
      <c r="BS233" s="289"/>
      <c r="BT233" s="289"/>
      <c r="BU233" s="289"/>
      <c r="BV233" s="289"/>
      <c r="BW233" s="289"/>
      <c r="BX233" s="289"/>
      <c r="BY233" s="289"/>
      <c r="BZ233" s="289"/>
      <c r="CA233" s="289"/>
      <c r="CB233" s="289"/>
      <c r="CC233" s="289"/>
      <c r="CD233" s="289"/>
      <c r="CE233" s="289"/>
      <c r="CF233" s="289"/>
      <c r="CG233" s="289"/>
      <c r="CH233" s="289"/>
      <c r="CI233" s="289"/>
      <c r="CJ233" s="289"/>
      <c r="CK233" s="289"/>
      <c r="CL233" s="289"/>
      <c r="CM233" s="289"/>
      <c r="CN233" s="289"/>
      <c r="CO233" s="289"/>
      <c r="CP233" s="289"/>
      <c r="CQ233" s="290"/>
      <c r="CR233" s="72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4"/>
      <c r="FH233" s="14"/>
      <c r="FI233" s="14"/>
      <c r="FJ233" s="14"/>
    </row>
    <row r="234" spans="1:166" s="4" customFormat="1" ht="35.25" customHeight="1" hidden="1">
      <c r="A234" s="138" t="s">
        <v>81</v>
      </c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39"/>
      <c r="CF234" s="139"/>
      <c r="CG234" s="139"/>
      <c r="CH234" s="139"/>
      <c r="CI234" s="139"/>
      <c r="CJ234" s="139"/>
      <c r="CK234" s="139"/>
      <c r="CL234" s="139"/>
      <c r="CM234" s="139"/>
      <c r="CN234" s="139"/>
      <c r="CO234" s="139"/>
      <c r="CP234" s="139"/>
      <c r="CQ234" s="139"/>
      <c r="CR234" s="139"/>
      <c r="CS234" s="139"/>
      <c r="CT234" s="139"/>
      <c r="CU234" s="139"/>
      <c r="CV234" s="139"/>
      <c r="CW234" s="139"/>
      <c r="CX234" s="139"/>
      <c r="CY234" s="139"/>
      <c r="CZ234" s="139"/>
      <c r="DA234" s="139"/>
      <c r="DB234" s="139"/>
      <c r="DC234" s="139"/>
      <c r="DD234" s="139"/>
      <c r="DE234" s="139"/>
      <c r="DF234" s="139"/>
      <c r="DG234" s="139"/>
      <c r="DH234" s="139"/>
      <c r="DI234" s="139"/>
      <c r="DJ234" s="139"/>
      <c r="DK234" s="139"/>
      <c r="DL234" s="139"/>
      <c r="DM234" s="139"/>
      <c r="DN234" s="139"/>
      <c r="DO234" s="139"/>
      <c r="DP234" s="139"/>
      <c r="DQ234" s="139"/>
      <c r="DR234" s="139"/>
      <c r="DS234" s="139"/>
      <c r="DT234" s="139"/>
      <c r="DU234" s="139"/>
      <c r="DV234" s="139"/>
      <c r="DW234" s="139"/>
      <c r="DX234" s="139"/>
      <c r="DY234" s="139"/>
      <c r="DZ234" s="139"/>
      <c r="EA234" s="139"/>
      <c r="EB234" s="139"/>
      <c r="EC234" s="139"/>
      <c r="ED234" s="139"/>
      <c r="EE234" s="139"/>
      <c r="EF234" s="139"/>
      <c r="EG234" s="139"/>
      <c r="EH234" s="139"/>
      <c r="EI234" s="139"/>
      <c r="EJ234" s="139"/>
      <c r="EK234" s="139"/>
      <c r="EL234" s="139"/>
      <c r="EM234" s="139"/>
      <c r="EN234" s="139"/>
      <c r="EO234" s="139"/>
      <c r="EP234" s="139"/>
      <c r="EQ234" s="139"/>
      <c r="ER234" s="139"/>
      <c r="ES234" s="139"/>
      <c r="ET234" s="139"/>
      <c r="EU234" s="139"/>
      <c r="EV234" s="139"/>
      <c r="EW234" s="139"/>
      <c r="EX234" s="139"/>
      <c r="EY234" s="139"/>
      <c r="EZ234" s="139"/>
      <c r="FA234" s="139"/>
      <c r="FB234" s="139"/>
      <c r="FC234" s="139"/>
      <c r="FD234" s="139"/>
      <c r="FE234" s="139"/>
      <c r="FF234" s="139"/>
      <c r="FG234" s="139"/>
      <c r="FH234" s="139"/>
      <c r="FI234" s="139"/>
      <c r="FJ234" s="140"/>
    </row>
    <row r="235" spans="1:166" s="4" customFormat="1" ht="28.5" customHeight="1">
      <c r="A235" s="60" t="s">
        <v>8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 t="s">
        <v>23</v>
      </c>
      <c r="AL235" s="60"/>
      <c r="AM235" s="60"/>
      <c r="AN235" s="60"/>
      <c r="AO235" s="60"/>
      <c r="AP235" s="60"/>
      <c r="AQ235" s="60" t="s">
        <v>35</v>
      </c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 t="s">
        <v>36</v>
      </c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9" t="s">
        <v>37</v>
      </c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0" t="s">
        <v>24</v>
      </c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129" t="s">
        <v>29</v>
      </c>
      <c r="EL235" s="130"/>
      <c r="EM235" s="130"/>
      <c r="EN235" s="130"/>
      <c r="EO235" s="130"/>
      <c r="EP235" s="130"/>
      <c r="EQ235" s="130"/>
      <c r="ER235" s="130"/>
      <c r="ES235" s="130"/>
      <c r="ET235" s="130"/>
      <c r="EU235" s="130"/>
      <c r="EV235" s="130"/>
      <c r="EW235" s="130"/>
      <c r="EX235" s="130"/>
      <c r="EY235" s="130"/>
      <c r="EZ235" s="130"/>
      <c r="FA235" s="130"/>
      <c r="FB235" s="130"/>
      <c r="FC235" s="130"/>
      <c r="FD235" s="130"/>
      <c r="FE235" s="130"/>
      <c r="FF235" s="130"/>
      <c r="FG235" s="130"/>
      <c r="FH235" s="130"/>
      <c r="FI235" s="130"/>
      <c r="FJ235" s="131"/>
    </row>
    <row r="236" spans="1:166" s="4" customFormat="1" ht="63.7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0" t="s">
        <v>45</v>
      </c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 t="s">
        <v>25</v>
      </c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 t="s">
        <v>26</v>
      </c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 t="s">
        <v>27</v>
      </c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 t="s">
        <v>38</v>
      </c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129" t="s">
        <v>46</v>
      </c>
      <c r="EY236" s="130"/>
      <c r="EZ236" s="130"/>
      <c r="FA236" s="130"/>
      <c r="FB236" s="130"/>
      <c r="FC236" s="130"/>
      <c r="FD236" s="130"/>
      <c r="FE236" s="130"/>
      <c r="FF236" s="130"/>
      <c r="FG236" s="130"/>
      <c r="FH236" s="130"/>
      <c r="FI236" s="130"/>
      <c r="FJ236" s="131"/>
    </row>
    <row r="237" spans="1:166" s="4" customFormat="1" ht="18.75">
      <c r="A237" s="61">
        <v>1</v>
      </c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>
        <v>2</v>
      </c>
      <c r="AL237" s="61"/>
      <c r="AM237" s="61"/>
      <c r="AN237" s="61"/>
      <c r="AO237" s="61"/>
      <c r="AP237" s="61"/>
      <c r="AQ237" s="61">
        <v>3</v>
      </c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>
        <v>4</v>
      </c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>
        <v>5</v>
      </c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>
        <v>6</v>
      </c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>
        <v>7</v>
      </c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>
        <v>8</v>
      </c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>
        <v>9</v>
      </c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>
        <v>10</v>
      </c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113">
        <v>11</v>
      </c>
      <c r="EY237" s="114"/>
      <c r="EZ237" s="114"/>
      <c r="FA237" s="114"/>
      <c r="FB237" s="114"/>
      <c r="FC237" s="114"/>
      <c r="FD237" s="114"/>
      <c r="FE237" s="114"/>
      <c r="FF237" s="114"/>
      <c r="FG237" s="114"/>
      <c r="FH237" s="114"/>
      <c r="FI237" s="114"/>
      <c r="FJ237" s="115"/>
    </row>
    <row r="238" spans="1:166" s="4" customFormat="1" ht="20.25" customHeight="1">
      <c r="A238" s="212" t="s">
        <v>32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40" t="s">
        <v>33</v>
      </c>
      <c r="AL238" s="240"/>
      <c r="AM238" s="240"/>
      <c r="AN238" s="240"/>
      <c r="AO238" s="240"/>
      <c r="AP238" s="240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90">
        <f>BC241+BC243</f>
        <v>34500</v>
      </c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>
        <f>BU241+BU243</f>
        <v>0</v>
      </c>
      <c r="BV238" s="90"/>
      <c r="BW238" s="90"/>
      <c r="BX238" s="90"/>
      <c r="BY238" s="90"/>
      <c r="BZ238" s="90"/>
      <c r="CA238" s="90"/>
      <c r="CB238" s="90"/>
      <c r="CC238" s="90"/>
      <c r="CD238" s="90"/>
      <c r="CE238" s="90"/>
      <c r="CF238" s="90"/>
      <c r="CG238" s="90"/>
      <c r="CH238" s="78">
        <f>CH241+CH243</f>
        <v>0</v>
      </c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>
        <f>CH238</f>
        <v>0</v>
      </c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>
        <f>EK241+EK243</f>
        <v>32700</v>
      </c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120">
        <f>EX241+EX243</f>
        <v>0</v>
      </c>
      <c r="EY238" s="121"/>
      <c r="EZ238" s="121"/>
      <c r="FA238" s="121"/>
      <c r="FB238" s="121"/>
      <c r="FC238" s="121"/>
      <c r="FD238" s="121"/>
      <c r="FE238" s="121"/>
      <c r="FF238" s="121"/>
      <c r="FG238" s="121"/>
      <c r="FH238" s="121"/>
      <c r="FI238" s="121"/>
      <c r="FJ238" s="122"/>
    </row>
    <row r="239" spans="1:166" s="4" customFormat="1" ht="15" customHeight="1">
      <c r="A239" s="161" t="s">
        <v>22</v>
      </c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24" t="s">
        <v>34</v>
      </c>
      <c r="AL239" s="124"/>
      <c r="AM239" s="124"/>
      <c r="AN239" s="124"/>
      <c r="AO239" s="124"/>
      <c r="AP239" s="124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5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9"/>
      <c r="DM239" s="79"/>
      <c r="DN239" s="79"/>
      <c r="DO239" s="79"/>
      <c r="DP239" s="79"/>
      <c r="DQ239" s="79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117"/>
      <c r="EY239" s="118"/>
      <c r="EZ239" s="118"/>
      <c r="FA239" s="118"/>
      <c r="FB239" s="118"/>
      <c r="FC239" s="118"/>
      <c r="FD239" s="118"/>
      <c r="FE239" s="118"/>
      <c r="FF239" s="118"/>
      <c r="FG239" s="118"/>
      <c r="FH239" s="118"/>
      <c r="FI239" s="118"/>
      <c r="FJ239" s="119"/>
    </row>
    <row r="240" spans="1:166" s="4" customFormat="1" ht="41.25" customHeight="1">
      <c r="A240" s="123" t="s">
        <v>274</v>
      </c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4"/>
      <c r="AL240" s="124"/>
      <c r="AM240" s="124"/>
      <c r="AN240" s="124"/>
      <c r="AO240" s="124"/>
      <c r="AP240" s="124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53"/>
      <c r="BT240" s="53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9"/>
      <c r="DM240" s="79"/>
      <c r="DN240" s="79"/>
      <c r="DO240" s="79"/>
      <c r="DP240" s="79"/>
      <c r="DQ240" s="79"/>
      <c r="DR240" s="79"/>
      <c r="DS240" s="79"/>
      <c r="DT240" s="79"/>
      <c r="DU240" s="79"/>
      <c r="DV240" s="79"/>
      <c r="DW240" s="79"/>
      <c r="DX240" s="79"/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9"/>
      <c r="FC240" s="79"/>
      <c r="FD240" s="79"/>
      <c r="FE240" s="79"/>
      <c r="FF240" s="79"/>
      <c r="FG240" s="79"/>
      <c r="FH240" s="13"/>
      <c r="FI240" s="13"/>
      <c r="FJ240" s="13"/>
    </row>
    <row r="241" spans="1:166" s="11" customFormat="1" ht="18.75" customHeight="1">
      <c r="A241" s="70" t="s">
        <v>272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88" t="s">
        <v>156</v>
      </c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90">
        <f>BC242</f>
        <v>1800</v>
      </c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>
        <f>BU242</f>
        <v>0</v>
      </c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78">
        <f>CH242</f>
        <v>0</v>
      </c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>
        <f>CH241</f>
        <v>0</v>
      </c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>
        <v>0</v>
      </c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1">
        <v>0</v>
      </c>
      <c r="EY241" s="71"/>
      <c r="EZ241" s="71"/>
      <c r="FA241" s="71"/>
      <c r="FB241" s="71"/>
      <c r="FC241" s="71"/>
      <c r="FD241" s="71"/>
      <c r="FE241" s="71"/>
      <c r="FF241" s="71"/>
      <c r="FG241" s="71"/>
      <c r="FH241" s="45"/>
      <c r="FI241" s="45"/>
      <c r="FJ241" s="45"/>
    </row>
    <row r="242" spans="1:166" s="4" customFormat="1" ht="39" customHeight="1">
      <c r="A242" s="59" t="s">
        <v>271</v>
      </c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93" t="s">
        <v>156</v>
      </c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5">
        <v>1800</v>
      </c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>
        <v>0</v>
      </c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>
        <f>CH242</f>
        <v>0</v>
      </c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>
        <f>BC242-CH242</f>
        <v>1800</v>
      </c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116">
        <v>0</v>
      </c>
      <c r="EY242" s="116"/>
      <c r="EZ242" s="116"/>
      <c r="FA242" s="116"/>
      <c r="FB242" s="116"/>
      <c r="FC242" s="116"/>
      <c r="FD242" s="116"/>
      <c r="FE242" s="116"/>
      <c r="FF242" s="116"/>
      <c r="FG242" s="116"/>
      <c r="FH242" s="46"/>
      <c r="FI242" s="46"/>
      <c r="FJ242" s="46"/>
    </row>
    <row r="243" spans="1:166" s="11" customFormat="1" ht="20.25" customHeight="1">
      <c r="A243" s="70" t="s">
        <v>273</v>
      </c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88" t="s">
        <v>156</v>
      </c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90">
        <f>BC244</f>
        <v>32700</v>
      </c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>
        <f>BU244</f>
        <v>0</v>
      </c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78">
        <f>CH244</f>
        <v>0</v>
      </c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>
        <f>CH243</f>
        <v>0</v>
      </c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>
        <f>BC243-CH243</f>
        <v>32700</v>
      </c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1">
        <v>0</v>
      </c>
      <c r="EY243" s="71"/>
      <c r="EZ243" s="71"/>
      <c r="FA243" s="71"/>
      <c r="FB243" s="71"/>
      <c r="FC243" s="71"/>
      <c r="FD243" s="71"/>
      <c r="FE243" s="71"/>
      <c r="FF243" s="71"/>
      <c r="FG243" s="71"/>
      <c r="FH243" s="45"/>
      <c r="FI243" s="45"/>
      <c r="FJ243" s="45"/>
    </row>
    <row r="244" spans="1:166" s="4" customFormat="1" ht="39.75" customHeight="1">
      <c r="A244" s="59" t="s">
        <v>271</v>
      </c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93" t="s">
        <v>156</v>
      </c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5">
        <v>32700</v>
      </c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>
        <v>0</v>
      </c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>
        <f>CH244</f>
        <v>0</v>
      </c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>
        <f>BC244-CH244</f>
        <v>32700</v>
      </c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116">
        <v>0</v>
      </c>
      <c r="EY244" s="116"/>
      <c r="EZ244" s="116"/>
      <c r="FA244" s="116"/>
      <c r="FB244" s="116"/>
      <c r="FC244" s="116"/>
      <c r="FD244" s="116"/>
      <c r="FE244" s="116"/>
      <c r="FF244" s="116"/>
      <c r="FG244" s="116"/>
      <c r="FH244" s="46"/>
      <c r="FI244" s="46"/>
      <c r="FJ244" s="46"/>
    </row>
    <row r="245" spans="1:166" s="4" customFormat="1" ht="18.75" customHeight="1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4"/>
      <c r="BI245" s="111" t="s">
        <v>96</v>
      </c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72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4"/>
      <c r="FH245" s="14"/>
      <c r="FI245" s="14"/>
      <c r="FJ245" s="14"/>
    </row>
    <row r="246" spans="1:166" s="4" customFormat="1" ht="35.25" customHeight="1" hidden="1">
      <c r="A246" s="138" t="s">
        <v>81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  <c r="BM246" s="139"/>
      <c r="BN246" s="139"/>
      <c r="BO246" s="139"/>
      <c r="BP246" s="139"/>
      <c r="BQ246" s="139"/>
      <c r="BR246" s="139"/>
      <c r="BS246" s="139"/>
      <c r="BT246" s="139"/>
      <c r="BU246" s="139"/>
      <c r="BV246" s="139"/>
      <c r="BW246" s="139"/>
      <c r="BX246" s="139"/>
      <c r="BY246" s="139"/>
      <c r="BZ246" s="139"/>
      <c r="CA246" s="139"/>
      <c r="CB246" s="139"/>
      <c r="CC246" s="139"/>
      <c r="CD246" s="139"/>
      <c r="CE246" s="139"/>
      <c r="CF246" s="139"/>
      <c r="CG246" s="139"/>
      <c r="CH246" s="139"/>
      <c r="CI246" s="139"/>
      <c r="CJ246" s="139"/>
      <c r="CK246" s="139"/>
      <c r="CL246" s="139"/>
      <c r="CM246" s="139"/>
      <c r="CN246" s="139"/>
      <c r="CO246" s="139"/>
      <c r="CP246" s="139"/>
      <c r="CQ246" s="139"/>
      <c r="CR246" s="139"/>
      <c r="CS246" s="139"/>
      <c r="CT246" s="139"/>
      <c r="CU246" s="139"/>
      <c r="CV246" s="139"/>
      <c r="CW246" s="139"/>
      <c r="CX246" s="139"/>
      <c r="CY246" s="139"/>
      <c r="CZ246" s="139"/>
      <c r="DA246" s="139"/>
      <c r="DB246" s="139"/>
      <c r="DC246" s="139"/>
      <c r="DD246" s="139"/>
      <c r="DE246" s="139"/>
      <c r="DF246" s="139"/>
      <c r="DG246" s="139"/>
      <c r="DH246" s="139"/>
      <c r="DI246" s="139"/>
      <c r="DJ246" s="139"/>
      <c r="DK246" s="139"/>
      <c r="DL246" s="139"/>
      <c r="DM246" s="139"/>
      <c r="DN246" s="139"/>
      <c r="DO246" s="139"/>
      <c r="DP246" s="139"/>
      <c r="DQ246" s="139"/>
      <c r="DR246" s="139"/>
      <c r="DS246" s="139"/>
      <c r="DT246" s="139"/>
      <c r="DU246" s="139"/>
      <c r="DV246" s="139"/>
      <c r="DW246" s="139"/>
      <c r="DX246" s="139"/>
      <c r="DY246" s="139"/>
      <c r="DZ246" s="139"/>
      <c r="EA246" s="139"/>
      <c r="EB246" s="139"/>
      <c r="EC246" s="139"/>
      <c r="ED246" s="139"/>
      <c r="EE246" s="139"/>
      <c r="EF246" s="139"/>
      <c r="EG246" s="139"/>
      <c r="EH246" s="139"/>
      <c r="EI246" s="139"/>
      <c r="EJ246" s="139"/>
      <c r="EK246" s="139"/>
      <c r="EL246" s="139"/>
      <c r="EM246" s="139"/>
      <c r="EN246" s="139"/>
      <c r="EO246" s="139"/>
      <c r="EP246" s="139"/>
      <c r="EQ246" s="139"/>
      <c r="ER246" s="139"/>
      <c r="ES246" s="139"/>
      <c r="ET246" s="139"/>
      <c r="EU246" s="139"/>
      <c r="EV246" s="139"/>
      <c r="EW246" s="139"/>
      <c r="EX246" s="139"/>
      <c r="EY246" s="139"/>
      <c r="EZ246" s="139"/>
      <c r="FA246" s="139"/>
      <c r="FB246" s="139"/>
      <c r="FC246" s="139"/>
      <c r="FD246" s="139"/>
      <c r="FE246" s="139"/>
      <c r="FF246" s="139"/>
      <c r="FG246" s="139"/>
      <c r="FH246" s="139"/>
      <c r="FI246" s="139"/>
      <c r="FJ246" s="140"/>
    </row>
    <row r="247" spans="1:166" s="4" customFormat="1" ht="28.5" customHeight="1">
      <c r="A247" s="60" t="s">
        <v>8</v>
      </c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 t="s">
        <v>23</v>
      </c>
      <c r="AL247" s="60"/>
      <c r="AM247" s="60"/>
      <c r="AN247" s="60"/>
      <c r="AO247" s="60"/>
      <c r="AP247" s="60"/>
      <c r="AQ247" s="60" t="s">
        <v>35</v>
      </c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 t="s">
        <v>36</v>
      </c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9" t="s">
        <v>37</v>
      </c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0" t="s">
        <v>24</v>
      </c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129" t="s">
        <v>29</v>
      </c>
      <c r="EL247" s="130"/>
      <c r="EM247" s="130"/>
      <c r="EN247" s="130"/>
      <c r="EO247" s="130"/>
      <c r="EP247" s="130"/>
      <c r="EQ247" s="130"/>
      <c r="ER247" s="130"/>
      <c r="ES247" s="130"/>
      <c r="ET247" s="130"/>
      <c r="EU247" s="130"/>
      <c r="EV247" s="130"/>
      <c r="EW247" s="130"/>
      <c r="EX247" s="130"/>
      <c r="EY247" s="130"/>
      <c r="EZ247" s="130"/>
      <c r="FA247" s="130"/>
      <c r="FB247" s="130"/>
      <c r="FC247" s="130"/>
      <c r="FD247" s="130"/>
      <c r="FE247" s="130"/>
      <c r="FF247" s="130"/>
      <c r="FG247" s="130"/>
      <c r="FH247" s="130"/>
      <c r="FI247" s="130"/>
      <c r="FJ247" s="131"/>
    </row>
    <row r="248" spans="1:166" s="4" customFormat="1" ht="63.7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0" t="s">
        <v>45</v>
      </c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 t="s">
        <v>25</v>
      </c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 t="s">
        <v>26</v>
      </c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 t="s">
        <v>27</v>
      </c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 t="s">
        <v>38</v>
      </c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129" t="s">
        <v>46</v>
      </c>
      <c r="EY248" s="130"/>
      <c r="EZ248" s="130"/>
      <c r="FA248" s="130"/>
      <c r="FB248" s="130"/>
      <c r="FC248" s="130"/>
      <c r="FD248" s="130"/>
      <c r="FE248" s="130"/>
      <c r="FF248" s="130"/>
      <c r="FG248" s="130"/>
      <c r="FH248" s="130"/>
      <c r="FI248" s="130"/>
      <c r="FJ248" s="131"/>
    </row>
    <row r="249" spans="1:166" s="4" customFormat="1" ht="18.75">
      <c r="A249" s="61">
        <v>1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>
        <v>2</v>
      </c>
      <c r="AL249" s="61"/>
      <c r="AM249" s="61"/>
      <c r="AN249" s="61"/>
      <c r="AO249" s="61"/>
      <c r="AP249" s="61"/>
      <c r="AQ249" s="61">
        <v>3</v>
      </c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>
        <v>4</v>
      </c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>
        <v>5</v>
      </c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>
        <v>6</v>
      </c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>
        <v>7</v>
      </c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>
        <v>8</v>
      </c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>
        <v>9</v>
      </c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>
        <v>10</v>
      </c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113">
        <v>11</v>
      </c>
      <c r="EY249" s="114"/>
      <c r="EZ249" s="114"/>
      <c r="FA249" s="114"/>
      <c r="FB249" s="114"/>
      <c r="FC249" s="114"/>
      <c r="FD249" s="114"/>
      <c r="FE249" s="114"/>
      <c r="FF249" s="114"/>
      <c r="FG249" s="114"/>
      <c r="FH249" s="114"/>
      <c r="FI249" s="114"/>
      <c r="FJ249" s="115"/>
    </row>
    <row r="250" spans="1:166" s="4" customFormat="1" ht="21" customHeight="1">
      <c r="A250" s="212" t="s">
        <v>32</v>
      </c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  <c r="AJ250" s="212"/>
      <c r="AK250" s="165" t="s">
        <v>33</v>
      </c>
      <c r="AL250" s="165"/>
      <c r="AM250" s="165"/>
      <c r="AN250" s="165"/>
      <c r="AO250" s="165"/>
      <c r="AP250" s="165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0">
        <f>BC251+BC257</f>
        <v>519400</v>
      </c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8">
        <f>BU251+BU257</f>
        <v>50481.97</v>
      </c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>
        <f>CH251+CH257</f>
        <v>50481.97</v>
      </c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>
        <f>CH250</f>
        <v>50481.97</v>
      </c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>
        <f>BC250-CH250</f>
        <v>468918.03</v>
      </c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9">
        <f>BU250-CH250</f>
        <v>0</v>
      </c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1"/>
    </row>
    <row r="251" spans="1:166" s="11" customFormat="1" ht="22.5" customHeight="1">
      <c r="A251" s="249" t="s">
        <v>269</v>
      </c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  <c r="AB251" s="249"/>
      <c r="AC251" s="249"/>
      <c r="AD251" s="249"/>
      <c r="AE251" s="249"/>
      <c r="AF251" s="249"/>
      <c r="AG251" s="249"/>
      <c r="AH251" s="249"/>
      <c r="AI251" s="249"/>
      <c r="AJ251" s="249"/>
      <c r="AK251" s="160"/>
      <c r="AL251" s="160"/>
      <c r="AM251" s="160"/>
      <c r="AN251" s="160"/>
      <c r="AO251" s="160"/>
      <c r="AP251" s="160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0">
        <f>BC252+BC254</f>
        <v>320000</v>
      </c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54"/>
      <c r="BT251" s="54"/>
      <c r="BU251" s="68">
        <f>BU252+BU254</f>
        <v>15731.97</v>
      </c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>
        <f>CH252</f>
        <v>15731.97</v>
      </c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>
        <f>CH251</f>
        <v>15731.97</v>
      </c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>
        <f>BC251-CH251</f>
        <v>304268.03</v>
      </c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>
        <f>BU251-CH251</f>
        <v>0</v>
      </c>
      <c r="EY251" s="98"/>
      <c r="EZ251" s="98"/>
      <c r="FA251" s="98"/>
      <c r="FB251" s="98"/>
      <c r="FC251" s="98"/>
      <c r="FD251" s="98"/>
      <c r="FE251" s="98"/>
      <c r="FF251" s="98"/>
      <c r="FG251" s="98"/>
      <c r="FH251" s="36"/>
      <c r="FI251" s="36"/>
      <c r="FJ251" s="36"/>
    </row>
    <row r="252" spans="1:166" s="4" customFormat="1" ht="21.75" customHeight="1">
      <c r="A252" s="70" t="s">
        <v>256</v>
      </c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105"/>
      <c r="AL252" s="105"/>
      <c r="AM252" s="105"/>
      <c r="AN252" s="105"/>
      <c r="AO252" s="105"/>
      <c r="AP252" s="105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0">
        <f>BC253</f>
        <v>147900</v>
      </c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8">
        <f>BU253</f>
        <v>15731.97</v>
      </c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>
        <f>CH253</f>
        <v>15731.97</v>
      </c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>
        <f>EK253</f>
        <v>132168.03</v>
      </c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9">
        <f>EX253</f>
        <v>0</v>
      </c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1"/>
    </row>
    <row r="253" spans="1:166" s="4" customFormat="1" ht="20.25" customHeight="1">
      <c r="A253" s="59" t="s">
        <v>76</v>
      </c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105" t="s">
        <v>77</v>
      </c>
      <c r="AL253" s="105"/>
      <c r="AM253" s="105"/>
      <c r="AN253" s="105"/>
      <c r="AO253" s="105"/>
      <c r="AP253" s="105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5">
        <v>147900</v>
      </c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7">
        <v>15731.97</v>
      </c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>
        <v>15731.97</v>
      </c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>
        <v>15731.97</v>
      </c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>
        <f>BC253-CH253</f>
        <v>132168.03</v>
      </c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106">
        <f>BU253-CH253</f>
        <v>0</v>
      </c>
      <c r="EY253" s="107"/>
      <c r="EZ253" s="107"/>
      <c r="FA253" s="107"/>
      <c r="FB253" s="107"/>
      <c r="FC253" s="107"/>
      <c r="FD253" s="107"/>
      <c r="FE253" s="107"/>
      <c r="FF253" s="107"/>
      <c r="FG253" s="107"/>
      <c r="FH253" s="107"/>
      <c r="FI253" s="107"/>
      <c r="FJ253" s="108"/>
    </row>
    <row r="254" spans="1:166" s="4" customFormat="1" ht="21.75" customHeight="1">
      <c r="A254" s="70" t="s">
        <v>282</v>
      </c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105"/>
      <c r="AL254" s="105"/>
      <c r="AM254" s="105"/>
      <c r="AN254" s="105"/>
      <c r="AO254" s="105"/>
      <c r="AP254" s="105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0">
        <f>BC255</f>
        <v>172100</v>
      </c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8">
        <f>BU255</f>
        <v>0</v>
      </c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>
        <f>CH255</f>
        <v>0</v>
      </c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8">
        <f>CH254</f>
        <v>0</v>
      </c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>
        <f>EK255</f>
        <v>172100</v>
      </c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9">
        <f>EX255</f>
        <v>0</v>
      </c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1"/>
    </row>
    <row r="255" spans="1:166" s="4" customFormat="1" ht="20.25" customHeight="1">
      <c r="A255" s="59" t="s">
        <v>180</v>
      </c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105" t="s">
        <v>63</v>
      </c>
      <c r="AL255" s="105"/>
      <c r="AM255" s="105"/>
      <c r="AN255" s="105"/>
      <c r="AO255" s="105"/>
      <c r="AP255" s="105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5">
        <v>172100</v>
      </c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7">
        <v>0</v>
      </c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>
        <f>BC255-CH255</f>
        <v>172100</v>
      </c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106">
        <f>BU255-CH255</f>
        <v>0</v>
      </c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8"/>
    </row>
    <row r="256" spans="1:166" s="4" customFormat="1" ht="19.5" customHeight="1">
      <c r="A256" s="249" t="s">
        <v>270</v>
      </c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49"/>
      <c r="U256" s="249"/>
      <c r="V256" s="249"/>
      <c r="W256" s="249"/>
      <c r="X256" s="249"/>
      <c r="Y256" s="249"/>
      <c r="Z256" s="249"/>
      <c r="AA256" s="249"/>
      <c r="AB256" s="249"/>
      <c r="AC256" s="249"/>
      <c r="AD256" s="249"/>
      <c r="AE256" s="249"/>
      <c r="AF256" s="249"/>
      <c r="AG256" s="249"/>
      <c r="AH256" s="249"/>
      <c r="AI256" s="249"/>
      <c r="AJ256" s="249"/>
      <c r="AK256" s="105"/>
      <c r="AL256" s="105"/>
      <c r="AM256" s="105"/>
      <c r="AN256" s="105"/>
      <c r="AO256" s="105"/>
      <c r="AP256" s="105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53"/>
      <c r="BT256" s="53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38"/>
      <c r="FI256" s="38"/>
      <c r="FJ256" s="38"/>
    </row>
    <row r="257" spans="1:166" s="4" customFormat="1" ht="23.25" customHeight="1">
      <c r="A257" s="70" t="s">
        <v>257</v>
      </c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105"/>
      <c r="AL257" s="105"/>
      <c r="AM257" s="105"/>
      <c r="AN257" s="105"/>
      <c r="AO257" s="105"/>
      <c r="AP257" s="105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0">
        <f>BC258</f>
        <v>199400</v>
      </c>
      <c r="BD257" s="90"/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8">
        <f>BU258</f>
        <v>34750</v>
      </c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>
        <f>CH258</f>
        <v>34750</v>
      </c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8">
        <f>DX258</f>
        <v>34750</v>
      </c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>
        <f>BC257-CH257</f>
        <v>164650</v>
      </c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9">
        <f>BU257-CH257</f>
        <v>0</v>
      </c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1"/>
    </row>
    <row r="258" spans="1:166" s="4" customFormat="1" ht="21" customHeight="1">
      <c r="A258" s="59" t="s">
        <v>180</v>
      </c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  <c r="AJ258" s="211"/>
      <c r="AK258" s="105" t="s">
        <v>63</v>
      </c>
      <c r="AL258" s="105"/>
      <c r="AM258" s="105"/>
      <c r="AN258" s="105"/>
      <c r="AO258" s="105"/>
      <c r="AP258" s="105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5">
        <v>199400</v>
      </c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252">
        <v>34750</v>
      </c>
      <c r="BV258" s="252"/>
      <c r="BW258" s="252"/>
      <c r="BX258" s="252"/>
      <c r="BY258" s="252"/>
      <c r="BZ258" s="252"/>
      <c r="CA258" s="252"/>
      <c r="CB258" s="252"/>
      <c r="CC258" s="252"/>
      <c r="CD258" s="252"/>
      <c r="CE258" s="252"/>
      <c r="CF258" s="252"/>
      <c r="CG258" s="252"/>
      <c r="CH258" s="97">
        <v>34750</v>
      </c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>
        <f>CH258</f>
        <v>34750</v>
      </c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>
        <f>BC258-CH258</f>
        <v>164650</v>
      </c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106">
        <f>BU258-CH258</f>
        <v>0</v>
      </c>
      <c r="EY258" s="107"/>
      <c r="EZ258" s="107"/>
      <c r="FA258" s="107"/>
      <c r="FB258" s="107"/>
      <c r="FC258" s="107"/>
      <c r="FD258" s="107"/>
      <c r="FE258" s="107"/>
      <c r="FF258" s="107"/>
      <c r="FG258" s="107"/>
      <c r="FH258" s="107"/>
      <c r="FI258" s="107"/>
      <c r="FJ258" s="108"/>
    </row>
    <row r="259" spans="1:166" s="4" customFormat="1" ht="15" customHeight="1">
      <c r="A259" s="138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  <c r="BL259" s="139"/>
      <c r="BM259" s="139"/>
      <c r="BN259" s="139"/>
      <c r="BO259" s="139"/>
      <c r="BP259" s="139"/>
      <c r="BQ259" s="139"/>
      <c r="BR259" s="139"/>
      <c r="BS259" s="139"/>
      <c r="BT259" s="139"/>
      <c r="BU259" s="139"/>
      <c r="BV259" s="139"/>
      <c r="BW259" s="139"/>
      <c r="BX259" s="139"/>
      <c r="BY259" s="139"/>
      <c r="BZ259" s="139"/>
      <c r="CA259" s="139"/>
      <c r="CB259" s="139"/>
      <c r="CC259" s="139"/>
      <c r="CD259" s="139"/>
      <c r="CE259" s="139"/>
      <c r="CF259" s="139"/>
      <c r="CG259" s="139"/>
      <c r="CH259" s="139"/>
      <c r="CI259" s="139"/>
      <c r="CJ259" s="139"/>
      <c r="CK259" s="139"/>
      <c r="CL259" s="139"/>
      <c r="CM259" s="139"/>
      <c r="CN259" s="139"/>
      <c r="CO259" s="139"/>
      <c r="CP259" s="139"/>
      <c r="CQ259" s="139"/>
      <c r="CR259" s="139"/>
      <c r="CS259" s="139"/>
      <c r="CT259" s="139"/>
      <c r="CU259" s="139"/>
      <c r="CV259" s="139"/>
      <c r="CW259" s="139"/>
      <c r="CX259" s="139"/>
      <c r="CY259" s="139"/>
      <c r="CZ259" s="139"/>
      <c r="DA259" s="139"/>
      <c r="DB259" s="139"/>
      <c r="DC259" s="139"/>
      <c r="DD259" s="139"/>
      <c r="DE259" s="139"/>
      <c r="DF259" s="139"/>
      <c r="DG259" s="139"/>
      <c r="DH259" s="139"/>
      <c r="DI259" s="139"/>
      <c r="DJ259" s="139"/>
      <c r="DK259" s="139"/>
      <c r="DL259" s="139"/>
      <c r="DM259" s="139"/>
      <c r="DN259" s="139"/>
      <c r="DO259" s="139"/>
      <c r="DP259" s="139"/>
      <c r="DQ259" s="139"/>
      <c r="DR259" s="139"/>
      <c r="DS259" s="139"/>
      <c r="DT259" s="139"/>
      <c r="DU259" s="139"/>
      <c r="DV259" s="139"/>
      <c r="DW259" s="139"/>
      <c r="DX259" s="139"/>
      <c r="DY259" s="139"/>
      <c r="DZ259" s="139"/>
      <c r="EA259" s="139"/>
      <c r="EB259" s="139"/>
      <c r="EC259" s="139"/>
      <c r="ED259" s="139"/>
      <c r="EE259" s="139"/>
      <c r="EF259" s="139"/>
      <c r="EG259" s="139"/>
      <c r="EH259" s="139"/>
      <c r="EI259" s="139"/>
      <c r="EJ259" s="139"/>
      <c r="EK259" s="139"/>
      <c r="EL259" s="139"/>
      <c r="EM259" s="139"/>
      <c r="EN259" s="139"/>
      <c r="EO259" s="139"/>
      <c r="EP259" s="139"/>
      <c r="EQ259" s="139"/>
      <c r="ER259" s="139"/>
      <c r="ES259" s="139"/>
      <c r="ET259" s="139"/>
      <c r="EU259" s="139"/>
      <c r="EV259" s="139"/>
      <c r="EW259" s="139"/>
      <c r="EX259" s="139"/>
      <c r="EY259" s="139"/>
      <c r="EZ259" s="139"/>
      <c r="FA259" s="139"/>
      <c r="FB259" s="139"/>
      <c r="FC259" s="139"/>
      <c r="FD259" s="139"/>
      <c r="FE259" s="139"/>
      <c r="FF259" s="139"/>
      <c r="FG259" s="139"/>
      <c r="FH259" s="139"/>
      <c r="FI259" s="139"/>
      <c r="FJ259" s="140"/>
    </row>
    <row r="260" spans="1:166" s="4" customFormat="1" ht="17.25" customHeight="1">
      <c r="A260" s="60" t="s">
        <v>8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 t="s">
        <v>23</v>
      </c>
      <c r="AL260" s="60"/>
      <c r="AM260" s="60"/>
      <c r="AN260" s="60"/>
      <c r="AO260" s="60"/>
      <c r="AP260" s="60"/>
      <c r="AQ260" s="60" t="s">
        <v>35</v>
      </c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 t="s">
        <v>120</v>
      </c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 t="s">
        <v>37</v>
      </c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 t="s">
        <v>24</v>
      </c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129" t="s">
        <v>29</v>
      </c>
      <c r="EL260" s="130"/>
      <c r="EM260" s="130"/>
      <c r="EN260" s="130"/>
      <c r="EO260" s="130"/>
      <c r="EP260" s="130"/>
      <c r="EQ260" s="130"/>
      <c r="ER260" s="130"/>
      <c r="ES260" s="130"/>
      <c r="ET260" s="130"/>
      <c r="EU260" s="130"/>
      <c r="EV260" s="130"/>
      <c r="EW260" s="130"/>
      <c r="EX260" s="130"/>
      <c r="EY260" s="130"/>
      <c r="EZ260" s="130"/>
      <c r="FA260" s="130"/>
      <c r="FB260" s="130"/>
      <c r="FC260" s="130"/>
      <c r="FD260" s="130"/>
      <c r="FE260" s="130"/>
      <c r="FF260" s="130"/>
      <c r="FG260" s="130"/>
      <c r="FH260" s="130"/>
      <c r="FI260" s="130"/>
      <c r="FJ260" s="131"/>
    </row>
    <row r="261" spans="1:166" s="4" customFormat="1" ht="76.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 t="s">
        <v>143</v>
      </c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 t="s">
        <v>25</v>
      </c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 t="s">
        <v>26</v>
      </c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 t="s">
        <v>27</v>
      </c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 t="s">
        <v>38</v>
      </c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129" t="s">
        <v>46</v>
      </c>
      <c r="EY261" s="130"/>
      <c r="EZ261" s="130"/>
      <c r="FA261" s="130"/>
      <c r="FB261" s="130"/>
      <c r="FC261" s="130"/>
      <c r="FD261" s="130"/>
      <c r="FE261" s="130"/>
      <c r="FF261" s="130"/>
      <c r="FG261" s="130"/>
      <c r="FH261" s="130"/>
      <c r="FI261" s="130"/>
      <c r="FJ261" s="131"/>
    </row>
    <row r="262" spans="1:166" s="4" customFormat="1" ht="15" customHeight="1">
      <c r="A262" s="61">
        <v>1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>
        <v>2</v>
      </c>
      <c r="AL262" s="61"/>
      <c r="AM262" s="61"/>
      <c r="AN262" s="61"/>
      <c r="AO262" s="61"/>
      <c r="AP262" s="61"/>
      <c r="AQ262" s="61">
        <v>3</v>
      </c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>
        <v>4</v>
      </c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>
        <v>5</v>
      </c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>
        <v>6</v>
      </c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>
        <v>7</v>
      </c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>
        <v>8</v>
      </c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>
        <v>9</v>
      </c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>
        <v>10</v>
      </c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113">
        <v>11</v>
      </c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5"/>
    </row>
    <row r="263" spans="1:166" s="32" customFormat="1" ht="18.75" customHeight="1">
      <c r="A263" s="250" t="s">
        <v>32</v>
      </c>
      <c r="B263" s="250"/>
      <c r="C263" s="250"/>
      <c r="D263" s="250"/>
      <c r="E263" s="250"/>
      <c r="F263" s="250"/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  <c r="U263" s="250"/>
      <c r="V263" s="250"/>
      <c r="W263" s="250"/>
      <c r="X263" s="250"/>
      <c r="Y263" s="250"/>
      <c r="Z263" s="250"/>
      <c r="AA263" s="250"/>
      <c r="AB263" s="250"/>
      <c r="AC263" s="250"/>
      <c r="AD263" s="250"/>
      <c r="AE263" s="250"/>
      <c r="AF263" s="250"/>
      <c r="AG263" s="250"/>
      <c r="AH263" s="250"/>
      <c r="AI263" s="250"/>
      <c r="AJ263" s="250"/>
      <c r="AK263" s="251" t="s">
        <v>33</v>
      </c>
      <c r="AL263" s="251"/>
      <c r="AM263" s="251"/>
      <c r="AN263" s="251"/>
      <c r="AO263" s="251"/>
      <c r="AP263" s="251"/>
      <c r="AQ263" s="251"/>
      <c r="AR263" s="251"/>
      <c r="AS263" s="251"/>
      <c r="AT263" s="251"/>
      <c r="AU263" s="251"/>
      <c r="AV263" s="251"/>
      <c r="AW263" s="251"/>
      <c r="AX263" s="251"/>
      <c r="AY263" s="251"/>
      <c r="AZ263" s="251"/>
      <c r="BA263" s="251"/>
      <c r="BB263" s="251"/>
      <c r="BC263" s="245">
        <f>BC265+BC273</f>
        <v>2640400</v>
      </c>
      <c r="BD263" s="245"/>
      <c r="BE263" s="245"/>
      <c r="BF263" s="245"/>
      <c r="BG263" s="245"/>
      <c r="BH263" s="245"/>
      <c r="BI263" s="245"/>
      <c r="BJ263" s="245"/>
      <c r="BK263" s="245"/>
      <c r="BL263" s="245"/>
      <c r="BM263" s="245"/>
      <c r="BN263" s="245"/>
      <c r="BO263" s="245"/>
      <c r="BP263" s="245"/>
      <c r="BQ263" s="245"/>
      <c r="BR263" s="245"/>
      <c r="BS263" s="245"/>
      <c r="BT263" s="245"/>
      <c r="BU263" s="245">
        <f>BU265+BU273</f>
        <v>406800</v>
      </c>
      <c r="BV263" s="245"/>
      <c r="BW263" s="245"/>
      <c r="BX263" s="245"/>
      <c r="BY263" s="245"/>
      <c r="BZ263" s="245"/>
      <c r="CA263" s="245"/>
      <c r="CB263" s="245"/>
      <c r="CC263" s="245"/>
      <c r="CD263" s="245"/>
      <c r="CE263" s="245"/>
      <c r="CF263" s="245"/>
      <c r="CG263" s="245"/>
      <c r="CH263" s="40">
        <v>2978300</v>
      </c>
      <c r="CI263" s="64">
        <f>CH265+CH273</f>
        <v>406800</v>
      </c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6"/>
      <c r="CX263" s="125"/>
      <c r="CY263" s="125"/>
      <c r="CZ263" s="125"/>
      <c r="DA263" s="125"/>
      <c r="DB263" s="125"/>
      <c r="DC263" s="125"/>
      <c r="DD263" s="125"/>
      <c r="DE263" s="125"/>
      <c r="DF263" s="125"/>
      <c r="DG263" s="125"/>
      <c r="DH263" s="125"/>
      <c r="DI263" s="125"/>
      <c r="DJ263" s="125"/>
      <c r="DK263" s="125"/>
      <c r="DL263" s="125"/>
      <c r="DM263" s="125"/>
      <c r="DN263" s="125"/>
      <c r="DO263" s="125"/>
      <c r="DP263" s="125"/>
      <c r="DQ263" s="125"/>
      <c r="DR263" s="125"/>
      <c r="DS263" s="125"/>
      <c r="DT263" s="125"/>
      <c r="DU263" s="125"/>
      <c r="DV263" s="125"/>
      <c r="DW263" s="125"/>
      <c r="DX263" s="125">
        <f>CI263</f>
        <v>406800</v>
      </c>
      <c r="DY263" s="125"/>
      <c r="DZ263" s="125"/>
      <c r="EA263" s="125"/>
      <c r="EB263" s="125"/>
      <c r="EC263" s="125"/>
      <c r="ED263" s="125"/>
      <c r="EE263" s="125"/>
      <c r="EF263" s="125"/>
      <c r="EG263" s="125"/>
      <c r="EH263" s="125"/>
      <c r="EI263" s="125"/>
      <c r="EJ263" s="125"/>
      <c r="EK263" s="125">
        <f>EK265+EK274</f>
        <v>2233600</v>
      </c>
      <c r="EL263" s="125"/>
      <c r="EM263" s="125"/>
      <c r="EN263" s="125"/>
      <c r="EO263" s="125"/>
      <c r="EP263" s="125"/>
      <c r="EQ263" s="125"/>
      <c r="ER263" s="125"/>
      <c r="ES263" s="125"/>
      <c r="ET263" s="125"/>
      <c r="EU263" s="125"/>
      <c r="EV263" s="125"/>
      <c r="EW263" s="125"/>
      <c r="EX263" s="64">
        <f>BU263-CI263</f>
        <v>0</v>
      </c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6"/>
    </row>
    <row r="264" spans="1:166" s="4" customFormat="1" ht="36.75" customHeight="1">
      <c r="A264" s="249" t="s">
        <v>258</v>
      </c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49"/>
      <c r="U264" s="249"/>
      <c r="V264" s="249"/>
      <c r="W264" s="249"/>
      <c r="X264" s="249"/>
      <c r="Y264" s="249"/>
      <c r="Z264" s="249"/>
      <c r="AA264" s="249"/>
      <c r="AB264" s="249"/>
      <c r="AC264" s="249"/>
      <c r="AD264" s="249"/>
      <c r="AE264" s="249"/>
      <c r="AF264" s="249"/>
      <c r="AG264" s="249"/>
      <c r="AH264" s="249"/>
      <c r="AI264" s="249"/>
      <c r="AJ264" s="249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5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106"/>
      <c r="EY264" s="107"/>
      <c r="EZ264" s="107"/>
      <c r="FA264" s="107"/>
      <c r="FB264" s="107"/>
      <c r="FC264" s="107"/>
      <c r="FD264" s="107"/>
      <c r="FE264" s="107"/>
      <c r="FF264" s="107"/>
      <c r="FG264" s="107"/>
      <c r="FH264" s="107"/>
      <c r="FI264" s="107"/>
      <c r="FJ264" s="108"/>
    </row>
    <row r="265" spans="1:166" s="4" customFormat="1" ht="36.75" customHeight="1">
      <c r="A265" s="246" t="s">
        <v>260</v>
      </c>
      <c r="B265" s="247"/>
      <c r="C265" s="247"/>
      <c r="D265" s="247"/>
      <c r="E265" s="247"/>
      <c r="F265" s="247"/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247"/>
      <c r="U265" s="247"/>
      <c r="V265" s="247"/>
      <c r="W265" s="247"/>
      <c r="X265" s="247"/>
      <c r="Y265" s="247"/>
      <c r="Z265" s="247"/>
      <c r="AA265" s="247"/>
      <c r="AB265" s="247"/>
      <c r="AC265" s="247"/>
      <c r="AD265" s="247"/>
      <c r="AE265" s="247"/>
      <c r="AF265" s="247"/>
      <c r="AG265" s="247"/>
      <c r="AH265" s="247"/>
      <c r="AI265" s="247"/>
      <c r="AJ265" s="248"/>
      <c r="AK265" s="159" t="s">
        <v>177</v>
      </c>
      <c r="AL265" s="159"/>
      <c r="AM265" s="159"/>
      <c r="AN265" s="159"/>
      <c r="AO265" s="159"/>
      <c r="AP265" s="159"/>
      <c r="AQ265" s="159"/>
      <c r="AR265" s="159"/>
      <c r="AS265" s="159"/>
      <c r="AT265" s="159"/>
      <c r="AU265" s="159"/>
      <c r="AV265" s="159"/>
      <c r="AW265" s="159"/>
      <c r="AX265" s="159"/>
      <c r="AY265" s="159"/>
      <c r="AZ265" s="159"/>
      <c r="BA265" s="159"/>
      <c r="BB265" s="159"/>
      <c r="BC265" s="90">
        <f>BC266</f>
        <v>2382000</v>
      </c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253">
        <f>BU266</f>
        <v>367200</v>
      </c>
      <c r="BV265" s="253"/>
      <c r="BW265" s="253"/>
      <c r="BX265" s="253"/>
      <c r="BY265" s="253"/>
      <c r="BZ265" s="253"/>
      <c r="CA265" s="253"/>
      <c r="CB265" s="253"/>
      <c r="CC265" s="253"/>
      <c r="CD265" s="253"/>
      <c r="CE265" s="253"/>
      <c r="CF265" s="253"/>
      <c r="CG265" s="253"/>
      <c r="CH265" s="63">
        <f>CH266</f>
        <v>367200</v>
      </c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>
        <f>CH265</f>
        <v>367200</v>
      </c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>
        <f>SUM(EK266:EW266)</f>
        <v>2014800</v>
      </c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126">
        <f>BU265-CH265</f>
        <v>0</v>
      </c>
      <c r="EY265" s="127"/>
      <c r="EZ265" s="127"/>
      <c r="FA265" s="127"/>
      <c r="FB265" s="127"/>
      <c r="FC265" s="127"/>
      <c r="FD265" s="127"/>
      <c r="FE265" s="127"/>
      <c r="FF265" s="127"/>
      <c r="FG265" s="127"/>
      <c r="FH265" s="127"/>
      <c r="FI265" s="127"/>
      <c r="FJ265" s="128"/>
    </row>
    <row r="266" spans="1:166" s="4" customFormat="1" ht="23.25" customHeight="1">
      <c r="A266" s="158" t="s">
        <v>259</v>
      </c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60" t="s">
        <v>156</v>
      </c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90">
        <f>BC267+BC268+BC269+BC270+BC271+BC272</f>
        <v>2382000</v>
      </c>
      <c r="BD266" s="90"/>
      <c r="BE266" s="90"/>
      <c r="BF266" s="90"/>
      <c r="BG266" s="90"/>
      <c r="BH266" s="90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245">
        <v>367200</v>
      </c>
      <c r="BV266" s="245"/>
      <c r="BW266" s="245"/>
      <c r="BX266" s="245"/>
      <c r="BY266" s="245"/>
      <c r="BZ266" s="245"/>
      <c r="CA266" s="245"/>
      <c r="CB266" s="245"/>
      <c r="CC266" s="245"/>
      <c r="CD266" s="245"/>
      <c r="CE266" s="245"/>
      <c r="CF266" s="245"/>
      <c r="CG266" s="245"/>
      <c r="CH266" s="125">
        <v>367200</v>
      </c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  <c r="CW266" s="125"/>
      <c r="CX266" s="98"/>
      <c r="CY266" s="98"/>
      <c r="CZ266" s="98"/>
      <c r="DA266" s="98"/>
      <c r="DB266" s="98"/>
      <c r="DC266" s="98"/>
      <c r="DD266" s="98"/>
      <c r="DE266" s="98"/>
      <c r="DF266" s="98"/>
      <c r="DG266" s="98"/>
      <c r="DH266" s="98"/>
      <c r="DI266" s="98"/>
      <c r="DJ266" s="98"/>
      <c r="DK266" s="98"/>
      <c r="DL266" s="98"/>
      <c r="DM266" s="98"/>
      <c r="DN266" s="98"/>
      <c r="DO266" s="98"/>
      <c r="DP266" s="98"/>
      <c r="DQ266" s="98"/>
      <c r="DR266" s="98"/>
      <c r="DS266" s="98"/>
      <c r="DT266" s="98"/>
      <c r="DU266" s="98"/>
      <c r="DV266" s="98"/>
      <c r="DW266" s="98"/>
      <c r="DX266" s="98">
        <f aca="true" t="shared" si="13" ref="DX266:DX272">CH266</f>
        <v>367200</v>
      </c>
      <c r="DY266" s="98"/>
      <c r="DZ266" s="98"/>
      <c r="EA266" s="98"/>
      <c r="EB266" s="98"/>
      <c r="EC266" s="98"/>
      <c r="ED266" s="98"/>
      <c r="EE266" s="98"/>
      <c r="EF266" s="98"/>
      <c r="EG266" s="98"/>
      <c r="EH266" s="98"/>
      <c r="EI266" s="98"/>
      <c r="EJ266" s="98"/>
      <c r="EK266" s="97">
        <f>BC266-CH266</f>
        <v>2014800</v>
      </c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106">
        <f aca="true" t="shared" si="14" ref="EX266:EX271">BU266-CH266</f>
        <v>0</v>
      </c>
      <c r="EY266" s="107"/>
      <c r="EZ266" s="107"/>
      <c r="FA266" s="107"/>
      <c r="FB266" s="107"/>
      <c r="FC266" s="107"/>
      <c r="FD266" s="107"/>
      <c r="FE266" s="107"/>
      <c r="FF266" s="107"/>
      <c r="FG266" s="107"/>
      <c r="FH266" s="107"/>
      <c r="FI266" s="107"/>
      <c r="FJ266" s="108"/>
    </row>
    <row r="267" spans="1:166" s="4" customFormat="1" ht="18.75" customHeight="1">
      <c r="A267" s="200" t="s">
        <v>56</v>
      </c>
      <c r="B267" s="201"/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2"/>
      <c r="AK267" s="105" t="s">
        <v>53</v>
      </c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95">
        <v>1379000</v>
      </c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6">
        <v>134219.23</v>
      </c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62">
        <v>134219.23</v>
      </c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>
        <f t="shared" si="13"/>
        <v>134219.23</v>
      </c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>
        <f aca="true" t="shared" si="15" ref="EK267:EK272">BC267-CH267</f>
        <v>1244780.77</v>
      </c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106">
        <f t="shared" si="14"/>
        <v>0</v>
      </c>
      <c r="EY267" s="107"/>
      <c r="EZ267" s="107"/>
      <c r="FA267" s="107"/>
      <c r="FB267" s="107"/>
      <c r="FC267" s="107"/>
      <c r="FD267" s="107"/>
      <c r="FE267" s="107"/>
      <c r="FF267" s="107"/>
      <c r="FG267" s="107"/>
      <c r="FH267" s="107"/>
      <c r="FI267" s="107"/>
      <c r="FJ267" s="108"/>
    </row>
    <row r="268" spans="1:166" s="4" customFormat="1" ht="18.75" customHeight="1">
      <c r="A268" s="200" t="s">
        <v>58</v>
      </c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2"/>
      <c r="AK268" s="105" t="s">
        <v>55</v>
      </c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95">
        <v>417000</v>
      </c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6">
        <v>32439.17</v>
      </c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62">
        <v>32439.17</v>
      </c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97" t="s">
        <v>237</v>
      </c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>
        <f t="shared" si="13"/>
        <v>32439.17</v>
      </c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>
        <f t="shared" si="15"/>
        <v>384560.83</v>
      </c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106">
        <f t="shared" si="14"/>
        <v>0</v>
      </c>
      <c r="EY268" s="107"/>
      <c r="EZ268" s="107"/>
      <c r="FA268" s="107"/>
      <c r="FB268" s="107"/>
      <c r="FC268" s="107"/>
      <c r="FD268" s="107"/>
      <c r="FE268" s="107"/>
      <c r="FF268" s="107"/>
      <c r="FG268" s="107"/>
      <c r="FH268" s="107"/>
      <c r="FI268" s="107"/>
      <c r="FJ268" s="108"/>
    </row>
    <row r="269" spans="1:166" s="4" customFormat="1" ht="18.75" customHeight="1">
      <c r="A269" s="200" t="s">
        <v>76</v>
      </c>
      <c r="B269" s="201"/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2"/>
      <c r="AK269" s="105" t="s">
        <v>77</v>
      </c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95">
        <v>479800</v>
      </c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6">
        <v>156608.41</v>
      </c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62">
        <v>156608.41</v>
      </c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>
        <f t="shared" si="13"/>
        <v>156608.41</v>
      </c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>
        <f t="shared" si="15"/>
        <v>323191.58999999997</v>
      </c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106">
        <f t="shared" si="14"/>
        <v>0</v>
      </c>
      <c r="EY269" s="107"/>
      <c r="EZ269" s="107"/>
      <c r="FA269" s="107"/>
      <c r="FB269" s="107"/>
      <c r="FC269" s="107"/>
      <c r="FD269" s="107"/>
      <c r="FE269" s="107"/>
      <c r="FF269" s="107"/>
      <c r="FG269" s="107"/>
      <c r="FH269" s="107"/>
      <c r="FI269" s="107"/>
      <c r="FJ269" s="108"/>
    </row>
    <row r="270" spans="1:166" s="32" customFormat="1" ht="18.75" customHeight="1">
      <c r="A270" s="204" t="s">
        <v>180</v>
      </c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6"/>
      <c r="AK270" s="203" t="s">
        <v>63</v>
      </c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203"/>
      <c r="AV270" s="203"/>
      <c r="AW270" s="203"/>
      <c r="AX270" s="203"/>
      <c r="AY270" s="203"/>
      <c r="AZ270" s="203"/>
      <c r="BA270" s="203"/>
      <c r="BB270" s="203"/>
      <c r="BC270" s="96">
        <v>21000</v>
      </c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>
        <v>34093.44</v>
      </c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62">
        <v>34093.44</v>
      </c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>
        <f t="shared" si="13"/>
        <v>34093.44</v>
      </c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>
        <f t="shared" si="15"/>
        <v>-13093.440000000002</v>
      </c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134">
        <f t="shared" si="14"/>
        <v>0</v>
      </c>
      <c r="EY270" s="135"/>
      <c r="EZ270" s="135"/>
      <c r="FA270" s="135"/>
      <c r="FB270" s="135"/>
      <c r="FC270" s="135"/>
      <c r="FD270" s="135"/>
      <c r="FE270" s="135"/>
      <c r="FF270" s="135"/>
      <c r="FG270" s="135"/>
      <c r="FH270" s="135"/>
      <c r="FI270" s="135"/>
      <c r="FJ270" s="136"/>
    </row>
    <row r="271" spans="1:166" s="32" customFormat="1" ht="18.75" customHeight="1">
      <c r="A271" s="204" t="s">
        <v>176</v>
      </c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6"/>
      <c r="AK271" s="203" t="s">
        <v>60</v>
      </c>
      <c r="AL271" s="203"/>
      <c r="AM271" s="203"/>
      <c r="AN271" s="203"/>
      <c r="AO271" s="203"/>
      <c r="AP271" s="203"/>
      <c r="AQ271" s="203"/>
      <c r="AR271" s="203"/>
      <c r="AS271" s="203"/>
      <c r="AT271" s="203"/>
      <c r="AU271" s="203"/>
      <c r="AV271" s="203"/>
      <c r="AW271" s="203"/>
      <c r="AX271" s="203"/>
      <c r="AY271" s="203"/>
      <c r="AZ271" s="203"/>
      <c r="BA271" s="203"/>
      <c r="BB271" s="203"/>
      <c r="BC271" s="96">
        <v>50200</v>
      </c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>
        <v>0</v>
      </c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>
        <f t="shared" si="13"/>
        <v>0</v>
      </c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>
        <f t="shared" si="15"/>
        <v>50200</v>
      </c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134">
        <f t="shared" si="14"/>
        <v>0</v>
      </c>
      <c r="EY271" s="135"/>
      <c r="EZ271" s="135"/>
      <c r="FA271" s="135"/>
      <c r="FB271" s="135"/>
      <c r="FC271" s="135"/>
      <c r="FD271" s="135"/>
      <c r="FE271" s="135"/>
      <c r="FF271" s="135"/>
      <c r="FG271" s="135"/>
      <c r="FH271" s="135"/>
      <c r="FI271" s="135"/>
      <c r="FJ271" s="136"/>
    </row>
    <row r="272" spans="1:166" s="32" customFormat="1" ht="18.75" customHeight="1">
      <c r="A272" s="254" t="s">
        <v>59</v>
      </c>
      <c r="B272" s="254"/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4"/>
      <c r="AI272" s="254"/>
      <c r="AJ272" s="254"/>
      <c r="AK272" s="203" t="s">
        <v>67</v>
      </c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203"/>
      <c r="AV272" s="203"/>
      <c r="AW272" s="203"/>
      <c r="AX272" s="203"/>
      <c r="AY272" s="203"/>
      <c r="AZ272" s="203"/>
      <c r="BA272" s="203"/>
      <c r="BB272" s="203"/>
      <c r="BC272" s="96">
        <v>35000</v>
      </c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52"/>
      <c r="BT272" s="52"/>
      <c r="BU272" s="96">
        <v>9839.75</v>
      </c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62">
        <v>9839.75</v>
      </c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>
        <f t="shared" si="13"/>
        <v>9839.75</v>
      </c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>
        <f t="shared" si="15"/>
        <v>25160.25</v>
      </c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>
        <v>0</v>
      </c>
      <c r="EY272" s="132"/>
      <c r="EZ272" s="132"/>
      <c r="FA272" s="132"/>
      <c r="FB272" s="132"/>
      <c r="FC272" s="132"/>
      <c r="FD272" s="132"/>
      <c r="FE272" s="132"/>
      <c r="FF272" s="132"/>
      <c r="FG272" s="132"/>
      <c r="FH272" s="41"/>
      <c r="FI272" s="41"/>
      <c r="FJ272" s="41"/>
    </row>
    <row r="273" spans="1:166" s="4" customFormat="1" ht="36" customHeight="1">
      <c r="A273" s="246" t="s">
        <v>267</v>
      </c>
      <c r="B273" s="247"/>
      <c r="C273" s="247"/>
      <c r="D273" s="247"/>
      <c r="E273" s="247"/>
      <c r="F273" s="247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7"/>
      <c r="S273" s="247"/>
      <c r="T273" s="247"/>
      <c r="U273" s="247"/>
      <c r="V273" s="247"/>
      <c r="W273" s="247"/>
      <c r="X273" s="247"/>
      <c r="Y273" s="247"/>
      <c r="Z273" s="247"/>
      <c r="AA273" s="247"/>
      <c r="AB273" s="247"/>
      <c r="AC273" s="247"/>
      <c r="AD273" s="247"/>
      <c r="AE273" s="247"/>
      <c r="AF273" s="247"/>
      <c r="AG273" s="247"/>
      <c r="AH273" s="247"/>
      <c r="AI273" s="247"/>
      <c r="AJ273" s="248"/>
      <c r="AK273" s="159" t="s">
        <v>177</v>
      </c>
      <c r="AL273" s="159"/>
      <c r="AM273" s="159"/>
      <c r="AN273" s="159"/>
      <c r="AO273" s="159"/>
      <c r="AP273" s="159"/>
      <c r="AQ273" s="159"/>
      <c r="AR273" s="159"/>
      <c r="AS273" s="159"/>
      <c r="AT273" s="159"/>
      <c r="AU273" s="159"/>
      <c r="AV273" s="159"/>
      <c r="AW273" s="159"/>
      <c r="AX273" s="159"/>
      <c r="AY273" s="159"/>
      <c r="AZ273" s="159"/>
      <c r="BA273" s="159"/>
      <c r="BB273" s="159"/>
      <c r="BC273" s="90">
        <f>BC274</f>
        <v>258400</v>
      </c>
      <c r="BD273" s="90"/>
      <c r="BE273" s="90"/>
      <c r="BF273" s="90"/>
      <c r="BG273" s="90"/>
      <c r="BH273" s="90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  <c r="BU273" s="253">
        <f>BU274</f>
        <v>39600</v>
      </c>
      <c r="BV273" s="253"/>
      <c r="BW273" s="253"/>
      <c r="BX273" s="253"/>
      <c r="BY273" s="253"/>
      <c r="BZ273" s="253"/>
      <c r="CA273" s="253"/>
      <c r="CB273" s="253"/>
      <c r="CC273" s="253"/>
      <c r="CD273" s="253"/>
      <c r="CE273" s="253"/>
      <c r="CF273" s="253"/>
      <c r="CG273" s="253"/>
      <c r="CH273" s="63">
        <f>CH274</f>
        <v>39600</v>
      </c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>
        <f>CH273</f>
        <v>39600</v>
      </c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>
        <f aca="true" t="shared" si="16" ref="EK273:EK279">BC273-CH273</f>
        <v>218800</v>
      </c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126">
        <f aca="true" t="shared" si="17" ref="EX273:EX278">BU273-CH273</f>
        <v>0</v>
      </c>
      <c r="EY273" s="127"/>
      <c r="EZ273" s="127"/>
      <c r="FA273" s="127"/>
      <c r="FB273" s="127"/>
      <c r="FC273" s="127"/>
      <c r="FD273" s="127"/>
      <c r="FE273" s="127"/>
      <c r="FF273" s="127"/>
      <c r="FG273" s="127"/>
      <c r="FH273" s="127"/>
      <c r="FI273" s="127"/>
      <c r="FJ273" s="128"/>
    </row>
    <row r="274" spans="1:166" s="4" customFormat="1" ht="20.25" customHeight="1">
      <c r="A274" s="158" t="s">
        <v>261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9" t="s">
        <v>156</v>
      </c>
      <c r="AL274" s="159"/>
      <c r="AM274" s="159"/>
      <c r="AN274" s="159"/>
      <c r="AO274" s="159"/>
      <c r="AP274" s="159"/>
      <c r="AQ274" s="159"/>
      <c r="AR274" s="159"/>
      <c r="AS274" s="159"/>
      <c r="AT274" s="159"/>
      <c r="AU274" s="159"/>
      <c r="AV274" s="159"/>
      <c r="AW274" s="159"/>
      <c r="AX274" s="159"/>
      <c r="AY274" s="159"/>
      <c r="AZ274" s="159"/>
      <c r="BA274" s="159"/>
      <c r="BB274" s="159"/>
      <c r="BC274" s="90">
        <f>BC275+BC276+BC277+BC278+BC279</f>
        <v>258400</v>
      </c>
      <c r="BD274" s="90"/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>
        <v>39600</v>
      </c>
      <c r="BV274" s="90"/>
      <c r="BW274" s="90"/>
      <c r="BX274" s="90"/>
      <c r="BY274" s="90"/>
      <c r="BZ274" s="90"/>
      <c r="CA274" s="90"/>
      <c r="CB274" s="90"/>
      <c r="CC274" s="90"/>
      <c r="CD274" s="90"/>
      <c r="CE274" s="90"/>
      <c r="CF274" s="90"/>
      <c r="CG274" s="90"/>
      <c r="CH274" s="98">
        <v>39600</v>
      </c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98">
        <v>39600</v>
      </c>
      <c r="DY274" s="98"/>
      <c r="DZ274" s="98"/>
      <c r="EA274" s="98"/>
      <c r="EB274" s="98"/>
      <c r="EC274" s="98"/>
      <c r="ED274" s="98"/>
      <c r="EE274" s="98"/>
      <c r="EF274" s="98"/>
      <c r="EG274" s="98"/>
      <c r="EH274" s="98"/>
      <c r="EI274" s="98"/>
      <c r="EJ274" s="98"/>
      <c r="EK274" s="63">
        <f t="shared" si="16"/>
        <v>218800</v>
      </c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126">
        <f t="shared" si="17"/>
        <v>0</v>
      </c>
      <c r="EY274" s="127"/>
      <c r="EZ274" s="127"/>
      <c r="FA274" s="127"/>
      <c r="FB274" s="127"/>
      <c r="FC274" s="127"/>
      <c r="FD274" s="127"/>
      <c r="FE274" s="127"/>
      <c r="FF274" s="127"/>
      <c r="FG274" s="127"/>
      <c r="FH274" s="127"/>
      <c r="FI274" s="127"/>
      <c r="FJ274" s="128"/>
    </row>
    <row r="275" spans="1:166" s="4" customFormat="1" ht="18.75" customHeight="1">
      <c r="A275" s="200" t="s">
        <v>56</v>
      </c>
      <c r="B275" s="201"/>
      <c r="C275" s="201"/>
      <c r="D275" s="201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2"/>
      <c r="AK275" s="105" t="s">
        <v>53</v>
      </c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95">
        <v>193400</v>
      </c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6">
        <v>31896.38</v>
      </c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62">
        <v>31896.38</v>
      </c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>
        <f>CH275</f>
        <v>31896.38</v>
      </c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>
        <f t="shared" si="16"/>
        <v>161503.62</v>
      </c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106">
        <f t="shared" si="17"/>
        <v>0</v>
      </c>
      <c r="EY275" s="107"/>
      <c r="EZ275" s="107"/>
      <c r="FA275" s="107"/>
      <c r="FB275" s="107"/>
      <c r="FC275" s="107"/>
      <c r="FD275" s="107"/>
      <c r="FE275" s="107"/>
      <c r="FF275" s="107"/>
      <c r="FG275" s="107"/>
      <c r="FH275" s="107"/>
      <c r="FI275" s="107"/>
      <c r="FJ275" s="108"/>
    </row>
    <row r="276" spans="1:166" s="4" customFormat="1" ht="18.75" customHeight="1">
      <c r="A276" s="200" t="s">
        <v>58</v>
      </c>
      <c r="B276" s="201"/>
      <c r="C276" s="201"/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2"/>
      <c r="AK276" s="105" t="s">
        <v>55</v>
      </c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95">
        <v>58400</v>
      </c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6">
        <v>6914.71</v>
      </c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62">
        <v>6914.71</v>
      </c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>
        <f>CH276</f>
        <v>6914.71</v>
      </c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>
        <f t="shared" si="16"/>
        <v>51485.29</v>
      </c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106">
        <f t="shared" si="17"/>
        <v>0</v>
      </c>
      <c r="EY276" s="107"/>
      <c r="EZ276" s="107"/>
      <c r="FA276" s="107"/>
      <c r="FB276" s="107"/>
      <c r="FC276" s="107"/>
      <c r="FD276" s="107"/>
      <c r="FE276" s="107"/>
      <c r="FF276" s="107"/>
      <c r="FG276" s="107"/>
      <c r="FH276" s="107"/>
      <c r="FI276" s="107"/>
      <c r="FJ276" s="108"/>
    </row>
    <row r="277" spans="1:166" s="32" customFormat="1" ht="18.75" customHeight="1">
      <c r="A277" s="204" t="s">
        <v>78</v>
      </c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6"/>
      <c r="AK277" s="203" t="s">
        <v>79</v>
      </c>
      <c r="AL277" s="203"/>
      <c r="AM277" s="203"/>
      <c r="AN277" s="203"/>
      <c r="AO277" s="203"/>
      <c r="AP277" s="203"/>
      <c r="AQ277" s="203"/>
      <c r="AR277" s="203"/>
      <c r="AS277" s="203"/>
      <c r="AT277" s="203"/>
      <c r="AU277" s="203"/>
      <c r="AV277" s="203"/>
      <c r="AW277" s="203"/>
      <c r="AX277" s="203"/>
      <c r="AY277" s="203"/>
      <c r="AZ277" s="203"/>
      <c r="BA277" s="203"/>
      <c r="BB277" s="203"/>
      <c r="BC277" s="96">
        <v>3000</v>
      </c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>
        <v>788.91</v>
      </c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62">
        <v>788.91</v>
      </c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>
        <v>788.91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>
        <f t="shared" si="16"/>
        <v>2211.09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134">
        <f t="shared" si="17"/>
        <v>0</v>
      </c>
      <c r="EY277" s="135"/>
      <c r="EZ277" s="135"/>
      <c r="FA277" s="135"/>
      <c r="FB277" s="135"/>
      <c r="FC277" s="135"/>
      <c r="FD277" s="135"/>
      <c r="FE277" s="135"/>
      <c r="FF277" s="135"/>
      <c r="FG277" s="135"/>
      <c r="FH277" s="135"/>
      <c r="FI277" s="135"/>
      <c r="FJ277" s="136"/>
    </row>
    <row r="278" spans="1:166" s="32" customFormat="1" ht="18.75" customHeight="1">
      <c r="A278" s="204" t="s">
        <v>176</v>
      </c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6"/>
      <c r="AK278" s="203" t="s">
        <v>60</v>
      </c>
      <c r="AL278" s="203"/>
      <c r="AM278" s="203"/>
      <c r="AN278" s="203"/>
      <c r="AO278" s="203"/>
      <c r="AP278" s="203"/>
      <c r="AQ278" s="203"/>
      <c r="AR278" s="203"/>
      <c r="AS278" s="203"/>
      <c r="AT278" s="203"/>
      <c r="AU278" s="203"/>
      <c r="AV278" s="203"/>
      <c r="AW278" s="203"/>
      <c r="AX278" s="203"/>
      <c r="AY278" s="203"/>
      <c r="AZ278" s="203"/>
      <c r="BA278" s="203"/>
      <c r="BB278" s="203"/>
      <c r="BC278" s="96">
        <v>3000</v>
      </c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>
        <v>0</v>
      </c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>
        <f>CH278</f>
        <v>0</v>
      </c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>
        <f t="shared" si="16"/>
        <v>3000</v>
      </c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134">
        <f t="shared" si="17"/>
        <v>0</v>
      </c>
      <c r="EY278" s="135"/>
      <c r="EZ278" s="135"/>
      <c r="FA278" s="135"/>
      <c r="FB278" s="135"/>
      <c r="FC278" s="135"/>
      <c r="FD278" s="135"/>
      <c r="FE278" s="135"/>
      <c r="FF278" s="135"/>
      <c r="FG278" s="135"/>
      <c r="FH278" s="135"/>
      <c r="FI278" s="135"/>
      <c r="FJ278" s="136"/>
    </row>
    <row r="279" spans="1:166" s="4" customFormat="1" ht="18.75" customHeight="1">
      <c r="A279" s="92" t="s">
        <v>59</v>
      </c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105" t="s">
        <v>67</v>
      </c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95">
        <v>600</v>
      </c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53"/>
      <c r="BT279" s="53"/>
      <c r="BU279" s="95">
        <v>0</v>
      </c>
      <c r="BV279" s="95"/>
      <c r="BW279" s="95"/>
      <c r="BX279" s="95"/>
      <c r="BY279" s="95"/>
      <c r="BZ279" s="95"/>
      <c r="CA279" s="95"/>
      <c r="CB279" s="95"/>
      <c r="CC279" s="95"/>
      <c r="CD279" s="95"/>
      <c r="CE279" s="95"/>
      <c r="CF279" s="95"/>
      <c r="CG279" s="95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>
        <f>CH279</f>
        <v>0</v>
      </c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>
        <f t="shared" si="16"/>
        <v>600</v>
      </c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>
        <v>0</v>
      </c>
      <c r="EY279" s="133"/>
      <c r="EZ279" s="133"/>
      <c r="FA279" s="133"/>
      <c r="FB279" s="133"/>
      <c r="FC279" s="133"/>
      <c r="FD279" s="133"/>
      <c r="FE279" s="133"/>
      <c r="FF279" s="133"/>
      <c r="FG279" s="133"/>
      <c r="FH279" s="38"/>
      <c r="FI279" s="38"/>
      <c r="FJ279" s="38"/>
    </row>
    <row r="280" spans="1:166" s="4" customFormat="1" ht="15" customHeight="1">
      <c r="A280" s="138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  <c r="BM280" s="139"/>
      <c r="BN280" s="139"/>
      <c r="BO280" s="139"/>
      <c r="BP280" s="139"/>
      <c r="BQ280" s="139"/>
      <c r="BR280" s="139"/>
      <c r="BS280" s="139"/>
      <c r="BT280" s="139"/>
      <c r="BU280" s="139"/>
      <c r="BV280" s="139"/>
      <c r="BW280" s="139"/>
      <c r="BX280" s="139"/>
      <c r="BY280" s="139"/>
      <c r="BZ280" s="139"/>
      <c r="CA280" s="139"/>
      <c r="CB280" s="139"/>
      <c r="CC280" s="139"/>
      <c r="CD280" s="139"/>
      <c r="CE280" s="139"/>
      <c r="CF280" s="139"/>
      <c r="CG280" s="139"/>
      <c r="CH280" s="139"/>
      <c r="CI280" s="139"/>
      <c r="CJ280" s="139"/>
      <c r="CK280" s="139"/>
      <c r="CL280" s="139"/>
      <c r="CM280" s="139"/>
      <c r="CN280" s="139"/>
      <c r="CO280" s="139"/>
      <c r="CP280" s="139"/>
      <c r="CQ280" s="139"/>
      <c r="CR280" s="139"/>
      <c r="CS280" s="139"/>
      <c r="CT280" s="139"/>
      <c r="CU280" s="139"/>
      <c r="CV280" s="139"/>
      <c r="CW280" s="139"/>
      <c r="CX280" s="139"/>
      <c r="CY280" s="139"/>
      <c r="CZ280" s="139"/>
      <c r="DA280" s="139"/>
      <c r="DB280" s="139"/>
      <c r="DC280" s="139"/>
      <c r="DD280" s="139"/>
      <c r="DE280" s="139"/>
      <c r="DF280" s="139"/>
      <c r="DG280" s="139"/>
      <c r="DH280" s="139"/>
      <c r="DI280" s="139"/>
      <c r="DJ280" s="139"/>
      <c r="DK280" s="139"/>
      <c r="DL280" s="139"/>
      <c r="DM280" s="139"/>
      <c r="DN280" s="139"/>
      <c r="DO280" s="139"/>
      <c r="DP280" s="139"/>
      <c r="DQ280" s="139"/>
      <c r="DR280" s="139"/>
      <c r="DS280" s="139"/>
      <c r="DT280" s="139"/>
      <c r="DU280" s="139"/>
      <c r="DV280" s="139"/>
      <c r="DW280" s="139"/>
      <c r="DX280" s="139"/>
      <c r="DY280" s="139"/>
      <c r="DZ280" s="139"/>
      <c r="EA280" s="139"/>
      <c r="EB280" s="139"/>
      <c r="EC280" s="139"/>
      <c r="ED280" s="139"/>
      <c r="EE280" s="139"/>
      <c r="EF280" s="139"/>
      <c r="EG280" s="139"/>
      <c r="EH280" s="139"/>
      <c r="EI280" s="139"/>
      <c r="EJ280" s="139"/>
      <c r="EK280" s="139"/>
      <c r="EL280" s="139"/>
      <c r="EM280" s="139"/>
      <c r="EN280" s="139"/>
      <c r="EO280" s="139"/>
      <c r="EP280" s="139"/>
      <c r="EQ280" s="139"/>
      <c r="ER280" s="139"/>
      <c r="ES280" s="139"/>
      <c r="ET280" s="139"/>
      <c r="EU280" s="139"/>
      <c r="EV280" s="139"/>
      <c r="EW280" s="139"/>
      <c r="EX280" s="139"/>
      <c r="EY280" s="139"/>
      <c r="EZ280" s="139"/>
      <c r="FA280" s="139"/>
      <c r="FB280" s="139"/>
      <c r="FC280" s="139"/>
      <c r="FD280" s="139"/>
      <c r="FE280" s="139"/>
      <c r="FF280" s="139"/>
      <c r="FG280" s="140"/>
      <c r="FH280" s="12"/>
      <c r="FI280" s="12"/>
      <c r="FJ280" s="16" t="s">
        <v>39</v>
      </c>
    </row>
    <row r="281" spans="1:166" s="4" customFormat="1" ht="16.5" customHeight="1">
      <c r="A281" s="138" t="s">
        <v>81</v>
      </c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  <c r="BM281" s="139"/>
      <c r="BN281" s="139"/>
      <c r="BO281" s="139"/>
      <c r="BP281" s="139"/>
      <c r="BQ281" s="139"/>
      <c r="BR281" s="139"/>
      <c r="BS281" s="139"/>
      <c r="BT281" s="139"/>
      <c r="BU281" s="139"/>
      <c r="BV281" s="139"/>
      <c r="BW281" s="139"/>
      <c r="BX281" s="139"/>
      <c r="BY281" s="139"/>
      <c r="BZ281" s="139"/>
      <c r="CA281" s="139"/>
      <c r="CB281" s="139"/>
      <c r="CC281" s="139"/>
      <c r="CD281" s="139"/>
      <c r="CE281" s="139"/>
      <c r="CF281" s="139"/>
      <c r="CG281" s="139"/>
      <c r="CH281" s="139"/>
      <c r="CI281" s="139"/>
      <c r="CJ281" s="139"/>
      <c r="CK281" s="139"/>
      <c r="CL281" s="139"/>
      <c r="CM281" s="139"/>
      <c r="CN281" s="139"/>
      <c r="CO281" s="139"/>
      <c r="CP281" s="139"/>
      <c r="CQ281" s="139"/>
      <c r="CR281" s="139"/>
      <c r="CS281" s="139"/>
      <c r="CT281" s="139"/>
      <c r="CU281" s="139"/>
      <c r="CV281" s="139"/>
      <c r="CW281" s="139"/>
      <c r="CX281" s="139"/>
      <c r="CY281" s="139"/>
      <c r="CZ281" s="139"/>
      <c r="DA281" s="139"/>
      <c r="DB281" s="139"/>
      <c r="DC281" s="139"/>
      <c r="DD281" s="139"/>
      <c r="DE281" s="139"/>
      <c r="DF281" s="139"/>
      <c r="DG281" s="139"/>
      <c r="DH281" s="139"/>
      <c r="DI281" s="139"/>
      <c r="DJ281" s="139"/>
      <c r="DK281" s="139"/>
      <c r="DL281" s="139"/>
      <c r="DM281" s="139"/>
      <c r="DN281" s="139"/>
      <c r="DO281" s="139"/>
      <c r="DP281" s="139"/>
      <c r="DQ281" s="139"/>
      <c r="DR281" s="139"/>
      <c r="DS281" s="139"/>
      <c r="DT281" s="139"/>
      <c r="DU281" s="139"/>
      <c r="DV281" s="139"/>
      <c r="DW281" s="139"/>
      <c r="DX281" s="139"/>
      <c r="DY281" s="139"/>
      <c r="DZ281" s="139"/>
      <c r="EA281" s="139"/>
      <c r="EB281" s="139"/>
      <c r="EC281" s="139"/>
      <c r="ED281" s="139"/>
      <c r="EE281" s="139"/>
      <c r="EF281" s="139"/>
      <c r="EG281" s="139"/>
      <c r="EH281" s="139"/>
      <c r="EI281" s="139"/>
      <c r="EJ281" s="139"/>
      <c r="EK281" s="139"/>
      <c r="EL281" s="139"/>
      <c r="EM281" s="139"/>
      <c r="EN281" s="139"/>
      <c r="EO281" s="139"/>
      <c r="EP281" s="139"/>
      <c r="EQ281" s="139"/>
      <c r="ER281" s="139"/>
      <c r="ES281" s="139"/>
      <c r="ET281" s="139"/>
      <c r="EU281" s="139"/>
      <c r="EV281" s="139"/>
      <c r="EW281" s="139"/>
      <c r="EX281" s="139"/>
      <c r="EY281" s="139"/>
      <c r="EZ281" s="139"/>
      <c r="FA281" s="139"/>
      <c r="FB281" s="139"/>
      <c r="FC281" s="139"/>
      <c r="FD281" s="139"/>
      <c r="FE281" s="139"/>
      <c r="FF281" s="139"/>
      <c r="FG281" s="139"/>
      <c r="FH281" s="139"/>
      <c r="FI281" s="139"/>
      <c r="FJ281" s="140"/>
    </row>
    <row r="282" spans="1:166" s="4" customFormat="1" ht="66" customHeight="1">
      <c r="A282" s="60" t="s">
        <v>8</v>
      </c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 t="s">
        <v>23</v>
      </c>
      <c r="AL282" s="60"/>
      <c r="AM282" s="60"/>
      <c r="AN282" s="60"/>
      <c r="AO282" s="60"/>
      <c r="AP282" s="60"/>
      <c r="AQ282" s="60" t="s">
        <v>35</v>
      </c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 t="s">
        <v>36</v>
      </c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 t="s">
        <v>37</v>
      </c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 t="s">
        <v>24</v>
      </c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129" t="s">
        <v>29</v>
      </c>
      <c r="EL282" s="130"/>
      <c r="EM282" s="130"/>
      <c r="EN282" s="130"/>
      <c r="EO282" s="130"/>
      <c r="EP282" s="130"/>
      <c r="EQ282" s="130"/>
      <c r="ER282" s="130"/>
      <c r="ES282" s="130"/>
      <c r="ET282" s="130"/>
      <c r="EU282" s="130"/>
      <c r="EV282" s="130"/>
      <c r="EW282" s="130"/>
      <c r="EX282" s="130"/>
      <c r="EY282" s="130"/>
      <c r="EZ282" s="130"/>
      <c r="FA282" s="130"/>
      <c r="FB282" s="130"/>
      <c r="FC282" s="130"/>
      <c r="FD282" s="130"/>
      <c r="FE282" s="130"/>
      <c r="FF282" s="130"/>
      <c r="FG282" s="130"/>
      <c r="FH282" s="130"/>
      <c r="FI282" s="130"/>
      <c r="FJ282" s="131"/>
    </row>
    <row r="283" spans="1:166" s="4" customFormat="1" ht="84.75" customHeight="1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 t="s">
        <v>45</v>
      </c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 t="s">
        <v>25</v>
      </c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 t="s">
        <v>26</v>
      </c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 t="s">
        <v>27</v>
      </c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 t="s">
        <v>38</v>
      </c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129" t="s">
        <v>46</v>
      </c>
      <c r="EY283" s="130"/>
      <c r="EZ283" s="130"/>
      <c r="FA283" s="130"/>
      <c r="FB283" s="130"/>
      <c r="FC283" s="130"/>
      <c r="FD283" s="130"/>
      <c r="FE283" s="130"/>
      <c r="FF283" s="130"/>
      <c r="FG283" s="130"/>
      <c r="FH283" s="130"/>
      <c r="FI283" s="130"/>
      <c r="FJ283" s="131"/>
    </row>
    <row r="284" spans="1:166" s="4" customFormat="1" ht="15" customHeight="1">
      <c r="A284" s="61">
        <v>1</v>
      </c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>
        <v>2</v>
      </c>
      <c r="AL284" s="61"/>
      <c r="AM284" s="61"/>
      <c r="AN284" s="61"/>
      <c r="AO284" s="61"/>
      <c r="AP284" s="61"/>
      <c r="AQ284" s="61">
        <v>3</v>
      </c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>
        <v>4</v>
      </c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>
        <v>5</v>
      </c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>
        <v>6</v>
      </c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>
        <v>7</v>
      </c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  <c r="DK284" s="61">
        <v>8</v>
      </c>
      <c r="DL284" s="61"/>
      <c r="DM284" s="61"/>
      <c r="DN284" s="61"/>
      <c r="DO284" s="61"/>
      <c r="DP284" s="61"/>
      <c r="DQ284" s="61"/>
      <c r="DR284" s="61"/>
      <c r="DS284" s="61"/>
      <c r="DT284" s="61"/>
      <c r="DU284" s="61"/>
      <c r="DV284" s="61"/>
      <c r="DW284" s="61"/>
      <c r="DX284" s="61">
        <v>9</v>
      </c>
      <c r="DY284" s="61"/>
      <c r="DZ284" s="61"/>
      <c r="EA284" s="61"/>
      <c r="EB284" s="61"/>
      <c r="EC284" s="61"/>
      <c r="ED284" s="61"/>
      <c r="EE284" s="61"/>
      <c r="EF284" s="61"/>
      <c r="EG284" s="61"/>
      <c r="EH284" s="61"/>
      <c r="EI284" s="61"/>
      <c r="EJ284" s="61"/>
      <c r="EK284" s="61">
        <v>10</v>
      </c>
      <c r="EL284" s="61"/>
      <c r="EM284" s="61"/>
      <c r="EN284" s="61"/>
      <c r="EO284" s="61"/>
      <c r="EP284" s="61"/>
      <c r="EQ284" s="61"/>
      <c r="ER284" s="61"/>
      <c r="ES284" s="61"/>
      <c r="ET284" s="61"/>
      <c r="EU284" s="61"/>
      <c r="EV284" s="61"/>
      <c r="EW284" s="61"/>
      <c r="EX284" s="113">
        <v>11</v>
      </c>
      <c r="EY284" s="114"/>
      <c r="EZ284" s="114"/>
      <c r="FA284" s="114"/>
      <c r="FB284" s="114"/>
      <c r="FC284" s="114"/>
      <c r="FD284" s="114"/>
      <c r="FE284" s="114"/>
      <c r="FF284" s="114"/>
      <c r="FG284" s="114"/>
      <c r="FH284" s="114"/>
      <c r="FI284" s="114"/>
      <c r="FJ284" s="115"/>
    </row>
    <row r="285" spans="1:166" s="4" customFormat="1" ht="21.75" customHeight="1">
      <c r="A285" s="212" t="s">
        <v>32</v>
      </c>
      <c r="B285" s="212"/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  <c r="Z285" s="212"/>
      <c r="AA285" s="212"/>
      <c r="AB285" s="212"/>
      <c r="AC285" s="212"/>
      <c r="AD285" s="212"/>
      <c r="AE285" s="212"/>
      <c r="AF285" s="212"/>
      <c r="AG285" s="212"/>
      <c r="AH285" s="212"/>
      <c r="AI285" s="212"/>
      <c r="AJ285" s="212"/>
      <c r="AK285" s="165" t="s">
        <v>33</v>
      </c>
      <c r="AL285" s="165"/>
      <c r="AM285" s="165"/>
      <c r="AN285" s="165"/>
      <c r="AO285" s="165"/>
      <c r="AP285" s="165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90">
        <f>BC288</f>
        <v>9500</v>
      </c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>
        <f>BU288</f>
        <v>0</v>
      </c>
      <c r="BV285" s="90"/>
      <c r="BW285" s="90"/>
      <c r="BX285" s="90"/>
      <c r="BY285" s="90"/>
      <c r="BZ285" s="90"/>
      <c r="CA285" s="90"/>
      <c r="CB285" s="90"/>
      <c r="CC285" s="90"/>
      <c r="CD285" s="90"/>
      <c r="CE285" s="90"/>
      <c r="CF285" s="90"/>
      <c r="CG285" s="90"/>
      <c r="CH285" s="98">
        <f>CH288</f>
        <v>0</v>
      </c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  <c r="DF285" s="98"/>
      <c r="DG285" s="98"/>
      <c r="DH285" s="98"/>
      <c r="DI285" s="98"/>
      <c r="DJ285" s="98"/>
      <c r="DK285" s="98"/>
      <c r="DL285" s="98"/>
      <c r="DM285" s="98"/>
      <c r="DN285" s="98"/>
      <c r="DO285" s="98"/>
      <c r="DP285" s="98"/>
      <c r="DQ285" s="98"/>
      <c r="DR285" s="98"/>
      <c r="DS285" s="98"/>
      <c r="DT285" s="98"/>
      <c r="DU285" s="98"/>
      <c r="DV285" s="98"/>
      <c r="DW285" s="98"/>
      <c r="DX285" s="98">
        <f>CH285</f>
        <v>0</v>
      </c>
      <c r="DY285" s="98"/>
      <c r="DZ285" s="98"/>
      <c r="EA285" s="98"/>
      <c r="EB285" s="98"/>
      <c r="EC285" s="98"/>
      <c r="ED285" s="98"/>
      <c r="EE285" s="98"/>
      <c r="EF285" s="98"/>
      <c r="EG285" s="98"/>
      <c r="EH285" s="98"/>
      <c r="EI285" s="98"/>
      <c r="EJ285" s="98"/>
      <c r="EK285" s="98">
        <f>EK288</f>
        <v>9500</v>
      </c>
      <c r="EL285" s="98"/>
      <c r="EM285" s="98"/>
      <c r="EN285" s="98"/>
      <c r="EO285" s="98"/>
      <c r="EP285" s="98"/>
      <c r="EQ285" s="98"/>
      <c r="ER285" s="98"/>
      <c r="ES285" s="98"/>
      <c r="ET285" s="98"/>
      <c r="EU285" s="98"/>
      <c r="EV285" s="98"/>
      <c r="EW285" s="98"/>
      <c r="EX285" s="99">
        <f>EX288</f>
        <v>0</v>
      </c>
      <c r="EY285" s="100"/>
      <c r="EZ285" s="100"/>
      <c r="FA285" s="100"/>
      <c r="FB285" s="100"/>
      <c r="FC285" s="100"/>
      <c r="FD285" s="100"/>
      <c r="FE285" s="100"/>
      <c r="FF285" s="100"/>
      <c r="FG285" s="100"/>
      <c r="FH285" s="100"/>
      <c r="FI285" s="100"/>
      <c r="FJ285" s="101"/>
    </row>
    <row r="286" spans="1:166" s="4" customFormat="1" ht="18" customHeight="1">
      <c r="A286" s="161" t="s">
        <v>22</v>
      </c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2" t="s">
        <v>34</v>
      </c>
      <c r="AL286" s="162"/>
      <c r="AM286" s="162"/>
      <c r="AN286" s="162"/>
      <c r="AO286" s="162"/>
      <c r="AP286" s="162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  <c r="CD286" s="95"/>
      <c r="CE286" s="95"/>
      <c r="CF286" s="95"/>
      <c r="CG286" s="95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106"/>
      <c r="EY286" s="107"/>
      <c r="EZ286" s="107"/>
      <c r="FA286" s="107"/>
      <c r="FB286" s="107"/>
      <c r="FC286" s="107"/>
      <c r="FD286" s="107"/>
      <c r="FE286" s="107"/>
      <c r="FF286" s="107"/>
      <c r="FG286" s="107"/>
      <c r="FH286" s="107"/>
      <c r="FI286" s="107"/>
      <c r="FJ286" s="108"/>
    </row>
    <row r="287" spans="1:166" s="4" customFormat="1" ht="38.25" customHeight="1">
      <c r="A287" s="123" t="s">
        <v>262</v>
      </c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62"/>
      <c r="AL287" s="162"/>
      <c r="AM287" s="162"/>
      <c r="AN287" s="162"/>
      <c r="AO287" s="162"/>
      <c r="AP287" s="162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80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76"/>
      <c r="BU287" s="95"/>
      <c r="BV287" s="95"/>
      <c r="BW287" s="95"/>
      <c r="BX287" s="95"/>
      <c r="BY287" s="95"/>
      <c r="BZ287" s="95"/>
      <c r="CA287" s="95"/>
      <c r="CB287" s="95"/>
      <c r="CC287" s="95"/>
      <c r="CD287" s="95"/>
      <c r="CE287" s="95"/>
      <c r="CF287" s="95"/>
      <c r="CG287" s="95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38"/>
      <c r="FI287" s="38"/>
      <c r="FJ287" s="38"/>
    </row>
    <row r="288" spans="1:166" s="4" customFormat="1" ht="22.5" customHeight="1">
      <c r="A288" s="70" t="s">
        <v>263</v>
      </c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90">
        <f>BC289</f>
        <v>9500</v>
      </c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>
        <f>BU289</f>
        <v>0</v>
      </c>
      <c r="BV288" s="90"/>
      <c r="BW288" s="90"/>
      <c r="BX288" s="90"/>
      <c r="BY288" s="90"/>
      <c r="BZ288" s="90"/>
      <c r="CA288" s="90"/>
      <c r="CB288" s="90"/>
      <c r="CC288" s="90"/>
      <c r="CD288" s="90"/>
      <c r="CE288" s="90"/>
      <c r="CF288" s="90"/>
      <c r="CG288" s="90"/>
      <c r="CH288" s="98">
        <f>CH289</f>
        <v>0</v>
      </c>
      <c r="CI288" s="98"/>
      <c r="CJ288" s="98"/>
      <c r="CK288" s="98"/>
      <c r="CL288" s="98"/>
      <c r="CM288" s="98"/>
      <c r="CN288" s="98"/>
      <c r="CO288" s="98"/>
      <c r="CP288" s="98"/>
      <c r="CQ288" s="98"/>
      <c r="CR288" s="98"/>
      <c r="CS288" s="98"/>
      <c r="CT288" s="98"/>
      <c r="CU288" s="98"/>
      <c r="CV288" s="98"/>
      <c r="CW288" s="98"/>
      <c r="CX288" s="98"/>
      <c r="CY288" s="98"/>
      <c r="CZ288" s="98"/>
      <c r="DA288" s="98"/>
      <c r="DB288" s="98"/>
      <c r="DC288" s="98"/>
      <c r="DD288" s="98"/>
      <c r="DE288" s="98"/>
      <c r="DF288" s="98"/>
      <c r="DG288" s="98"/>
      <c r="DH288" s="98"/>
      <c r="DI288" s="98"/>
      <c r="DJ288" s="98"/>
      <c r="DK288" s="98"/>
      <c r="DL288" s="98"/>
      <c r="DM288" s="98"/>
      <c r="DN288" s="98"/>
      <c r="DO288" s="98"/>
      <c r="DP288" s="98"/>
      <c r="DQ288" s="98"/>
      <c r="DR288" s="98"/>
      <c r="DS288" s="98"/>
      <c r="DT288" s="98"/>
      <c r="DU288" s="98"/>
      <c r="DV288" s="98"/>
      <c r="DW288" s="98"/>
      <c r="DX288" s="98">
        <f>DX289</f>
        <v>0</v>
      </c>
      <c r="DY288" s="98"/>
      <c r="DZ288" s="98"/>
      <c r="EA288" s="98"/>
      <c r="EB288" s="98"/>
      <c r="EC288" s="98"/>
      <c r="ED288" s="98"/>
      <c r="EE288" s="98"/>
      <c r="EF288" s="98"/>
      <c r="EG288" s="98"/>
      <c r="EH288" s="98"/>
      <c r="EI288" s="98"/>
      <c r="EJ288" s="98"/>
      <c r="EK288" s="98">
        <f>EK289</f>
        <v>9500</v>
      </c>
      <c r="EL288" s="98"/>
      <c r="EM288" s="98"/>
      <c r="EN288" s="98"/>
      <c r="EO288" s="98"/>
      <c r="EP288" s="98"/>
      <c r="EQ288" s="98"/>
      <c r="ER288" s="98"/>
      <c r="ES288" s="98"/>
      <c r="ET288" s="98"/>
      <c r="EU288" s="98"/>
      <c r="EV288" s="98"/>
      <c r="EW288" s="98"/>
      <c r="EX288" s="99">
        <v>0</v>
      </c>
      <c r="EY288" s="100"/>
      <c r="EZ288" s="100"/>
      <c r="FA288" s="100"/>
      <c r="FB288" s="100"/>
      <c r="FC288" s="100"/>
      <c r="FD288" s="100"/>
      <c r="FE288" s="100"/>
      <c r="FF288" s="100"/>
      <c r="FG288" s="100"/>
      <c r="FH288" s="100"/>
      <c r="FI288" s="100"/>
      <c r="FJ288" s="101"/>
    </row>
    <row r="289" spans="1:166" s="4" customFormat="1" ht="19.5" customHeight="1">
      <c r="A289" s="59" t="s">
        <v>107</v>
      </c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105" t="s">
        <v>62</v>
      </c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95">
        <v>9500</v>
      </c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>
        <v>0</v>
      </c>
      <c r="BV289" s="95"/>
      <c r="BW289" s="95"/>
      <c r="BX289" s="95"/>
      <c r="BY289" s="95"/>
      <c r="BZ289" s="95"/>
      <c r="CA289" s="95"/>
      <c r="CB289" s="95"/>
      <c r="CC289" s="95"/>
      <c r="CD289" s="95"/>
      <c r="CE289" s="95"/>
      <c r="CF289" s="95"/>
      <c r="CG289" s="95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>
        <f>CH289</f>
        <v>0</v>
      </c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>
        <f>BC289-BU289</f>
        <v>9500</v>
      </c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106">
        <v>0</v>
      </c>
      <c r="EY289" s="107"/>
      <c r="EZ289" s="107"/>
      <c r="FA289" s="107"/>
      <c r="FB289" s="107"/>
      <c r="FC289" s="107"/>
      <c r="FD289" s="107"/>
      <c r="FE289" s="107"/>
      <c r="FF289" s="107"/>
      <c r="FG289" s="107"/>
      <c r="FH289" s="107"/>
      <c r="FI289" s="107"/>
      <c r="FJ289" s="108"/>
    </row>
    <row r="290" spans="1:166" s="4" customFormat="1" ht="18.75">
      <c r="A290" s="111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2"/>
      <c r="CF290" s="112"/>
      <c r="CG290" s="112"/>
      <c r="CH290" s="112"/>
      <c r="CI290" s="112"/>
      <c r="CJ290" s="112"/>
      <c r="CK290" s="112"/>
      <c r="CL290" s="112"/>
      <c r="CM290" s="112"/>
      <c r="CN290" s="112"/>
      <c r="CO290" s="112"/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  <c r="DG290" s="112"/>
      <c r="DH290" s="112"/>
      <c r="DI290" s="112"/>
      <c r="DJ290" s="112"/>
      <c r="DK290" s="112"/>
      <c r="DL290" s="112"/>
      <c r="DM290" s="112"/>
      <c r="DN290" s="112"/>
      <c r="DO290" s="112"/>
      <c r="DP290" s="112"/>
      <c r="DQ290" s="112"/>
      <c r="DR290" s="112"/>
      <c r="DS290" s="112"/>
      <c r="DT290" s="112"/>
      <c r="DU290" s="112"/>
      <c r="DV290" s="112"/>
      <c r="DW290" s="112"/>
      <c r="DX290" s="112"/>
      <c r="DY290" s="112"/>
      <c r="DZ290" s="112"/>
      <c r="EA290" s="112"/>
      <c r="EB290" s="112"/>
      <c r="EC290" s="112"/>
      <c r="ED290" s="112"/>
      <c r="EE290" s="112"/>
      <c r="EF290" s="112"/>
      <c r="EG290" s="112"/>
      <c r="EH290" s="112"/>
      <c r="EI290" s="112"/>
      <c r="EJ290" s="112"/>
      <c r="EK290" s="112"/>
      <c r="EL290" s="112"/>
      <c r="EM290" s="112"/>
      <c r="EN290" s="112"/>
      <c r="EO290" s="112"/>
      <c r="EP290" s="112"/>
      <c r="EQ290" s="112"/>
      <c r="ER290" s="112"/>
      <c r="ES290" s="112"/>
      <c r="ET290" s="112"/>
      <c r="EU290" s="112"/>
      <c r="EV290" s="112"/>
      <c r="EW290" s="112"/>
      <c r="EX290" s="112"/>
      <c r="EY290" s="112"/>
      <c r="EZ290" s="112"/>
      <c r="FA290" s="112"/>
      <c r="FB290" s="112"/>
      <c r="FC290" s="112"/>
      <c r="FD290" s="112"/>
      <c r="FE290" s="112"/>
      <c r="FF290" s="112"/>
      <c r="FG290" s="112"/>
      <c r="FH290" s="13"/>
      <c r="FI290" s="13"/>
      <c r="FJ290" s="13"/>
    </row>
    <row r="291" spans="1:166" s="11" customFormat="1" ht="31.5" customHeight="1">
      <c r="A291" s="70" t="s">
        <v>160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78">
        <f>BC125+BC153+BC162+BC180+BC198+BC215+BC250+BC263+BC285+BC109+BC238+BC228</f>
        <v>8019100</v>
      </c>
      <c r="BD291" s="111"/>
      <c r="BE291" s="111"/>
      <c r="BF291" s="111"/>
      <c r="BG291" s="111"/>
      <c r="BH291" s="111"/>
      <c r="BI291" s="111"/>
      <c r="BJ291" s="111"/>
      <c r="BK291" s="111"/>
      <c r="BL291" s="111"/>
      <c r="BM291" s="111"/>
      <c r="BN291" s="111"/>
      <c r="BO291" s="111"/>
      <c r="BP291" s="111"/>
      <c r="BQ291" s="111"/>
      <c r="BR291" s="111"/>
      <c r="BS291" s="111"/>
      <c r="BT291" s="111"/>
      <c r="BU291" s="78">
        <f>+BU285+BU263+BU250+BU215+BU198+BU180+BU162+BU153+BU125+BU109+BU238+BU228</f>
        <v>836690.12</v>
      </c>
      <c r="BV291" s="111"/>
      <c r="BW291" s="111"/>
      <c r="BX291" s="111"/>
      <c r="BY291" s="111"/>
      <c r="BZ291" s="111"/>
      <c r="CA291" s="111"/>
      <c r="CB291" s="111"/>
      <c r="CC291" s="111"/>
      <c r="CD291" s="111"/>
      <c r="CE291" s="111"/>
      <c r="CF291" s="111"/>
      <c r="CG291" s="111"/>
      <c r="CH291" s="78">
        <f>CH285+CI263+CH250+CH215+CH198+CH180+CH162+CH153+CH125+CH109+CH238+CH228</f>
        <v>836690.12</v>
      </c>
      <c r="CI291" s="111"/>
      <c r="CJ291" s="111"/>
      <c r="CK291" s="111"/>
      <c r="CL291" s="111"/>
      <c r="CM291" s="111"/>
      <c r="CN291" s="111"/>
      <c r="CO291" s="111"/>
      <c r="CP291" s="111"/>
      <c r="CQ291" s="111"/>
      <c r="CR291" s="111"/>
      <c r="CS291" s="111"/>
      <c r="CT291" s="111"/>
      <c r="CU291" s="111"/>
      <c r="CV291" s="111"/>
      <c r="CW291" s="111"/>
      <c r="CX291" s="111"/>
      <c r="CY291" s="111"/>
      <c r="CZ291" s="111"/>
      <c r="DA291" s="111"/>
      <c r="DB291" s="111"/>
      <c r="DC291" s="111"/>
      <c r="DD291" s="111"/>
      <c r="DE291" s="111"/>
      <c r="DF291" s="111"/>
      <c r="DG291" s="111"/>
      <c r="DH291" s="111"/>
      <c r="DI291" s="111"/>
      <c r="DJ291" s="111"/>
      <c r="DK291" s="111"/>
      <c r="DL291" s="111"/>
      <c r="DM291" s="111"/>
      <c r="DN291" s="111"/>
      <c r="DO291" s="111"/>
      <c r="DP291" s="111"/>
      <c r="DQ291" s="111"/>
      <c r="DR291" s="111"/>
      <c r="DS291" s="111"/>
      <c r="DT291" s="111"/>
      <c r="DU291" s="111"/>
      <c r="DV291" s="111"/>
      <c r="DW291" s="111"/>
      <c r="DX291" s="78">
        <f>CH291</f>
        <v>836690.12</v>
      </c>
      <c r="DY291" s="111"/>
      <c r="DZ291" s="111"/>
      <c r="EA291" s="111"/>
      <c r="EB291" s="111"/>
      <c r="EC291" s="111"/>
      <c r="ED291" s="111"/>
      <c r="EE291" s="111"/>
      <c r="EF291" s="111"/>
      <c r="EG291" s="111"/>
      <c r="EH291" s="111"/>
      <c r="EI291" s="111"/>
      <c r="EJ291" s="111"/>
      <c r="EK291" s="78">
        <f>BC291-BU291</f>
        <v>7182409.88</v>
      </c>
      <c r="EL291" s="111"/>
      <c r="EM291" s="111"/>
      <c r="EN291" s="111"/>
      <c r="EO291" s="111"/>
      <c r="EP291" s="111"/>
      <c r="EQ291" s="111"/>
      <c r="ER291" s="111"/>
      <c r="ES291" s="111"/>
      <c r="ET291" s="111"/>
      <c r="EU291" s="111"/>
      <c r="EV291" s="111"/>
      <c r="EW291" s="111"/>
      <c r="EX291" s="120">
        <f>BU291-CH291</f>
        <v>0</v>
      </c>
      <c r="EY291" s="121"/>
      <c r="EZ291" s="121"/>
      <c r="FA291" s="121"/>
      <c r="FB291" s="121"/>
      <c r="FC291" s="121"/>
      <c r="FD291" s="121"/>
      <c r="FE291" s="121"/>
      <c r="FF291" s="121"/>
      <c r="FG291" s="121"/>
      <c r="FH291" s="121"/>
      <c r="FI291" s="121"/>
      <c r="FJ291" s="122"/>
    </row>
    <row r="292" spans="1:166" s="4" customFormat="1" ht="19.5" customHeight="1">
      <c r="A292" s="113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  <c r="AY292" s="114"/>
      <c r="AZ292" s="114"/>
      <c r="BA292" s="114"/>
      <c r="BB292" s="114"/>
      <c r="BC292" s="115"/>
      <c r="BD292" s="8" t="s">
        <v>40</v>
      </c>
      <c r="BE292" s="12"/>
      <c r="BF292" s="12"/>
      <c r="BG292" s="12"/>
      <c r="BH292" s="12"/>
      <c r="BI292" s="27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8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13"/>
      <c r="CU292" s="114"/>
      <c r="CV292" s="114"/>
      <c r="CW292" s="114"/>
      <c r="CX292" s="114"/>
      <c r="CY292" s="114"/>
      <c r="CZ292" s="114"/>
      <c r="DA292" s="114"/>
      <c r="DB292" s="114"/>
      <c r="DC292" s="114"/>
      <c r="DD292" s="114"/>
      <c r="DE292" s="114"/>
      <c r="DF292" s="114"/>
      <c r="DG292" s="114"/>
      <c r="DH292" s="114"/>
      <c r="DI292" s="114"/>
      <c r="DJ292" s="114"/>
      <c r="DK292" s="114"/>
      <c r="DL292" s="114"/>
      <c r="DM292" s="114"/>
      <c r="DN292" s="114"/>
      <c r="DO292" s="114"/>
      <c r="DP292" s="114"/>
      <c r="DQ292" s="114"/>
      <c r="DR292" s="114"/>
      <c r="DS292" s="114"/>
      <c r="DT292" s="114"/>
      <c r="DU292" s="114"/>
      <c r="DV292" s="114"/>
      <c r="DW292" s="114"/>
      <c r="DX292" s="114"/>
      <c r="DY292" s="114"/>
      <c r="DZ292" s="114"/>
      <c r="EA292" s="114"/>
      <c r="EB292" s="114"/>
      <c r="EC292" s="114"/>
      <c r="ED292" s="114"/>
      <c r="EE292" s="114"/>
      <c r="EF292" s="114"/>
      <c r="EG292" s="114"/>
      <c r="EH292" s="114"/>
      <c r="EI292" s="114"/>
      <c r="EJ292" s="114"/>
      <c r="EK292" s="114"/>
      <c r="EL292" s="114"/>
      <c r="EM292" s="114"/>
      <c r="EN292" s="114"/>
      <c r="EO292" s="114"/>
      <c r="EP292" s="114"/>
      <c r="EQ292" s="114"/>
      <c r="ER292" s="114"/>
      <c r="ES292" s="114"/>
      <c r="ET292" s="114"/>
      <c r="EU292" s="114"/>
      <c r="EV292" s="114"/>
      <c r="EW292" s="114"/>
      <c r="EX292" s="114"/>
      <c r="EY292" s="114"/>
      <c r="EZ292" s="114"/>
      <c r="FA292" s="114"/>
      <c r="FB292" s="114"/>
      <c r="FC292" s="114"/>
      <c r="FD292" s="114"/>
      <c r="FE292" s="114"/>
      <c r="FF292" s="114"/>
      <c r="FG292" s="115"/>
      <c r="FH292" s="12"/>
      <c r="FI292" s="12"/>
      <c r="FJ292" s="16" t="s">
        <v>47</v>
      </c>
    </row>
    <row r="293" spans="1:166" s="4" customFormat="1" ht="18.75">
      <c r="A293" s="138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  <c r="BT293" s="139"/>
      <c r="BU293" s="139"/>
      <c r="BV293" s="139"/>
      <c r="BW293" s="139"/>
      <c r="BX293" s="139"/>
      <c r="BY293" s="139"/>
      <c r="BZ293" s="139"/>
      <c r="CA293" s="139"/>
      <c r="CB293" s="139"/>
      <c r="CC293" s="139"/>
      <c r="CD293" s="139"/>
      <c r="CE293" s="139"/>
      <c r="CF293" s="139"/>
      <c r="CG293" s="139"/>
      <c r="CH293" s="139"/>
      <c r="CI293" s="139"/>
      <c r="CJ293" s="139"/>
      <c r="CK293" s="139"/>
      <c r="CL293" s="139"/>
      <c r="CM293" s="139"/>
      <c r="CN293" s="139"/>
      <c r="CO293" s="139"/>
      <c r="CP293" s="139"/>
      <c r="CQ293" s="139"/>
      <c r="CR293" s="139"/>
      <c r="CS293" s="139"/>
      <c r="CT293" s="139"/>
      <c r="CU293" s="139"/>
      <c r="CV293" s="139"/>
      <c r="CW293" s="139"/>
      <c r="CX293" s="139"/>
      <c r="CY293" s="139"/>
      <c r="CZ293" s="139"/>
      <c r="DA293" s="139"/>
      <c r="DB293" s="139"/>
      <c r="DC293" s="139"/>
      <c r="DD293" s="139"/>
      <c r="DE293" s="139"/>
      <c r="DF293" s="139"/>
      <c r="DG293" s="139"/>
      <c r="DH293" s="139"/>
      <c r="DI293" s="139"/>
      <c r="DJ293" s="139"/>
      <c r="DK293" s="139"/>
      <c r="DL293" s="139"/>
      <c r="DM293" s="139"/>
      <c r="DN293" s="139"/>
      <c r="DO293" s="139"/>
      <c r="DP293" s="139"/>
      <c r="DQ293" s="139"/>
      <c r="DR293" s="139"/>
      <c r="DS293" s="139"/>
      <c r="DT293" s="139"/>
      <c r="DU293" s="139"/>
      <c r="DV293" s="139"/>
      <c r="DW293" s="139"/>
      <c r="DX293" s="139"/>
      <c r="DY293" s="139"/>
      <c r="DZ293" s="139"/>
      <c r="EA293" s="139"/>
      <c r="EB293" s="139"/>
      <c r="EC293" s="139"/>
      <c r="ED293" s="139"/>
      <c r="EE293" s="139"/>
      <c r="EF293" s="139"/>
      <c r="EG293" s="139"/>
      <c r="EH293" s="139"/>
      <c r="EI293" s="139"/>
      <c r="EJ293" s="139"/>
      <c r="EK293" s="139"/>
      <c r="EL293" s="139"/>
      <c r="EM293" s="139"/>
      <c r="EN293" s="139"/>
      <c r="EO293" s="139"/>
      <c r="EP293" s="139"/>
      <c r="EQ293" s="139"/>
      <c r="ER293" s="139"/>
      <c r="ES293" s="139"/>
      <c r="ET293" s="139"/>
      <c r="EU293" s="139"/>
      <c r="EV293" s="139"/>
      <c r="EW293" s="139"/>
      <c r="EX293" s="139"/>
      <c r="EY293" s="139"/>
      <c r="EZ293" s="139"/>
      <c r="FA293" s="139"/>
      <c r="FB293" s="139"/>
      <c r="FC293" s="139"/>
      <c r="FD293" s="139"/>
      <c r="FE293" s="139"/>
      <c r="FF293" s="139"/>
      <c r="FG293" s="139"/>
      <c r="FH293" s="139"/>
      <c r="FI293" s="139"/>
      <c r="FJ293" s="140"/>
    </row>
    <row r="294" spans="1:166" s="4" customFormat="1" ht="18.75" customHeight="1">
      <c r="A294" s="180" t="s">
        <v>8</v>
      </c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60" t="s">
        <v>23</v>
      </c>
      <c r="AQ294" s="60"/>
      <c r="AR294" s="60"/>
      <c r="AS294" s="60"/>
      <c r="AT294" s="60"/>
      <c r="AU294" s="60"/>
      <c r="AV294" s="171">
        <v>0</v>
      </c>
      <c r="AW294" s="172"/>
      <c r="AX294" s="172"/>
      <c r="AY294" s="172"/>
      <c r="AZ294" s="172"/>
      <c r="BA294" s="172"/>
      <c r="BB294" s="172"/>
      <c r="BC294" s="172"/>
      <c r="BD294" s="172"/>
      <c r="BE294" s="172"/>
      <c r="BF294" s="172"/>
      <c r="BG294" s="172"/>
      <c r="BH294" s="172"/>
      <c r="BI294" s="172"/>
      <c r="BJ294" s="172"/>
      <c r="BK294" s="173"/>
      <c r="BL294" s="171" t="s">
        <v>48</v>
      </c>
      <c r="BM294" s="172"/>
      <c r="BN294" s="172"/>
      <c r="BO294" s="172"/>
      <c r="BP294" s="172"/>
      <c r="BQ294" s="172"/>
      <c r="BR294" s="172"/>
      <c r="BS294" s="172"/>
      <c r="BT294" s="172"/>
      <c r="BU294" s="172"/>
      <c r="BV294" s="172"/>
      <c r="BW294" s="172"/>
      <c r="BX294" s="172"/>
      <c r="BY294" s="172"/>
      <c r="BZ294" s="172"/>
      <c r="CA294" s="172"/>
      <c r="CB294" s="172"/>
      <c r="CC294" s="172"/>
      <c r="CD294" s="172"/>
      <c r="CE294" s="173"/>
      <c r="CF294" s="60" t="s">
        <v>24</v>
      </c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171" t="s">
        <v>29</v>
      </c>
      <c r="EU294" s="172"/>
      <c r="EV294" s="172"/>
      <c r="EW294" s="172"/>
      <c r="EX294" s="172"/>
      <c r="EY294" s="172"/>
      <c r="EZ294" s="172"/>
      <c r="FA294" s="172"/>
      <c r="FB294" s="172"/>
      <c r="FC294" s="172"/>
      <c r="FD294" s="172"/>
      <c r="FE294" s="172"/>
      <c r="FF294" s="172"/>
      <c r="FG294" s="172"/>
      <c r="FH294" s="172"/>
      <c r="FI294" s="172"/>
      <c r="FJ294" s="173"/>
    </row>
    <row r="295" spans="1:166" s="4" customFormat="1" ht="97.5" customHeight="1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60"/>
      <c r="AQ295" s="60"/>
      <c r="AR295" s="60"/>
      <c r="AS295" s="60"/>
      <c r="AT295" s="60"/>
      <c r="AU295" s="60"/>
      <c r="AV295" s="174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5"/>
      <c r="BG295" s="175"/>
      <c r="BH295" s="175"/>
      <c r="BI295" s="175"/>
      <c r="BJ295" s="175"/>
      <c r="BK295" s="176"/>
      <c r="BL295" s="174"/>
      <c r="BM295" s="175"/>
      <c r="BN295" s="175"/>
      <c r="BO295" s="175"/>
      <c r="BP295" s="175"/>
      <c r="BQ295" s="175"/>
      <c r="BR295" s="175"/>
      <c r="BS295" s="175"/>
      <c r="BT295" s="175"/>
      <c r="BU295" s="175"/>
      <c r="BV295" s="175"/>
      <c r="BW295" s="175"/>
      <c r="BX295" s="175"/>
      <c r="BY295" s="175"/>
      <c r="BZ295" s="175"/>
      <c r="CA295" s="175"/>
      <c r="CB295" s="175"/>
      <c r="CC295" s="175"/>
      <c r="CD295" s="175"/>
      <c r="CE295" s="176"/>
      <c r="CF295" s="60" t="s">
        <v>220</v>
      </c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 t="s">
        <v>25</v>
      </c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 t="s">
        <v>26</v>
      </c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 t="s">
        <v>27</v>
      </c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174"/>
      <c r="EU295" s="175"/>
      <c r="EV295" s="175"/>
      <c r="EW295" s="175"/>
      <c r="EX295" s="175"/>
      <c r="EY295" s="175"/>
      <c r="EZ295" s="175"/>
      <c r="FA295" s="175"/>
      <c r="FB295" s="175"/>
      <c r="FC295" s="175"/>
      <c r="FD295" s="175"/>
      <c r="FE295" s="175"/>
      <c r="FF295" s="175"/>
      <c r="FG295" s="175"/>
      <c r="FH295" s="175"/>
      <c r="FI295" s="175"/>
      <c r="FJ295" s="176"/>
    </row>
    <row r="296" spans="1:166" s="4" customFormat="1" ht="18.75">
      <c r="A296" s="61">
        <v>1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>
        <v>2</v>
      </c>
      <c r="AQ296" s="61"/>
      <c r="AR296" s="61"/>
      <c r="AS296" s="61"/>
      <c r="AT296" s="61"/>
      <c r="AU296" s="61"/>
      <c r="AV296" s="113">
        <v>3</v>
      </c>
      <c r="AW296" s="114"/>
      <c r="AX296" s="114"/>
      <c r="AY296" s="114"/>
      <c r="AZ296" s="114"/>
      <c r="BA296" s="114"/>
      <c r="BB296" s="114"/>
      <c r="BC296" s="114"/>
      <c r="BD296" s="114"/>
      <c r="BE296" s="114"/>
      <c r="BF296" s="114"/>
      <c r="BG296" s="114"/>
      <c r="BH296" s="114"/>
      <c r="BI296" s="114"/>
      <c r="BJ296" s="114"/>
      <c r="BK296" s="115"/>
      <c r="BL296" s="113">
        <v>4</v>
      </c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4"/>
      <c r="BW296" s="114"/>
      <c r="BX296" s="114"/>
      <c r="BY296" s="114"/>
      <c r="BZ296" s="114"/>
      <c r="CA296" s="114"/>
      <c r="CB296" s="114"/>
      <c r="CC296" s="114"/>
      <c r="CD296" s="114"/>
      <c r="CE296" s="115"/>
      <c r="CF296" s="61">
        <v>5</v>
      </c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>
        <v>6</v>
      </c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>
        <v>7</v>
      </c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>
        <v>8</v>
      </c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113">
        <v>9</v>
      </c>
      <c r="EU296" s="114"/>
      <c r="EV296" s="114"/>
      <c r="EW296" s="114"/>
      <c r="EX296" s="114"/>
      <c r="EY296" s="114"/>
      <c r="EZ296" s="114"/>
      <c r="FA296" s="114"/>
      <c r="FB296" s="114"/>
      <c r="FC296" s="114"/>
      <c r="FD296" s="114"/>
      <c r="FE296" s="114"/>
      <c r="FF296" s="114"/>
      <c r="FG296" s="114"/>
      <c r="FH296" s="114"/>
      <c r="FI296" s="114"/>
      <c r="FJ296" s="115"/>
    </row>
    <row r="297" spans="1:166" s="4" customFormat="1" ht="23.25">
      <c r="A297" s="182" t="s">
        <v>44</v>
      </c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24" t="s">
        <v>69</v>
      </c>
      <c r="AQ297" s="124"/>
      <c r="AR297" s="124"/>
      <c r="AS297" s="124"/>
      <c r="AT297" s="124"/>
      <c r="AU297" s="124"/>
      <c r="AV297" s="106" t="s">
        <v>219</v>
      </c>
      <c r="AW297" s="107"/>
      <c r="AX297" s="107"/>
      <c r="AY297" s="107"/>
      <c r="AZ297" s="107"/>
      <c r="BA297" s="107"/>
      <c r="BB297" s="107"/>
      <c r="BC297" s="107"/>
      <c r="BD297" s="107"/>
      <c r="BE297" s="107"/>
      <c r="BF297" s="107"/>
      <c r="BG297" s="107"/>
      <c r="BH297" s="107"/>
      <c r="BI297" s="107"/>
      <c r="BJ297" s="107"/>
      <c r="BK297" s="108"/>
      <c r="BL297" s="177">
        <f>BL305+BL301</f>
        <v>0</v>
      </c>
      <c r="BM297" s="178"/>
      <c r="BN297" s="178"/>
      <c r="BO297" s="178"/>
      <c r="BP297" s="178"/>
      <c r="BQ297" s="178"/>
      <c r="BR297" s="178"/>
      <c r="BS297" s="178"/>
      <c r="BT297" s="178"/>
      <c r="BU297" s="178"/>
      <c r="BV297" s="178"/>
      <c r="BW297" s="178"/>
      <c r="BX297" s="178"/>
      <c r="BY297" s="178"/>
      <c r="BZ297" s="178"/>
      <c r="CA297" s="178"/>
      <c r="CB297" s="178"/>
      <c r="CC297" s="178"/>
      <c r="CD297" s="178"/>
      <c r="CE297" s="179"/>
      <c r="CF297" s="183">
        <f>CF305+CF301</f>
        <v>729880.15</v>
      </c>
      <c r="CG297" s="183"/>
      <c r="CH297" s="183"/>
      <c r="CI297" s="183"/>
      <c r="CJ297" s="183"/>
      <c r="CK297" s="183"/>
      <c r="CL297" s="183"/>
      <c r="CM297" s="183"/>
      <c r="CN297" s="183"/>
      <c r="CO297" s="183"/>
      <c r="CP297" s="183"/>
      <c r="CQ297" s="183"/>
      <c r="CR297" s="183"/>
      <c r="CS297" s="183"/>
      <c r="CT297" s="183"/>
      <c r="CU297" s="183"/>
      <c r="CV297" s="183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183">
        <f>CF297</f>
        <v>729880.15</v>
      </c>
      <c r="EF297" s="183"/>
      <c r="EG297" s="183"/>
      <c r="EH297" s="183"/>
      <c r="EI297" s="183"/>
      <c r="EJ297" s="183"/>
      <c r="EK297" s="183"/>
      <c r="EL297" s="183"/>
      <c r="EM297" s="183"/>
      <c r="EN297" s="183"/>
      <c r="EO297" s="183"/>
      <c r="EP297" s="183"/>
      <c r="EQ297" s="183"/>
      <c r="ER297" s="183"/>
      <c r="ES297" s="183"/>
      <c r="ET297" s="177">
        <f>ET305+ET299</f>
        <v>-729880.1500000004</v>
      </c>
      <c r="EU297" s="178"/>
      <c r="EV297" s="178"/>
      <c r="EW297" s="178"/>
      <c r="EX297" s="178"/>
      <c r="EY297" s="178"/>
      <c r="EZ297" s="178"/>
      <c r="FA297" s="178"/>
      <c r="FB297" s="178"/>
      <c r="FC297" s="178"/>
      <c r="FD297" s="178"/>
      <c r="FE297" s="178"/>
      <c r="FF297" s="178"/>
      <c r="FG297" s="178"/>
      <c r="FH297" s="178"/>
      <c r="FI297" s="178"/>
      <c r="FJ297" s="179"/>
    </row>
    <row r="298" spans="1:166" s="4" customFormat="1" ht="23.25">
      <c r="A298" s="161" t="s">
        <v>22</v>
      </c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24" t="s">
        <v>68</v>
      </c>
      <c r="AQ298" s="124"/>
      <c r="AR298" s="124"/>
      <c r="AS298" s="124"/>
      <c r="AT298" s="124"/>
      <c r="AU298" s="124"/>
      <c r="AV298" s="106" t="s">
        <v>219</v>
      </c>
      <c r="AW298" s="107"/>
      <c r="AX298" s="107"/>
      <c r="AY298" s="107"/>
      <c r="AZ298" s="107"/>
      <c r="BA298" s="107"/>
      <c r="BB298" s="107"/>
      <c r="BC298" s="107"/>
      <c r="BD298" s="107"/>
      <c r="BE298" s="107"/>
      <c r="BF298" s="107"/>
      <c r="BG298" s="107"/>
      <c r="BH298" s="107"/>
      <c r="BI298" s="107"/>
      <c r="BJ298" s="107"/>
      <c r="BK298" s="108"/>
      <c r="BL298" s="177"/>
      <c r="BM298" s="178"/>
      <c r="BN298" s="178"/>
      <c r="BO298" s="178"/>
      <c r="BP298" s="178"/>
      <c r="BQ298" s="178"/>
      <c r="BR298" s="178"/>
      <c r="BS298" s="178"/>
      <c r="BT298" s="178"/>
      <c r="BU298" s="178"/>
      <c r="BV298" s="178"/>
      <c r="BW298" s="178"/>
      <c r="BX298" s="178"/>
      <c r="BY298" s="178"/>
      <c r="BZ298" s="178"/>
      <c r="CA298" s="178"/>
      <c r="CB298" s="178"/>
      <c r="CC298" s="178"/>
      <c r="CD298" s="178"/>
      <c r="CE298" s="179"/>
      <c r="CF298" s="183"/>
      <c r="CG298" s="183"/>
      <c r="CH298" s="183"/>
      <c r="CI298" s="183"/>
      <c r="CJ298" s="183"/>
      <c r="CK298" s="183"/>
      <c r="CL298" s="183"/>
      <c r="CM298" s="183"/>
      <c r="CN298" s="183"/>
      <c r="CO298" s="183"/>
      <c r="CP298" s="183"/>
      <c r="CQ298" s="183"/>
      <c r="CR298" s="183"/>
      <c r="CS298" s="183"/>
      <c r="CT298" s="183"/>
      <c r="CU298" s="183"/>
      <c r="CV298" s="183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183"/>
      <c r="EF298" s="183"/>
      <c r="EG298" s="183"/>
      <c r="EH298" s="183"/>
      <c r="EI298" s="183"/>
      <c r="EJ298" s="183"/>
      <c r="EK298" s="183"/>
      <c r="EL298" s="183"/>
      <c r="EM298" s="183"/>
      <c r="EN298" s="183"/>
      <c r="EO298" s="183"/>
      <c r="EP298" s="183"/>
      <c r="EQ298" s="183"/>
      <c r="ER298" s="183"/>
      <c r="ES298" s="183"/>
      <c r="ET298" s="177"/>
      <c r="EU298" s="178"/>
      <c r="EV298" s="178"/>
      <c r="EW298" s="178"/>
      <c r="EX298" s="178"/>
      <c r="EY298" s="178"/>
      <c r="EZ298" s="178"/>
      <c r="FA298" s="178"/>
      <c r="FB298" s="178"/>
      <c r="FC298" s="178"/>
      <c r="FD298" s="178"/>
      <c r="FE298" s="178"/>
      <c r="FF298" s="178"/>
      <c r="FG298" s="178"/>
      <c r="FH298" s="178"/>
      <c r="FI298" s="178"/>
      <c r="FJ298" s="179"/>
    </row>
    <row r="299" spans="1:166" s="4" customFormat="1" ht="23.25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93"/>
      <c r="AQ299" s="93"/>
      <c r="AR299" s="93"/>
      <c r="AS299" s="93"/>
      <c r="AT299" s="93"/>
      <c r="AU299" s="93"/>
      <c r="AV299" s="106"/>
      <c r="AW299" s="107"/>
      <c r="AX299" s="107"/>
      <c r="AY299" s="107"/>
      <c r="AZ299" s="107"/>
      <c r="BA299" s="107"/>
      <c r="BB299" s="107"/>
      <c r="BC299" s="107"/>
      <c r="BD299" s="107"/>
      <c r="BE299" s="107"/>
      <c r="BF299" s="107"/>
      <c r="BG299" s="107"/>
      <c r="BH299" s="107"/>
      <c r="BI299" s="107"/>
      <c r="BJ299" s="107"/>
      <c r="BK299" s="108"/>
      <c r="BL299" s="177"/>
      <c r="BM299" s="178"/>
      <c r="BN299" s="178"/>
      <c r="BO299" s="178"/>
      <c r="BP299" s="178"/>
      <c r="BQ299" s="178"/>
      <c r="BR299" s="178"/>
      <c r="BS299" s="178"/>
      <c r="BT299" s="178"/>
      <c r="BU299" s="178"/>
      <c r="BV299" s="178"/>
      <c r="BW299" s="178"/>
      <c r="BX299" s="178"/>
      <c r="BY299" s="178"/>
      <c r="BZ299" s="178"/>
      <c r="CA299" s="178"/>
      <c r="CB299" s="178"/>
      <c r="CC299" s="178"/>
      <c r="CD299" s="178"/>
      <c r="CE299" s="179"/>
      <c r="CF299" s="183"/>
      <c r="CG299" s="183"/>
      <c r="CH299" s="183"/>
      <c r="CI299" s="183"/>
      <c r="CJ299" s="183"/>
      <c r="CK299" s="183"/>
      <c r="CL299" s="183"/>
      <c r="CM299" s="183"/>
      <c r="CN299" s="183"/>
      <c r="CO299" s="183"/>
      <c r="CP299" s="183"/>
      <c r="CQ299" s="183"/>
      <c r="CR299" s="183"/>
      <c r="CS299" s="183"/>
      <c r="CT299" s="183"/>
      <c r="CU299" s="183"/>
      <c r="CV299" s="183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183"/>
      <c r="EF299" s="183"/>
      <c r="EG299" s="183"/>
      <c r="EH299" s="183"/>
      <c r="EI299" s="183"/>
      <c r="EJ299" s="183"/>
      <c r="EK299" s="183"/>
      <c r="EL299" s="183"/>
      <c r="EM299" s="183"/>
      <c r="EN299" s="183"/>
      <c r="EO299" s="183"/>
      <c r="EP299" s="183"/>
      <c r="EQ299" s="183"/>
      <c r="ER299" s="183"/>
      <c r="ES299" s="183"/>
      <c r="ET299" s="177"/>
      <c r="EU299" s="178"/>
      <c r="EV299" s="178"/>
      <c r="EW299" s="178"/>
      <c r="EX299" s="178"/>
      <c r="EY299" s="178"/>
      <c r="EZ299" s="178"/>
      <c r="FA299" s="178"/>
      <c r="FB299" s="178"/>
      <c r="FC299" s="178"/>
      <c r="FD299" s="178"/>
      <c r="FE299" s="178"/>
      <c r="FF299" s="178"/>
      <c r="FG299" s="178"/>
      <c r="FH299" s="178"/>
      <c r="FI299" s="178"/>
      <c r="FJ299" s="179"/>
    </row>
    <row r="300" spans="1:166" s="4" customFormat="1" ht="17.25" customHeight="1">
      <c r="A300" s="181" t="s">
        <v>70</v>
      </c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93" t="s">
        <v>71</v>
      </c>
      <c r="AQ300" s="93"/>
      <c r="AR300" s="93"/>
      <c r="AS300" s="93"/>
      <c r="AT300" s="93"/>
      <c r="AU300" s="93"/>
      <c r="AV300" s="106" t="s">
        <v>219</v>
      </c>
      <c r="AW300" s="107"/>
      <c r="AX300" s="107"/>
      <c r="AY300" s="107"/>
      <c r="AZ300" s="107"/>
      <c r="BA300" s="107"/>
      <c r="BB300" s="107"/>
      <c r="BC300" s="107"/>
      <c r="BD300" s="107"/>
      <c r="BE300" s="107"/>
      <c r="BF300" s="107"/>
      <c r="BG300" s="107"/>
      <c r="BH300" s="107"/>
      <c r="BI300" s="107"/>
      <c r="BJ300" s="107"/>
      <c r="BK300" s="108"/>
      <c r="BL300" s="177"/>
      <c r="BM300" s="178"/>
      <c r="BN300" s="178"/>
      <c r="BO300" s="178"/>
      <c r="BP300" s="178"/>
      <c r="BQ300" s="178"/>
      <c r="BR300" s="178"/>
      <c r="BS300" s="178"/>
      <c r="BT300" s="178"/>
      <c r="BU300" s="178"/>
      <c r="BV300" s="178"/>
      <c r="BW300" s="178"/>
      <c r="BX300" s="178"/>
      <c r="BY300" s="178"/>
      <c r="BZ300" s="178"/>
      <c r="CA300" s="178"/>
      <c r="CB300" s="178"/>
      <c r="CC300" s="178"/>
      <c r="CD300" s="178"/>
      <c r="CE300" s="179"/>
      <c r="CF300" s="183"/>
      <c r="CG300" s="183"/>
      <c r="CH300" s="183"/>
      <c r="CI300" s="183"/>
      <c r="CJ300" s="183"/>
      <c r="CK300" s="183"/>
      <c r="CL300" s="183"/>
      <c r="CM300" s="183"/>
      <c r="CN300" s="183"/>
      <c r="CO300" s="183"/>
      <c r="CP300" s="183"/>
      <c r="CQ300" s="183"/>
      <c r="CR300" s="183"/>
      <c r="CS300" s="183"/>
      <c r="CT300" s="183"/>
      <c r="CU300" s="183"/>
      <c r="CV300" s="183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183"/>
      <c r="EF300" s="183"/>
      <c r="EG300" s="183"/>
      <c r="EH300" s="183"/>
      <c r="EI300" s="183"/>
      <c r="EJ300" s="183"/>
      <c r="EK300" s="183"/>
      <c r="EL300" s="183"/>
      <c r="EM300" s="183"/>
      <c r="EN300" s="183"/>
      <c r="EO300" s="183"/>
      <c r="EP300" s="183"/>
      <c r="EQ300" s="183"/>
      <c r="ER300" s="183"/>
      <c r="ES300" s="183"/>
      <c r="ET300" s="177"/>
      <c r="EU300" s="178"/>
      <c r="EV300" s="178"/>
      <c r="EW300" s="178"/>
      <c r="EX300" s="178"/>
      <c r="EY300" s="178"/>
      <c r="EZ300" s="178"/>
      <c r="FA300" s="178"/>
      <c r="FB300" s="178"/>
      <c r="FC300" s="178"/>
      <c r="FD300" s="178"/>
      <c r="FE300" s="178"/>
      <c r="FF300" s="178"/>
      <c r="FG300" s="178"/>
      <c r="FH300" s="178"/>
      <c r="FI300" s="178"/>
      <c r="FJ300" s="179"/>
    </row>
    <row r="301" spans="1:166" s="4" customFormat="1" ht="18.75" customHeight="1" hidden="1">
      <c r="A301" s="191"/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  <c r="AK301" s="192"/>
      <c r="AL301" s="192"/>
      <c r="AM301" s="192"/>
      <c r="AN301" s="192"/>
      <c r="AO301" s="193"/>
      <c r="AP301" s="194"/>
      <c r="AQ301" s="195"/>
      <c r="AR301" s="195"/>
      <c r="AS301" s="195"/>
      <c r="AT301" s="195"/>
      <c r="AU301" s="196"/>
      <c r="AV301" s="197"/>
      <c r="AW301" s="198"/>
      <c r="AX301" s="198"/>
      <c r="AY301" s="198"/>
      <c r="AZ301" s="19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9"/>
      <c r="BL301" s="177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90"/>
      <c r="CF301" s="177"/>
      <c r="CG301" s="178"/>
      <c r="CH301" s="178"/>
      <c r="CI301" s="178"/>
      <c r="CJ301" s="178"/>
      <c r="CK301" s="178"/>
      <c r="CL301" s="178"/>
      <c r="CM301" s="178"/>
      <c r="CN301" s="178"/>
      <c r="CO301" s="178"/>
      <c r="CP301" s="178"/>
      <c r="CQ301" s="178"/>
      <c r="CR301" s="178"/>
      <c r="CS301" s="178"/>
      <c r="CT301" s="178"/>
      <c r="CU301" s="178"/>
      <c r="CV301" s="179"/>
      <c r="CW301" s="106"/>
      <c r="CX301" s="107"/>
      <c r="CY301" s="107"/>
      <c r="CZ301" s="107"/>
      <c r="DA301" s="107"/>
      <c r="DB301" s="107"/>
      <c r="DC301" s="107"/>
      <c r="DD301" s="107"/>
      <c r="DE301" s="107"/>
      <c r="DF301" s="107"/>
      <c r="DG301" s="107"/>
      <c r="DH301" s="107"/>
      <c r="DI301" s="107"/>
      <c r="DJ301" s="107"/>
      <c r="DK301" s="107"/>
      <c r="DL301" s="107"/>
      <c r="DM301" s="108"/>
      <c r="DN301" s="106"/>
      <c r="DO301" s="107"/>
      <c r="DP301" s="107"/>
      <c r="DQ301" s="107"/>
      <c r="DR301" s="107"/>
      <c r="DS301" s="107"/>
      <c r="DT301" s="107"/>
      <c r="DU301" s="107"/>
      <c r="DV301" s="107"/>
      <c r="DW301" s="107"/>
      <c r="DX301" s="107"/>
      <c r="DY301" s="107"/>
      <c r="DZ301" s="107"/>
      <c r="EA301" s="107"/>
      <c r="EB301" s="107"/>
      <c r="EC301" s="107"/>
      <c r="ED301" s="108"/>
      <c r="EE301" s="177"/>
      <c r="EF301" s="178"/>
      <c r="EG301" s="178"/>
      <c r="EH301" s="178"/>
      <c r="EI301" s="178"/>
      <c r="EJ301" s="178"/>
      <c r="EK301" s="178"/>
      <c r="EL301" s="178"/>
      <c r="EM301" s="178"/>
      <c r="EN301" s="178"/>
      <c r="EO301" s="178"/>
      <c r="EP301" s="178"/>
      <c r="EQ301" s="178"/>
      <c r="ER301" s="178"/>
      <c r="ES301" s="179"/>
      <c r="ET301" s="177"/>
      <c r="EU301" s="178"/>
      <c r="EV301" s="178"/>
      <c r="EW301" s="178"/>
      <c r="EX301" s="178"/>
      <c r="EY301" s="178"/>
      <c r="EZ301" s="178"/>
      <c r="FA301" s="178"/>
      <c r="FB301" s="178"/>
      <c r="FC301" s="178"/>
      <c r="FD301" s="178"/>
      <c r="FE301" s="178"/>
      <c r="FF301" s="178"/>
      <c r="FG301" s="178"/>
      <c r="FH301" s="178"/>
      <c r="FI301" s="178"/>
      <c r="FJ301" s="179"/>
    </row>
    <row r="302" spans="1:166" s="4" customFormat="1" ht="23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3"/>
      <c r="AQ302" s="93"/>
      <c r="AR302" s="93"/>
      <c r="AS302" s="93"/>
      <c r="AT302" s="93"/>
      <c r="AU302" s="93"/>
      <c r="AV302" s="106"/>
      <c r="AW302" s="107"/>
      <c r="AX302" s="107"/>
      <c r="AY302" s="107"/>
      <c r="AZ302" s="107"/>
      <c r="BA302" s="107"/>
      <c r="BB302" s="107"/>
      <c r="BC302" s="107"/>
      <c r="BD302" s="107"/>
      <c r="BE302" s="107"/>
      <c r="BF302" s="107"/>
      <c r="BG302" s="107"/>
      <c r="BH302" s="107"/>
      <c r="BI302" s="107"/>
      <c r="BJ302" s="107"/>
      <c r="BK302" s="108"/>
      <c r="BL302" s="177"/>
      <c r="BM302" s="178"/>
      <c r="BN302" s="178"/>
      <c r="BO302" s="178"/>
      <c r="BP302" s="178"/>
      <c r="BQ302" s="178"/>
      <c r="BR302" s="178"/>
      <c r="BS302" s="178"/>
      <c r="BT302" s="178"/>
      <c r="BU302" s="178"/>
      <c r="BV302" s="178"/>
      <c r="BW302" s="178"/>
      <c r="BX302" s="178"/>
      <c r="BY302" s="178"/>
      <c r="BZ302" s="178"/>
      <c r="CA302" s="178"/>
      <c r="CB302" s="178"/>
      <c r="CC302" s="178"/>
      <c r="CD302" s="178"/>
      <c r="CE302" s="179"/>
      <c r="CF302" s="183"/>
      <c r="CG302" s="183"/>
      <c r="CH302" s="183"/>
      <c r="CI302" s="183"/>
      <c r="CJ302" s="183"/>
      <c r="CK302" s="183"/>
      <c r="CL302" s="183"/>
      <c r="CM302" s="183"/>
      <c r="CN302" s="183"/>
      <c r="CO302" s="183"/>
      <c r="CP302" s="183"/>
      <c r="CQ302" s="183"/>
      <c r="CR302" s="183"/>
      <c r="CS302" s="183"/>
      <c r="CT302" s="183"/>
      <c r="CU302" s="183"/>
      <c r="CV302" s="183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183"/>
      <c r="EF302" s="183"/>
      <c r="EG302" s="183"/>
      <c r="EH302" s="183"/>
      <c r="EI302" s="183"/>
      <c r="EJ302" s="183"/>
      <c r="EK302" s="183"/>
      <c r="EL302" s="183"/>
      <c r="EM302" s="183"/>
      <c r="EN302" s="183"/>
      <c r="EO302" s="183"/>
      <c r="EP302" s="183"/>
      <c r="EQ302" s="183"/>
      <c r="ER302" s="183"/>
      <c r="ES302" s="183"/>
      <c r="ET302" s="177"/>
      <c r="EU302" s="178"/>
      <c r="EV302" s="178"/>
      <c r="EW302" s="178"/>
      <c r="EX302" s="178"/>
      <c r="EY302" s="178"/>
      <c r="EZ302" s="178"/>
      <c r="FA302" s="178"/>
      <c r="FB302" s="178"/>
      <c r="FC302" s="178"/>
      <c r="FD302" s="178"/>
      <c r="FE302" s="178"/>
      <c r="FF302" s="178"/>
      <c r="FG302" s="178"/>
      <c r="FH302" s="178"/>
      <c r="FI302" s="178"/>
      <c r="FJ302" s="179"/>
    </row>
    <row r="303" spans="1:166" s="4" customFormat="1" ht="23.25">
      <c r="A303" s="181" t="s">
        <v>72</v>
      </c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1"/>
      <c r="AN303" s="181"/>
      <c r="AO303" s="181"/>
      <c r="AP303" s="93" t="s">
        <v>73</v>
      </c>
      <c r="AQ303" s="93"/>
      <c r="AR303" s="93"/>
      <c r="AS303" s="93"/>
      <c r="AT303" s="93"/>
      <c r="AU303" s="93"/>
      <c r="AV303" s="106" t="s">
        <v>219</v>
      </c>
      <c r="AW303" s="107"/>
      <c r="AX303" s="107"/>
      <c r="AY303" s="107"/>
      <c r="AZ303" s="107"/>
      <c r="BA303" s="107"/>
      <c r="BB303" s="107"/>
      <c r="BC303" s="107"/>
      <c r="BD303" s="107"/>
      <c r="BE303" s="107"/>
      <c r="BF303" s="107"/>
      <c r="BG303" s="107"/>
      <c r="BH303" s="107"/>
      <c r="BI303" s="107"/>
      <c r="BJ303" s="107"/>
      <c r="BK303" s="108"/>
      <c r="BL303" s="177"/>
      <c r="BM303" s="178"/>
      <c r="BN303" s="178"/>
      <c r="BO303" s="178"/>
      <c r="BP303" s="178"/>
      <c r="BQ303" s="178"/>
      <c r="BR303" s="178"/>
      <c r="BS303" s="178"/>
      <c r="BT303" s="178"/>
      <c r="BU303" s="178"/>
      <c r="BV303" s="178"/>
      <c r="BW303" s="178"/>
      <c r="BX303" s="178"/>
      <c r="BY303" s="178"/>
      <c r="BZ303" s="178"/>
      <c r="CA303" s="178"/>
      <c r="CB303" s="178"/>
      <c r="CC303" s="178"/>
      <c r="CD303" s="178"/>
      <c r="CE303" s="179"/>
      <c r="CF303" s="183"/>
      <c r="CG303" s="183"/>
      <c r="CH303" s="183"/>
      <c r="CI303" s="183"/>
      <c r="CJ303" s="183"/>
      <c r="CK303" s="183"/>
      <c r="CL303" s="183"/>
      <c r="CM303" s="183"/>
      <c r="CN303" s="183"/>
      <c r="CO303" s="183"/>
      <c r="CP303" s="183"/>
      <c r="CQ303" s="183"/>
      <c r="CR303" s="183"/>
      <c r="CS303" s="183"/>
      <c r="CT303" s="183"/>
      <c r="CU303" s="183"/>
      <c r="CV303" s="183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183"/>
      <c r="EF303" s="183"/>
      <c r="EG303" s="183"/>
      <c r="EH303" s="183"/>
      <c r="EI303" s="183"/>
      <c r="EJ303" s="183"/>
      <c r="EK303" s="183"/>
      <c r="EL303" s="183"/>
      <c r="EM303" s="183"/>
      <c r="EN303" s="183"/>
      <c r="EO303" s="183"/>
      <c r="EP303" s="183"/>
      <c r="EQ303" s="183"/>
      <c r="ER303" s="183"/>
      <c r="ES303" s="183"/>
      <c r="ET303" s="177"/>
      <c r="EU303" s="178"/>
      <c r="EV303" s="178"/>
      <c r="EW303" s="178"/>
      <c r="EX303" s="178"/>
      <c r="EY303" s="178"/>
      <c r="EZ303" s="178"/>
      <c r="FA303" s="178"/>
      <c r="FB303" s="178"/>
      <c r="FC303" s="178"/>
      <c r="FD303" s="178"/>
      <c r="FE303" s="178"/>
      <c r="FF303" s="178"/>
      <c r="FG303" s="178"/>
      <c r="FH303" s="178"/>
      <c r="FI303" s="178"/>
      <c r="FJ303" s="179"/>
    </row>
    <row r="304" spans="1:166" s="4" customFormat="1" ht="23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3"/>
      <c r="AQ304" s="93"/>
      <c r="AR304" s="93"/>
      <c r="AS304" s="93"/>
      <c r="AT304" s="93"/>
      <c r="AU304" s="93"/>
      <c r="AV304" s="106"/>
      <c r="AW304" s="107"/>
      <c r="AX304" s="107"/>
      <c r="AY304" s="107"/>
      <c r="AZ304" s="107"/>
      <c r="BA304" s="107"/>
      <c r="BB304" s="107"/>
      <c r="BC304" s="107"/>
      <c r="BD304" s="107"/>
      <c r="BE304" s="107"/>
      <c r="BF304" s="107"/>
      <c r="BG304" s="107"/>
      <c r="BH304" s="107"/>
      <c r="BI304" s="107"/>
      <c r="BJ304" s="107"/>
      <c r="BK304" s="108"/>
      <c r="BL304" s="177"/>
      <c r="BM304" s="178"/>
      <c r="BN304" s="178"/>
      <c r="BO304" s="178"/>
      <c r="BP304" s="178"/>
      <c r="BQ304" s="178"/>
      <c r="BR304" s="178"/>
      <c r="BS304" s="178"/>
      <c r="BT304" s="178"/>
      <c r="BU304" s="178"/>
      <c r="BV304" s="178"/>
      <c r="BW304" s="178"/>
      <c r="BX304" s="178"/>
      <c r="BY304" s="178"/>
      <c r="BZ304" s="178"/>
      <c r="CA304" s="178"/>
      <c r="CB304" s="178"/>
      <c r="CC304" s="178"/>
      <c r="CD304" s="178"/>
      <c r="CE304" s="179"/>
      <c r="CF304" s="183"/>
      <c r="CG304" s="183"/>
      <c r="CH304" s="183"/>
      <c r="CI304" s="183"/>
      <c r="CJ304" s="183"/>
      <c r="CK304" s="183"/>
      <c r="CL304" s="183"/>
      <c r="CM304" s="183"/>
      <c r="CN304" s="183"/>
      <c r="CO304" s="183"/>
      <c r="CP304" s="183"/>
      <c r="CQ304" s="183"/>
      <c r="CR304" s="183"/>
      <c r="CS304" s="183"/>
      <c r="CT304" s="183"/>
      <c r="CU304" s="183"/>
      <c r="CV304" s="183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183"/>
      <c r="EF304" s="183"/>
      <c r="EG304" s="183"/>
      <c r="EH304" s="183"/>
      <c r="EI304" s="183"/>
      <c r="EJ304" s="183"/>
      <c r="EK304" s="183"/>
      <c r="EL304" s="183"/>
      <c r="EM304" s="183"/>
      <c r="EN304" s="183"/>
      <c r="EO304" s="183"/>
      <c r="EP304" s="183"/>
      <c r="EQ304" s="183"/>
      <c r="ER304" s="183"/>
      <c r="ES304" s="183"/>
      <c r="ET304" s="177"/>
      <c r="EU304" s="178"/>
      <c r="EV304" s="178"/>
      <c r="EW304" s="178"/>
      <c r="EX304" s="178"/>
      <c r="EY304" s="178"/>
      <c r="EZ304" s="178"/>
      <c r="FA304" s="178"/>
      <c r="FB304" s="178"/>
      <c r="FC304" s="178"/>
      <c r="FD304" s="178"/>
      <c r="FE304" s="178"/>
      <c r="FF304" s="178"/>
      <c r="FG304" s="178"/>
      <c r="FH304" s="178"/>
      <c r="FI304" s="178"/>
      <c r="FJ304" s="179"/>
    </row>
    <row r="305" spans="1:166" s="4" customFormat="1" ht="23.25">
      <c r="A305" s="92" t="s">
        <v>74</v>
      </c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3" t="s">
        <v>75</v>
      </c>
      <c r="AQ305" s="93"/>
      <c r="AR305" s="93"/>
      <c r="AS305" s="93"/>
      <c r="AT305" s="93"/>
      <c r="AU305" s="93"/>
      <c r="AV305" s="106"/>
      <c r="AW305" s="107"/>
      <c r="AX305" s="107"/>
      <c r="AY305" s="107"/>
      <c r="AZ305" s="107"/>
      <c r="BA305" s="107"/>
      <c r="BB305" s="107"/>
      <c r="BC305" s="107"/>
      <c r="BD305" s="107"/>
      <c r="BE305" s="107"/>
      <c r="BF305" s="107"/>
      <c r="BG305" s="107"/>
      <c r="BH305" s="107"/>
      <c r="BI305" s="107"/>
      <c r="BJ305" s="107"/>
      <c r="BK305" s="108"/>
      <c r="BL305" s="177">
        <f>BL306+BL307</f>
        <v>0</v>
      </c>
      <c r="BM305" s="178"/>
      <c r="BN305" s="178"/>
      <c r="BO305" s="178"/>
      <c r="BP305" s="178"/>
      <c r="BQ305" s="178"/>
      <c r="BR305" s="178"/>
      <c r="BS305" s="178"/>
      <c r="BT305" s="178"/>
      <c r="BU305" s="178"/>
      <c r="BV305" s="178"/>
      <c r="BW305" s="178"/>
      <c r="BX305" s="178"/>
      <c r="BY305" s="178"/>
      <c r="BZ305" s="178"/>
      <c r="CA305" s="178"/>
      <c r="CB305" s="178"/>
      <c r="CC305" s="178"/>
      <c r="CD305" s="178"/>
      <c r="CE305" s="179"/>
      <c r="CF305" s="183">
        <f>CF306+CF307</f>
        <v>729880.15</v>
      </c>
      <c r="CG305" s="183"/>
      <c r="CH305" s="183"/>
      <c r="CI305" s="183"/>
      <c r="CJ305" s="183"/>
      <c r="CK305" s="183"/>
      <c r="CL305" s="183"/>
      <c r="CM305" s="183"/>
      <c r="CN305" s="183"/>
      <c r="CO305" s="183"/>
      <c r="CP305" s="183"/>
      <c r="CQ305" s="183"/>
      <c r="CR305" s="183"/>
      <c r="CS305" s="183"/>
      <c r="CT305" s="183"/>
      <c r="CU305" s="183"/>
      <c r="CV305" s="183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183">
        <f>CF305</f>
        <v>729880.15</v>
      </c>
      <c r="EF305" s="183"/>
      <c r="EG305" s="183"/>
      <c r="EH305" s="183"/>
      <c r="EI305" s="183"/>
      <c r="EJ305" s="183"/>
      <c r="EK305" s="183"/>
      <c r="EL305" s="183"/>
      <c r="EM305" s="183"/>
      <c r="EN305" s="183"/>
      <c r="EO305" s="183"/>
      <c r="EP305" s="183"/>
      <c r="EQ305" s="183"/>
      <c r="ER305" s="183"/>
      <c r="ES305" s="183"/>
      <c r="ET305" s="177">
        <f>ET307+ET306</f>
        <v>-729880.1500000004</v>
      </c>
      <c r="EU305" s="178"/>
      <c r="EV305" s="178"/>
      <c r="EW305" s="178"/>
      <c r="EX305" s="178"/>
      <c r="EY305" s="178"/>
      <c r="EZ305" s="178"/>
      <c r="FA305" s="178"/>
      <c r="FB305" s="178"/>
      <c r="FC305" s="178"/>
      <c r="FD305" s="178"/>
      <c r="FE305" s="178"/>
      <c r="FF305" s="178"/>
      <c r="FG305" s="178"/>
      <c r="FH305" s="178"/>
      <c r="FI305" s="178"/>
      <c r="FJ305" s="179"/>
    </row>
    <row r="306" spans="1:166" s="4" customFormat="1" ht="23.25">
      <c r="A306" s="92" t="s">
        <v>82</v>
      </c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3" t="s">
        <v>217</v>
      </c>
      <c r="AQ306" s="93"/>
      <c r="AR306" s="93"/>
      <c r="AS306" s="93"/>
      <c r="AT306" s="93"/>
      <c r="AU306" s="93"/>
      <c r="AV306" s="177" t="s">
        <v>83</v>
      </c>
      <c r="AW306" s="178"/>
      <c r="AX306" s="178"/>
      <c r="AY306" s="178"/>
      <c r="AZ306" s="178"/>
      <c r="BA306" s="178"/>
      <c r="BB306" s="178"/>
      <c r="BC306" s="178"/>
      <c r="BD306" s="178"/>
      <c r="BE306" s="178"/>
      <c r="BF306" s="178"/>
      <c r="BG306" s="178"/>
      <c r="BH306" s="178"/>
      <c r="BI306" s="178"/>
      <c r="BJ306" s="178"/>
      <c r="BK306" s="179"/>
      <c r="BL306" s="177">
        <f>-BJ13</f>
        <v>-8019100</v>
      </c>
      <c r="BM306" s="178"/>
      <c r="BN306" s="178"/>
      <c r="BO306" s="178"/>
      <c r="BP306" s="178"/>
      <c r="BQ306" s="178"/>
      <c r="BR306" s="178"/>
      <c r="BS306" s="178"/>
      <c r="BT306" s="178"/>
      <c r="BU306" s="178"/>
      <c r="BV306" s="178"/>
      <c r="BW306" s="178"/>
      <c r="BX306" s="178"/>
      <c r="BY306" s="178"/>
      <c r="BZ306" s="178"/>
      <c r="CA306" s="178"/>
      <c r="CB306" s="178"/>
      <c r="CC306" s="178"/>
      <c r="CD306" s="178"/>
      <c r="CE306" s="179"/>
      <c r="CF306" s="183">
        <f>-CF13</f>
        <v>-106809.97</v>
      </c>
      <c r="CG306" s="183"/>
      <c r="CH306" s="183"/>
      <c r="CI306" s="183"/>
      <c r="CJ306" s="183"/>
      <c r="CK306" s="183"/>
      <c r="CL306" s="183"/>
      <c r="CM306" s="183"/>
      <c r="CN306" s="183"/>
      <c r="CO306" s="183"/>
      <c r="CP306" s="183"/>
      <c r="CQ306" s="183"/>
      <c r="CR306" s="183"/>
      <c r="CS306" s="183"/>
      <c r="CT306" s="183"/>
      <c r="CU306" s="183"/>
      <c r="CV306" s="183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183">
        <f>CF306</f>
        <v>-106809.97</v>
      </c>
      <c r="EF306" s="183"/>
      <c r="EG306" s="183"/>
      <c r="EH306" s="183"/>
      <c r="EI306" s="183"/>
      <c r="EJ306" s="183"/>
      <c r="EK306" s="183"/>
      <c r="EL306" s="183"/>
      <c r="EM306" s="183"/>
      <c r="EN306" s="183"/>
      <c r="EO306" s="183"/>
      <c r="EP306" s="183"/>
      <c r="EQ306" s="183"/>
      <c r="ER306" s="183"/>
      <c r="ES306" s="183"/>
      <c r="ET306" s="177">
        <f>BL306-CF306</f>
        <v>-7912290.03</v>
      </c>
      <c r="EU306" s="178"/>
      <c r="EV306" s="178"/>
      <c r="EW306" s="178"/>
      <c r="EX306" s="178"/>
      <c r="EY306" s="178"/>
      <c r="EZ306" s="178"/>
      <c r="FA306" s="178"/>
      <c r="FB306" s="178"/>
      <c r="FC306" s="178"/>
      <c r="FD306" s="178"/>
      <c r="FE306" s="178"/>
      <c r="FF306" s="178"/>
      <c r="FG306" s="178"/>
      <c r="FH306" s="178"/>
      <c r="FI306" s="178"/>
      <c r="FJ306" s="179"/>
    </row>
    <row r="307" spans="1:166" s="4" customFormat="1" ht="23.25">
      <c r="A307" s="92" t="s">
        <v>84</v>
      </c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3" t="s">
        <v>218</v>
      </c>
      <c r="AQ307" s="93"/>
      <c r="AR307" s="93"/>
      <c r="AS307" s="93"/>
      <c r="AT307" s="93"/>
      <c r="AU307" s="93"/>
      <c r="AV307" s="177" t="s">
        <v>85</v>
      </c>
      <c r="AW307" s="178"/>
      <c r="AX307" s="178"/>
      <c r="AY307" s="178"/>
      <c r="AZ307" s="178"/>
      <c r="BA307" s="178"/>
      <c r="BB307" s="178"/>
      <c r="BC307" s="178"/>
      <c r="BD307" s="178"/>
      <c r="BE307" s="178"/>
      <c r="BF307" s="178"/>
      <c r="BG307" s="178"/>
      <c r="BH307" s="178"/>
      <c r="BI307" s="178"/>
      <c r="BJ307" s="178"/>
      <c r="BK307" s="179"/>
      <c r="BL307" s="177">
        <f>BC291</f>
        <v>8019100</v>
      </c>
      <c r="BM307" s="178"/>
      <c r="BN307" s="178"/>
      <c r="BO307" s="178"/>
      <c r="BP307" s="178"/>
      <c r="BQ307" s="178"/>
      <c r="BR307" s="178"/>
      <c r="BS307" s="178"/>
      <c r="BT307" s="178"/>
      <c r="BU307" s="178"/>
      <c r="BV307" s="178"/>
      <c r="BW307" s="178"/>
      <c r="BX307" s="178"/>
      <c r="BY307" s="178"/>
      <c r="BZ307" s="178"/>
      <c r="CA307" s="178"/>
      <c r="CB307" s="178"/>
      <c r="CC307" s="178"/>
      <c r="CD307" s="178"/>
      <c r="CE307" s="179"/>
      <c r="CF307" s="183">
        <f>CH291</f>
        <v>836690.12</v>
      </c>
      <c r="CG307" s="183"/>
      <c r="CH307" s="183"/>
      <c r="CI307" s="183"/>
      <c r="CJ307" s="183"/>
      <c r="CK307" s="183"/>
      <c r="CL307" s="183"/>
      <c r="CM307" s="183"/>
      <c r="CN307" s="183"/>
      <c r="CO307" s="183"/>
      <c r="CP307" s="183"/>
      <c r="CQ307" s="183"/>
      <c r="CR307" s="183"/>
      <c r="CS307" s="183"/>
      <c r="CT307" s="183"/>
      <c r="CU307" s="183"/>
      <c r="CV307" s="183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183">
        <f>CF307</f>
        <v>836690.12</v>
      </c>
      <c r="EF307" s="183"/>
      <c r="EG307" s="183"/>
      <c r="EH307" s="183"/>
      <c r="EI307" s="183"/>
      <c r="EJ307" s="183"/>
      <c r="EK307" s="183"/>
      <c r="EL307" s="183"/>
      <c r="EM307" s="183"/>
      <c r="EN307" s="183"/>
      <c r="EO307" s="183"/>
      <c r="EP307" s="183"/>
      <c r="EQ307" s="183"/>
      <c r="ER307" s="183"/>
      <c r="ES307" s="183"/>
      <c r="ET307" s="177">
        <f>+BL307-CF307</f>
        <v>7182409.88</v>
      </c>
      <c r="EU307" s="178"/>
      <c r="EV307" s="178"/>
      <c r="EW307" s="178"/>
      <c r="EX307" s="178"/>
      <c r="EY307" s="178"/>
      <c r="EZ307" s="178"/>
      <c r="FA307" s="178"/>
      <c r="FB307" s="178"/>
      <c r="FC307" s="178"/>
      <c r="FD307" s="178"/>
      <c r="FE307" s="178"/>
      <c r="FF307" s="178"/>
      <c r="FG307" s="178"/>
      <c r="FH307" s="178"/>
      <c r="FI307" s="178"/>
      <c r="FJ307" s="179"/>
    </row>
    <row r="308" s="4" customFormat="1" ht="18.75"/>
    <row r="309" spans="1:84" s="4" customFormat="1" ht="18.75">
      <c r="A309" s="4" t="s">
        <v>9</v>
      </c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85"/>
      <c r="AE309" s="185"/>
      <c r="AH309" s="185" t="s">
        <v>65</v>
      </c>
      <c r="AI309" s="185"/>
      <c r="AJ309" s="185"/>
      <c r="AK309" s="185"/>
      <c r="AL309" s="185"/>
      <c r="AM309" s="185"/>
      <c r="AN309" s="185"/>
      <c r="AO309" s="185"/>
      <c r="AP309" s="185"/>
      <c r="AQ309" s="185"/>
      <c r="AR309" s="185"/>
      <c r="AS309" s="185"/>
      <c r="AT309" s="185"/>
      <c r="AU309" s="185"/>
      <c r="AV309" s="185"/>
      <c r="AW309" s="185"/>
      <c r="AX309" s="185"/>
      <c r="AY309" s="185"/>
      <c r="AZ309" s="185"/>
      <c r="BA309" s="185"/>
      <c r="BB309" s="185"/>
      <c r="BC309" s="185"/>
      <c r="BD309" s="185"/>
      <c r="BE309" s="185"/>
      <c r="BF309" s="185"/>
      <c r="BG309" s="185"/>
      <c r="BH309" s="185"/>
      <c r="CF309" s="4" t="s">
        <v>41</v>
      </c>
    </row>
    <row r="310" spans="14:149" s="4" customFormat="1" ht="18.75">
      <c r="N310" s="186" t="s">
        <v>11</v>
      </c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H310" s="186" t="s">
        <v>12</v>
      </c>
      <c r="AI310" s="186"/>
      <c r="AJ310" s="186"/>
      <c r="AK310" s="186"/>
      <c r="AL310" s="186"/>
      <c r="AM310" s="186"/>
      <c r="AN310" s="186"/>
      <c r="AO310" s="186"/>
      <c r="AP310" s="186"/>
      <c r="AQ310" s="186"/>
      <c r="AR310" s="186"/>
      <c r="AS310" s="186"/>
      <c r="AT310" s="186"/>
      <c r="AU310" s="186"/>
      <c r="AV310" s="186"/>
      <c r="AW310" s="186"/>
      <c r="AX310" s="186"/>
      <c r="AY310" s="186"/>
      <c r="AZ310" s="186"/>
      <c r="BA310" s="186"/>
      <c r="BB310" s="186"/>
      <c r="BC310" s="186"/>
      <c r="BD310" s="186"/>
      <c r="BE310" s="186"/>
      <c r="BF310" s="186"/>
      <c r="BG310" s="186"/>
      <c r="BH310" s="186"/>
      <c r="CF310" s="4" t="s">
        <v>42</v>
      </c>
      <c r="DC310" s="185"/>
      <c r="DD310" s="185"/>
      <c r="DE310" s="185"/>
      <c r="DF310" s="185"/>
      <c r="DG310" s="185"/>
      <c r="DH310" s="185"/>
      <c r="DI310" s="185"/>
      <c r="DJ310" s="185"/>
      <c r="DK310" s="185"/>
      <c r="DL310" s="185"/>
      <c r="DM310" s="185"/>
      <c r="DN310" s="185"/>
      <c r="DO310" s="185"/>
      <c r="DP310" s="185"/>
      <c r="DS310" s="185" t="s">
        <v>157</v>
      </c>
      <c r="DT310" s="185"/>
      <c r="DU310" s="185"/>
      <c r="DV310" s="185"/>
      <c r="DW310" s="185"/>
      <c r="DX310" s="185"/>
      <c r="DY310" s="185"/>
      <c r="DZ310" s="185"/>
      <c r="EA310" s="185"/>
      <c r="EB310" s="185"/>
      <c r="EC310" s="185"/>
      <c r="ED310" s="185"/>
      <c r="EE310" s="185"/>
      <c r="EF310" s="185"/>
      <c r="EG310" s="185"/>
      <c r="EH310" s="185"/>
      <c r="EI310" s="185"/>
      <c r="EJ310" s="185"/>
      <c r="EK310" s="185"/>
      <c r="EL310" s="185"/>
      <c r="EM310" s="185"/>
      <c r="EN310" s="185"/>
      <c r="EO310" s="185"/>
      <c r="EP310" s="185"/>
      <c r="EQ310" s="185"/>
      <c r="ER310" s="185"/>
      <c r="ES310" s="185"/>
    </row>
    <row r="311" spans="1:149" s="4" customFormat="1" ht="18.75">
      <c r="A311" s="4" t="s">
        <v>10</v>
      </c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H311" s="185" t="s">
        <v>80</v>
      </c>
      <c r="AI311" s="185"/>
      <c r="AJ311" s="185"/>
      <c r="AK311" s="185"/>
      <c r="AL311" s="185"/>
      <c r="AM311" s="185"/>
      <c r="AN311" s="185"/>
      <c r="AO311" s="185"/>
      <c r="AP311" s="185"/>
      <c r="AQ311" s="185"/>
      <c r="AR311" s="185"/>
      <c r="AS311" s="185"/>
      <c r="AT311" s="185"/>
      <c r="AU311" s="185"/>
      <c r="AV311" s="185"/>
      <c r="AW311" s="185"/>
      <c r="AX311" s="185"/>
      <c r="AY311" s="185"/>
      <c r="AZ311" s="185"/>
      <c r="BA311" s="185"/>
      <c r="BB311" s="185"/>
      <c r="BC311" s="185"/>
      <c r="BD311" s="185"/>
      <c r="BE311" s="185"/>
      <c r="BF311" s="185"/>
      <c r="BG311" s="185"/>
      <c r="BH311" s="185"/>
      <c r="DC311" s="186" t="s">
        <v>11</v>
      </c>
      <c r="DD311" s="186"/>
      <c r="DE311" s="186"/>
      <c r="DF311" s="186"/>
      <c r="DG311" s="186"/>
      <c r="DH311" s="186"/>
      <c r="DI311" s="186"/>
      <c r="DJ311" s="186"/>
      <c r="DK311" s="186"/>
      <c r="DL311" s="186"/>
      <c r="DM311" s="186"/>
      <c r="DN311" s="186"/>
      <c r="DO311" s="186"/>
      <c r="DP311" s="186"/>
      <c r="DS311" s="186" t="s">
        <v>12</v>
      </c>
      <c r="DT311" s="186"/>
      <c r="DU311" s="186"/>
      <c r="DV311" s="186"/>
      <c r="DW311" s="186"/>
      <c r="DX311" s="186"/>
      <c r="DY311" s="186"/>
      <c r="DZ311" s="186"/>
      <c r="EA311" s="186"/>
      <c r="EB311" s="186"/>
      <c r="EC311" s="186"/>
      <c r="ED311" s="186"/>
      <c r="EE311" s="186"/>
      <c r="EF311" s="186"/>
      <c r="EG311" s="186"/>
      <c r="EH311" s="186"/>
      <c r="EI311" s="186"/>
      <c r="EJ311" s="186"/>
      <c r="EK311" s="186"/>
      <c r="EL311" s="186"/>
      <c r="EM311" s="186"/>
      <c r="EN311" s="186"/>
      <c r="EO311" s="186"/>
      <c r="EP311" s="186"/>
      <c r="EQ311" s="186"/>
      <c r="ER311" s="186"/>
      <c r="ES311" s="186"/>
    </row>
    <row r="312" spans="18:60" s="4" customFormat="1" ht="18.75">
      <c r="R312" s="186" t="s">
        <v>11</v>
      </c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H312" s="186" t="s">
        <v>12</v>
      </c>
      <c r="AI312" s="186"/>
      <c r="AJ312" s="186"/>
      <c r="AK312" s="186"/>
      <c r="AL312" s="186"/>
      <c r="AM312" s="186"/>
      <c r="AN312" s="186"/>
      <c r="AO312" s="186"/>
      <c r="AP312" s="186"/>
      <c r="AQ312" s="186"/>
      <c r="AR312" s="186"/>
      <c r="AS312" s="186"/>
      <c r="AT312" s="186"/>
      <c r="AU312" s="186"/>
      <c r="AV312" s="186"/>
      <c r="AW312" s="186"/>
      <c r="AX312" s="186"/>
      <c r="AY312" s="186"/>
      <c r="AZ312" s="186"/>
      <c r="BA312" s="186"/>
      <c r="BB312" s="186"/>
      <c r="BC312" s="186"/>
      <c r="BD312" s="186"/>
      <c r="BE312" s="186"/>
      <c r="BF312" s="186"/>
      <c r="BG312" s="186"/>
      <c r="BH312" s="186"/>
    </row>
    <row r="313" spans="64:166" s="4" customFormat="1" ht="18.75">
      <c r="BL313" s="21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3"/>
    </row>
    <row r="314" spans="1:166" s="4" customFormat="1" ht="18.75">
      <c r="A314" s="187" t="s">
        <v>13</v>
      </c>
      <c r="B314" s="187"/>
      <c r="C314" s="188" t="s">
        <v>297</v>
      </c>
      <c r="D314" s="188"/>
      <c r="E314" s="188"/>
      <c r="F314" s="4" t="s">
        <v>13</v>
      </c>
      <c r="I314" s="185" t="s">
        <v>316</v>
      </c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7">
        <v>20</v>
      </c>
      <c r="Z314" s="187"/>
      <c r="AA314" s="187"/>
      <c r="AB314" s="187"/>
      <c r="AC314" s="187"/>
      <c r="AD314" s="184">
        <v>15</v>
      </c>
      <c r="AE314" s="184"/>
      <c r="AF314" s="184"/>
      <c r="BL314" s="24"/>
      <c r="BM314" s="5" t="s">
        <v>43</v>
      </c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25"/>
    </row>
    <row r="315" s="4" customFormat="1" ht="18.75"/>
    <row r="316" s="4" customFormat="1" ht="18.75"/>
    <row r="317" s="4" customFormat="1" ht="18.75"/>
    <row r="318" s="4" customFormat="1" ht="18.75"/>
    <row r="319" s="4" customFormat="1" ht="18.75"/>
    <row r="320" s="4" customFormat="1" ht="18.75"/>
    <row r="321" s="4" customFormat="1" ht="18.75"/>
    <row r="322" s="4" customFormat="1" ht="18.75"/>
    <row r="323" s="4" customFormat="1" ht="18.75"/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26" customFormat="1" ht="20.25"/>
    <row r="401" s="26" customFormat="1" ht="20.25"/>
    <row r="402" s="26" customFormat="1" ht="20.25"/>
    <row r="403" s="26" customFormat="1" ht="20.25"/>
    <row r="404" s="26" customFormat="1" ht="20.25"/>
    <row r="405" s="26" customFormat="1" ht="20.25"/>
    <row r="406" s="26" customFormat="1" ht="20.25"/>
    <row r="407" s="26" customFormat="1" ht="20.25"/>
    <row r="408" s="26" customFormat="1" ht="20.25"/>
    <row r="409" s="26" customFormat="1" ht="20.2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</sheetData>
  <sheetProtection/>
  <mergeCells count="2771">
    <mergeCell ref="BJ30:CE30"/>
    <mergeCell ref="CF30:CV30"/>
    <mergeCell ref="DN30:ED30"/>
    <mergeCell ref="A31:AM31"/>
    <mergeCell ref="AN31:AS31"/>
    <mergeCell ref="AT31:BI31"/>
    <mergeCell ref="BJ31:CE31"/>
    <mergeCell ref="ET28:FJ28"/>
    <mergeCell ref="A29:AM29"/>
    <mergeCell ref="AN29:AS29"/>
    <mergeCell ref="AT29:BI29"/>
    <mergeCell ref="BJ29:CE29"/>
    <mergeCell ref="DN29:ED29"/>
    <mergeCell ref="EE28:ES28"/>
    <mergeCell ref="ET30:FJ30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BJ26:CE26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A206:AJ206"/>
    <mergeCell ref="AK206:AP206"/>
    <mergeCell ref="AQ206:BB206"/>
    <mergeCell ref="A26:AM26"/>
    <mergeCell ref="AN26:AS26"/>
    <mergeCell ref="AT26:BI26"/>
    <mergeCell ref="A30:AM30"/>
    <mergeCell ref="AN30:AS30"/>
    <mergeCell ref="AT30:BI30"/>
    <mergeCell ref="AK205:AP205"/>
    <mergeCell ref="AK215:AP215"/>
    <mergeCell ref="A207:AJ207"/>
    <mergeCell ref="AK207:AP207"/>
    <mergeCell ref="AQ207:BB207"/>
    <mergeCell ref="AQ214:BB214"/>
    <mergeCell ref="AQ215:BB215"/>
    <mergeCell ref="A215:AJ215"/>
    <mergeCell ref="AK214:AP214"/>
    <mergeCell ref="AK212:AP213"/>
    <mergeCell ref="AQ210:BB210"/>
    <mergeCell ref="BU212:CG213"/>
    <mergeCell ref="CH214:CW214"/>
    <mergeCell ref="BU207:CG207"/>
    <mergeCell ref="BU208:CG208"/>
    <mergeCell ref="BU210:CG210"/>
    <mergeCell ref="CH210:CW210"/>
    <mergeCell ref="CH212:EJ212"/>
    <mergeCell ref="CX208:DJ208"/>
    <mergeCell ref="BU209:CG209"/>
    <mergeCell ref="CX209:DJ209"/>
    <mergeCell ref="CX205:DJ205"/>
    <mergeCell ref="CH205:CW205"/>
    <mergeCell ref="CX215:DJ215"/>
    <mergeCell ref="CH207:CW207"/>
    <mergeCell ref="CH213:CW213"/>
    <mergeCell ref="CH215:CW215"/>
    <mergeCell ref="CX210:DJ210"/>
    <mergeCell ref="CH208:CW208"/>
    <mergeCell ref="CX213:DJ213"/>
    <mergeCell ref="AQ258:BB258"/>
    <mergeCell ref="AQ263:BB263"/>
    <mergeCell ref="AQ260:BB261"/>
    <mergeCell ref="AQ205:BB205"/>
    <mergeCell ref="AQ251:BB251"/>
    <mergeCell ref="AQ243:BB243"/>
    <mergeCell ref="AQ242:BB242"/>
    <mergeCell ref="AQ241:BB241"/>
    <mergeCell ref="AQ240:BB240"/>
    <mergeCell ref="AQ255:BB255"/>
    <mergeCell ref="CH220:CW220"/>
    <mergeCell ref="BC221:BT221"/>
    <mergeCell ref="CH226:CW226"/>
    <mergeCell ref="A223:BH223"/>
    <mergeCell ref="BI223:CQ223"/>
    <mergeCell ref="BU222:CG222"/>
    <mergeCell ref="A221:AJ221"/>
    <mergeCell ref="A220:AJ220"/>
    <mergeCell ref="AQ221:BB221"/>
    <mergeCell ref="AK221:AP221"/>
    <mergeCell ref="BC220:BT220"/>
    <mergeCell ref="BC251:BR251"/>
    <mergeCell ref="BC249:BT249"/>
    <mergeCell ref="BC242:BT242"/>
    <mergeCell ref="BC241:BT241"/>
    <mergeCell ref="BC240:BR240"/>
    <mergeCell ref="BC256:BR256"/>
    <mergeCell ref="BC265:BT265"/>
    <mergeCell ref="BC260:BT261"/>
    <mergeCell ref="BC262:BT262"/>
    <mergeCell ref="BC257:BT257"/>
    <mergeCell ref="AK264:AP264"/>
    <mergeCell ref="BC269:BT269"/>
    <mergeCell ref="BU272:CG272"/>
    <mergeCell ref="BU270:CG270"/>
    <mergeCell ref="BU271:CG271"/>
    <mergeCell ref="BC272:BR272"/>
    <mergeCell ref="BC271:BT271"/>
    <mergeCell ref="BU269:CG269"/>
    <mergeCell ref="BC268:BT268"/>
    <mergeCell ref="AQ264:BB264"/>
    <mergeCell ref="A256:AJ256"/>
    <mergeCell ref="A257:AJ257"/>
    <mergeCell ref="A258:AJ258"/>
    <mergeCell ref="AK257:AP257"/>
    <mergeCell ref="A251:AJ251"/>
    <mergeCell ref="AK251:AP251"/>
    <mergeCell ref="A252:AJ252"/>
    <mergeCell ref="AK252:AP252"/>
    <mergeCell ref="A253:AJ253"/>
    <mergeCell ref="AQ253:BB253"/>
    <mergeCell ref="AQ256:BB256"/>
    <mergeCell ref="AK262:AP262"/>
    <mergeCell ref="A262:AJ262"/>
    <mergeCell ref="AK258:AP258"/>
    <mergeCell ref="AK256:AP256"/>
    <mergeCell ref="AK260:AP261"/>
    <mergeCell ref="A255:AJ255"/>
    <mergeCell ref="AK255:AP255"/>
    <mergeCell ref="BU205:CG205"/>
    <mergeCell ref="BU214:CG214"/>
    <mergeCell ref="BU215:CG215"/>
    <mergeCell ref="AQ262:BB262"/>
    <mergeCell ref="BU249:CG249"/>
    <mergeCell ref="BC250:BT250"/>
    <mergeCell ref="AQ237:BB237"/>
    <mergeCell ref="BC237:BT237"/>
    <mergeCell ref="BU230:CG230"/>
    <mergeCell ref="BU232:CG232"/>
    <mergeCell ref="AK253:AP253"/>
    <mergeCell ref="AQ252:BB252"/>
    <mergeCell ref="AQ257:BB257"/>
    <mergeCell ref="CX201:DJ201"/>
    <mergeCell ref="CX202:DJ202"/>
    <mergeCell ref="CH204:CW204"/>
    <mergeCell ref="CH202:CW202"/>
    <mergeCell ref="CH201:CW201"/>
    <mergeCell ref="BU250:CG250"/>
    <mergeCell ref="BU247:CG248"/>
    <mergeCell ref="DN68:ED68"/>
    <mergeCell ref="CH193:CW193"/>
    <mergeCell ref="CH187:CW187"/>
    <mergeCell ref="CH186:CW186"/>
    <mergeCell ref="CH190:CW190"/>
    <mergeCell ref="CH191:CW191"/>
    <mergeCell ref="CH189:CW189"/>
    <mergeCell ref="CW81:DM81"/>
    <mergeCell ref="DK174:DW174"/>
    <mergeCell ref="CF75:CV75"/>
    <mergeCell ref="DK170:DW170"/>
    <mergeCell ref="CX188:DJ188"/>
    <mergeCell ref="DK123:DW123"/>
    <mergeCell ref="CW85:DM85"/>
    <mergeCell ref="CX170:DJ170"/>
    <mergeCell ref="DN98:ED98"/>
    <mergeCell ref="DX169:EJ169"/>
    <mergeCell ref="DK165:DW165"/>
    <mergeCell ref="DK163:DW163"/>
    <mergeCell ref="DK162:DW162"/>
    <mergeCell ref="CW82:DM82"/>
    <mergeCell ref="AT78:BI78"/>
    <mergeCell ref="BJ78:CE78"/>
    <mergeCell ref="AQ111:BB111"/>
    <mergeCell ref="AN97:AS97"/>
    <mergeCell ref="BJ96:CE96"/>
    <mergeCell ref="AK110:AP110"/>
    <mergeCell ref="AQ110:BB110"/>
    <mergeCell ref="A98:AM98"/>
    <mergeCell ref="AN98:AS98"/>
    <mergeCell ref="DX117:EJ117"/>
    <mergeCell ref="DK117:DW117"/>
    <mergeCell ref="CH108:CW108"/>
    <mergeCell ref="CH107:CW107"/>
    <mergeCell ref="CX111:DJ111"/>
    <mergeCell ref="CX110:DJ110"/>
    <mergeCell ref="DX107:EJ107"/>
    <mergeCell ref="CX117:DJ117"/>
    <mergeCell ref="DK114:DW114"/>
    <mergeCell ref="CX113:DJ113"/>
    <mergeCell ref="EX118:FJ118"/>
    <mergeCell ref="EK120:EW120"/>
    <mergeCell ref="DK120:DW120"/>
    <mergeCell ref="DK118:DW118"/>
    <mergeCell ref="DX120:EJ120"/>
    <mergeCell ref="EK118:EW118"/>
    <mergeCell ref="CX118:DJ118"/>
    <mergeCell ref="DX168:EJ168"/>
    <mergeCell ref="DK167:DW167"/>
    <mergeCell ref="DK166:DW166"/>
    <mergeCell ref="DK164:DW164"/>
    <mergeCell ref="DX118:EJ118"/>
    <mergeCell ref="DK129:DW129"/>
    <mergeCell ref="DK130:DW130"/>
    <mergeCell ref="CX134:DJ134"/>
    <mergeCell ref="CX153:DJ153"/>
    <mergeCell ref="EX164:FG164"/>
    <mergeCell ref="EX162:FH162"/>
    <mergeCell ref="BU171:CG171"/>
    <mergeCell ref="CH171:CW171"/>
    <mergeCell ref="CX171:DJ171"/>
    <mergeCell ref="EX167:FG167"/>
    <mergeCell ref="DX166:EJ166"/>
    <mergeCell ref="DK169:DW169"/>
    <mergeCell ref="CX168:DJ168"/>
    <mergeCell ref="DX170:EJ170"/>
    <mergeCell ref="EK162:EW162"/>
    <mergeCell ref="DX167:EJ167"/>
    <mergeCell ref="DX162:EJ162"/>
    <mergeCell ref="DX164:EJ164"/>
    <mergeCell ref="DX165:EJ165"/>
    <mergeCell ref="DX163:EJ163"/>
    <mergeCell ref="EK165:EW165"/>
    <mergeCell ref="EK164:EW164"/>
    <mergeCell ref="EK167:EW167"/>
    <mergeCell ref="EK163:EW163"/>
    <mergeCell ref="EK124:EW124"/>
    <mergeCell ref="DX123:EJ123"/>
    <mergeCell ref="DX119:EJ119"/>
    <mergeCell ref="DN77:ED77"/>
    <mergeCell ref="DK124:DW124"/>
    <mergeCell ref="CW89:DM89"/>
    <mergeCell ref="CW90:DM90"/>
    <mergeCell ref="CX123:DJ123"/>
    <mergeCell ref="CX120:DJ120"/>
    <mergeCell ref="CX119:DJ119"/>
    <mergeCell ref="DN73:ED73"/>
    <mergeCell ref="DN76:ED76"/>
    <mergeCell ref="CW77:DM77"/>
    <mergeCell ref="CW69:DM69"/>
    <mergeCell ref="DN75:ED75"/>
    <mergeCell ref="DN71:ED71"/>
    <mergeCell ref="CW79:DM79"/>
    <mergeCell ref="CW65:DM65"/>
    <mergeCell ref="CW67:DM67"/>
    <mergeCell ref="CW70:DM70"/>
    <mergeCell ref="CW71:DM71"/>
    <mergeCell ref="CW68:DM68"/>
    <mergeCell ref="CW66:DM66"/>
    <mergeCell ref="CW75:DM75"/>
    <mergeCell ref="CW62:DM62"/>
    <mergeCell ref="ET65:FG65"/>
    <mergeCell ref="CW61:DM61"/>
    <mergeCell ref="DN65:ED65"/>
    <mergeCell ref="EE65:ES65"/>
    <mergeCell ref="EE62:ES62"/>
    <mergeCell ref="DN61:ED61"/>
    <mergeCell ref="EE63:ES63"/>
    <mergeCell ref="ET63:FJ63"/>
    <mergeCell ref="ET62:FG62"/>
    <mergeCell ref="CW53:DM53"/>
    <mergeCell ref="CW55:DM55"/>
    <mergeCell ref="CW58:DM58"/>
    <mergeCell ref="DN57:ED57"/>
    <mergeCell ref="CW54:DM54"/>
    <mergeCell ref="CW56:DM56"/>
    <mergeCell ref="DN54:ED54"/>
    <mergeCell ref="DN56:ED56"/>
    <mergeCell ref="DN58:ED58"/>
    <mergeCell ref="A250:AJ250"/>
    <mergeCell ref="AK250:AP250"/>
    <mergeCell ref="AQ250:BB250"/>
    <mergeCell ref="AK249:AP249"/>
    <mergeCell ref="AQ249:BB249"/>
    <mergeCell ref="A249:AJ249"/>
    <mergeCell ref="A240:AJ240"/>
    <mergeCell ref="AK247:AP248"/>
    <mergeCell ref="A245:BH245"/>
    <mergeCell ref="A247:AJ248"/>
    <mergeCell ref="AQ247:BB248"/>
    <mergeCell ref="A244:AJ244"/>
    <mergeCell ref="AK243:AP243"/>
    <mergeCell ref="AQ244:BB244"/>
    <mergeCell ref="BC244:BT244"/>
    <mergeCell ref="BC243:BT243"/>
    <mergeCell ref="A237:AJ237"/>
    <mergeCell ref="AK237:AP237"/>
    <mergeCell ref="AK244:AP244"/>
    <mergeCell ref="A239:AJ239"/>
    <mergeCell ref="AK239:AP239"/>
    <mergeCell ref="A238:AJ238"/>
    <mergeCell ref="AK238:AP238"/>
    <mergeCell ref="AK240:AP240"/>
    <mergeCell ref="A241:AJ241"/>
    <mergeCell ref="AK241:AP241"/>
    <mergeCell ref="AK220:AP220"/>
    <mergeCell ref="AQ220:BB220"/>
    <mergeCell ref="AQ225:BB226"/>
    <mergeCell ref="CH237:CW237"/>
    <mergeCell ref="BU220:CG220"/>
    <mergeCell ref="BC230:BR230"/>
    <mergeCell ref="AK231:AP231"/>
    <mergeCell ref="AQ231:BB231"/>
    <mergeCell ref="AQ228:BB228"/>
    <mergeCell ref="BC229:BT229"/>
    <mergeCell ref="A228:AJ228"/>
    <mergeCell ref="AQ227:BB227"/>
    <mergeCell ref="BC225:BT226"/>
    <mergeCell ref="A229:AJ229"/>
    <mergeCell ref="AK229:AP229"/>
    <mergeCell ref="AQ229:BB229"/>
    <mergeCell ref="BC228:BT228"/>
    <mergeCell ref="AK225:AP226"/>
    <mergeCell ref="AK227:AP227"/>
    <mergeCell ref="AK228:AP228"/>
    <mergeCell ref="BU218:CG218"/>
    <mergeCell ref="BU219:CG219"/>
    <mergeCell ref="BU237:CG237"/>
    <mergeCell ref="BI233:CQ233"/>
    <mergeCell ref="BU231:CG231"/>
    <mergeCell ref="CH231:CW231"/>
    <mergeCell ref="CH232:CW232"/>
    <mergeCell ref="CH235:EJ235"/>
    <mergeCell ref="BC232:BT232"/>
    <mergeCell ref="BC227:BT227"/>
    <mergeCell ref="AT65:BI65"/>
    <mergeCell ref="CF78:CV78"/>
    <mergeCell ref="CF67:CV67"/>
    <mergeCell ref="CF65:CV65"/>
    <mergeCell ref="CF66:CV66"/>
    <mergeCell ref="AT70:BI70"/>
    <mergeCell ref="AT69:BI69"/>
    <mergeCell ref="AT71:BI71"/>
    <mergeCell ref="AT75:BI75"/>
    <mergeCell ref="AT74:BI74"/>
    <mergeCell ref="AT57:BI57"/>
    <mergeCell ref="AT64:BI64"/>
    <mergeCell ref="BJ61:CE61"/>
    <mergeCell ref="AT58:BI58"/>
    <mergeCell ref="BJ57:CE57"/>
    <mergeCell ref="BJ58:CE58"/>
    <mergeCell ref="AT61:BI61"/>
    <mergeCell ref="BJ62:CE62"/>
    <mergeCell ref="AT62:BI62"/>
    <mergeCell ref="AT63:BI63"/>
    <mergeCell ref="AT37:BI37"/>
    <mergeCell ref="AT33:BI33"/>
    <mergeCell ref="AT45:BI45"/>
    <mergeCell ref="AT44:BI44"/>
    <mergeCell ref="AN52:AS52"/>
    <mergeCell ref="AN49:AS49"/>
    <mergeCell ref="AT52:BI52"/>
    <mergeCell ref="AN53:AS53"/>
    <mergeCell ref="AT50:BI50"/>
    <mergeCell ref="AT49:BI49"/>
    <mergeCell ref="AT53:BI53"/>
    <mergeCell ref="AT51:BI51"/>
    <mergeCell ref="BJ43:CE43"/>
    <mergeCell ref="AN48:AS48"/>
    <mergeCell ref="AN51:AS51"/>
    <mergeCell ref="AN50:AS50"/>
    <mergeCell ref="AN43:AS43"/>
    <mergeCell ref="AT46:BI46"/>
    <mergeCell ref="EE53:ES53"/>
    <mergeCell ref="EE51:ES51"/>
    <mergeCell ref="DN52:ED52"/>
    <mergeCell ref="DN51:ED51"/>
    <mergeCell ref="EE52:ES52"/>
    <mergeCell ref="DN53:ED53"/>
    <mergeCell ref="EK125:EW125"/>
    <mergeCell ref="DX129:EJ129"/>
    <mergeCell ref="DK171:DW171"/>
    <mergeCell ref="DK168:DW168"/>
    <mergeCell ref="DK133:DW133"/>
    <mergeCell ref="DK127:DW127"/>
    <mergeCell ref="DK126:DW126"/>
    <mergeCell ref="EK166:EW166"/>
    <mergeCell ref="EK129:EW129"/>
    <mergeCell ref="DX125:EJ125"/>
    <mergeCell ref="EX123:FJ123"/>
    <mergeCell ref="CY121:FG121"/>
    <mergeCell ref="CH122:EJ122"/>
    <mergeCell ref="CH119:CW119"/>
    <mergeCell ref="EX252:FJ252"/>
    <mergeCell ref="EX251:FG251"/>
    <mergeCell ref="EK169:EW169"/>
    <mergeCell ref="EK170:EW170"/>
    <mergeCell ref="EK171:EW171"/>
    <mergeCell ref="EK188:EW188"/>
    <mergeCell ref="EK189:EW189"/>
    <mergeCell ref="EK191:EW191"/>
    <mergeCell ref="A175:FG175"/>
    <mergeCell ref="BU217:CG217"/>
    <mergeCell ref="EX253:FJ253"/>
    <mergeCell ref="DK253:DW253"/>
    <mergeCell ref="EX254:FJ254"/>
    <mergeCell ref="EX255:FJ255"/>
    <mergeCell ref="EX273:FJ273"/>
    <mergeCell ref="DX248:EJ248"/>
    <mergeCell ref="EK270:EW270"/>
    <mergeCell ref="EK269:EW269"/>
    <mergeCell ref="EX269:FJ269"/>
    <mergeCell ref="EX268:FJ268"/>
    <mergeCell ref="EX270:FJ270"/>
    <mergeCell ref="EX264:FJ264"/>
    <mergeCell ref="EK256:EW256"/>
    <mergeCell ref="DX256:EJ256"/>
    <mergeCell ref="EK271:EW271"/>
    <mergeCell ref="CH267:CW267"/>
    <mergeCell ref="DX271:EJ271"/>
    <mergeCell ref="DK270:DW270"/>
    <mergeCell ref="CX271:DJ271"/>
    <mergeCell ref="CX269:DJ269"/>
    <mergeCell ref="CX270:DJ270"/>
    <mergeCell ref="CX272:DJ272"/>
    <mergeCell ref="CH268:CW268"/>
    <mergeCell ref="CX268:DJ268"/>
    <mergeCell ref="CH269:CW269"/>
    <mergeCell ref="DX272:EJ272"/>
    <mergeCell ref="DX268:EJ268"/>
    <mergeCell ref="DX270:EJ270"/>
    <mergeCell ref="DK268:DW268"/>
    <mergeCell ref="DK269:DW269"/>
    <mergeCell ref="DX269:EJ269"/>
    <mergeCell ref="DK271:DW271"/>
    <mergeCell ref="DX277:EJ277"/>
    <mergeCell ref="DX275:EJ275"/>
    <mergeCell ref="DX276:EJ276"/>
    <mergeCell ref="CX273:DJ273"/>
    <mergeCell ref="CX274:DJ274"/>
    <mergeCell ref="CX277:DJ277"/>
    <mergeCell ref="CX276:DJ276"/>
    <mergeCell ref="DK277:DW277"/>
    <mergeCell ref="DK273:DW273"/>
    <mergeCell ref="DX273:EJ273"/>
    <mergeCell ref="DN303:ED303"/>
    <mergeCell ref="ET303:FJ303"/>
    <mergeCell ref="ET302:FJ302"/>
    <mergeCell ref="ET301:FJ301"/>
    <mergeCell ref="EE303:ES303"/>
    <mergeCell ref="DN301:ED301"/>
    <mergeCell ref="DN302:ED302"/>
    <mergeCell ref="EE302:ES302"/>
    <mergeCell ref="ET300:FJ300"/>
    <mergeCell ref="A291:AJ291"/>
    <mergeCell ref="A292:BC292"/>
    <mergeCell ref="AV294:BK295"/>
    <mergeCell ref="AK291:AP291"/>
    <mergeCell ref="DN296:ED296"/>
    <mergeCell ref="ET296:FJ296"/>
    <mergeCell ref="ET294:FJ295"/>
    <mergeCell ref="A293:FJ293"/>
    <mergeCell ref="ET299:FJ299"/>
    <mergeCell ref="ET298:FJ298"/>
    <mergeCell ref="ET297:FJ297"/>
    <mergeCell ref="DN299:ED299"/>
    <mergeCell ref="EE299:ES299"/>
    <mergeCell ref="EE298:ES298"/>
    <mergeCell ref="EE297:ES297"/>
    <mergeCell ref="DN298:ED298"/>
    <mergeCell ref="DN297:ED297"/>
    <mergeCell ref="EK282:FJ282"/>
    <mergeCell ref="EK285:EW285"/>
    <mergeCell ref="AQ291:BB291"/>
    <mergeCell ref="BC291:BT291"/>
    <mergeCell ref="BU291:CG291"/>
    <mergeCell ref="EX289:FJ289"/>
    <mergeCell ref="EK289:EW289"/>
    <mergeCell ref="A290:FG290"/>
    <mergeCell ref="A288:AJ288"/>
    <mergeCell ref="AK289:AP289"/>
    <mergeCell ref="EX287:FG287"/>
    <mergeCell ref="EX288:FJ288"/>
    <mergeCell ref="BJ44:CE44"/>
    <mergeCell ref="CF43:CV43"/>
    <mergeCell ref="CW46:DM46"/>
    <mergeCell ref="CF69:CV69"/>
    <mergeCell ref="CF47:CV47"/>
    <mergeCell ref="CF48:CV48"/>
    <mergeCell ref="CW48:DM48"/>
    <mergeCell ref="CW49:DM49"/>
    <mergeCell ref="A48:AM48"/>
    <mergeCell ref="AN47:AS47"/>
    <mergeCell ref="BJ48:CE48"/>
    <mergeCell ref="BJ47:CE47"/>
    <mergeCell ref="A47:AM47"/>
    <mergeCell ref="AT47:BI47"/>
    <mergeCell ref="AT48:BI48"/>
    <mergeCell ref="A46:AM46"/>
    <mergeCell ref="AN45:AS45"/>
    <mergeCell ref="AN46:AS46"/>
    <mergeCell ref="A44:AM44"/>
    <mergeCell ref="AN44:AS44"/>
    <mergeCell ref="BJ42:CE42"/>
    <mergeCell ref="AT43:BI43"/>
    <mergeCell ref="AN40:AS40"/>
    <mergeCell ref="A25:AM25"/>
    <mergeCell ref="A43:AM43"/>
    <mergeCell ref="AN41:AS41"/>
    <mergeCell ref="A41:AM41"/>
    <mergeCell ref="AN42:AS42"/>
    <mergeCell ref="A42:AM42"/>
    <mergeCell ref="AT42:BI42"/>
    <mergeCell ref="BJ32:CE32"/>
    <mergeCell ref="AT32:BI32"/>
    <mergeCell ref="AT36:BI36"/>
    <mergeCell ref="AT41:BI41"/>
    <mergeCell ref="BJ33:CE33"/>
    <mergeCell ref="BJ37:CE37"/>
    <mergeCell ref="BJ34:CE34"/>
    <mergeCell ref="AT38:BI38"/>
    <mergeCell ref="AT34:BI34"/>
    <mergeCell ref="AT39:BI39"/>
    <mergeCell ref="BJ40:CE40"/>
    <mergeCell ref="BJ41:CE41"/>
    <mergeCell ref="AT40:BI40"/>
    <mergeCell ref="BJ38:CE38"/>
    <mergeCell ref="BJ39:CE39"/>
    <mergeCell ref="A24:AM24"/>
    <mergeCell ref="A22:AM22"/>
    <mergeCell ref="AN23:AS23"/>
    <mergeCell ref="AT20:BI20"/>
    <mergeCell ref="AT23:BI23"/>
    <mergeCell ref="AT21:BI21"/>
    <mergeCell ref="AT22:BI22"/>
    <mergeCell ref="A23:AM23"/>
    <mergeCell ref="AT24:BI24"/>
    <mergeCell ref="A37:AM37"/>
    <mergeCell ref="AN37:AS37"/>
    <mergeCell ref="A36:AM36"/>
    <mergeCell ref="A40:AM40"/>
    <mergeCell ref="A39:AM39"/>
    <mergeCell ref="AN39:AS39"/>
    <mergeCell ref="A38:AM38"/>
    <mergeCell ref="AN38:AS38"/>
    <mergeCell ref="AN36:AS36"/>
    <mergeCell ref="AT54:BI54"/>
    <mergeCell ref="AT56:BI56"/>
    <mergeCell ref="AT55:BI55"/>
    <mergeCell ref="BJ54:CE54"/>
    <mergeCell ref="BJ56:CE56"/>
    <mergeCell ref="BJ55:CE55"/>
    <mergeCell ref="CW41:DM41"/>
    <mergeCell ref="CW45:DM45"/>
    <mergeCell ref="CW44:DM44"/>
    <mergeCell ref="CF44:CV44"/>
    <mergeCell ref="CF41:CV41"/>
    <mergeCell ref="CF45:CV45"/>
    <mergeCell ref="CW43:DM43"/>
    <mergeCell ref="CW47:DM47"/>
    <mergeCell ref="CW51:DM51"/>
    <mergeCell ref="CF61:CV61"/>
    <mergeCell ref="CF62:CV62"/>
    <mergeCell ref="CF50:CV50"/>
    <mergeCell ref="CF49:CV49"/>
    <mergeCell ref="CW50:DM50"/>
    <mergeCell ref="CW52:DM52"/>
    <mergeCell ref="CF52:CV52"/>
    <mergeCell ref="CF51:CV51"/>
    <mergeCell ref="CF58:CV58"/>
    <mergeCell ref="CF53:CV53"/>
    <mergeCell ref="CF71:CV71"/>
    <mergeCell ref="CF72:CV72"/>
    <mergeCell ref="CF70:CV70"/>
    <mergeCell ref="CF54:CV54"/>
    <mergeCell ref="CF56:CV56"/>
    <mergeCell ref="CF55:CV55"/>
    <mergeCell ref="CF57:CV57"/>
    <mergeCell ref="CF60:CV60"/>
    <mergeCell ref="AQ131:BB131"/>
    <mergeCell ref="CF68:CV68"/>
    <mergeCell ref="DN55:ED55"/>
    <mergeCell ref="CW57:DM57"/>
    <mergeCell ref="DN64:ED64"/>
    <mergeCell ref="DN62:ED62"/>
    <mergeCell ref="CW64:DM64"/>
    <mergeCell ref="CW63:DM63"/>
    <mergeCell ref="CF63:CV63"/>
    <mergeCell ref="CF64:CV64"/>
    <mergeCell ref="AQ113:BB113"/>
    <mergeCell ref="AQ114:BB114"/>
    <mergeCell ref="BC114:BT114"/>
    <mergeCell ref="AQ125:BB125"/>
    <mergeCell ref="AQ120:BB120"/>
    <mergeCell ref="AT79:BI79"/>
    <mergeCell ref="AT81:BI81"/>
    <mergeCell ref="AT82:BI82"/>
    <mergeCell ref="AT80:BI80"/>
    <mergeCell ref="BC204:BT204"/>
    <mergeCell ref="BC212:BT213"/>
    <mergeCell ref="BC205:BR205"/>
    <mergeCell ref="BC209:BT209"/>
    <mergeCell ref="BC207:BT207"/>
    <mergeCell ref="BI211:CL211"/>
    <mergeCell ref="BC206:BR206"/>
    <mergeCell ref="BU206:CG206"/>
    <mergeCell ref="CH206:CW206"/>
    <mergeCell ref="BU204:CG204"/>
    <mergeCell ref="BC201:BT201"/>
    <mergeCell ref="BC202:BT202"/>
    <mergeCell ref="AQ199:BB199"/>
    <mergeCell ref="BC203:BR203"/>
    <mergeCell ref="BC200:BR200"/>
    <mergeCell ref="AQ193:BB193"/>
    <mergeCell ref="AQ188:BB188"/>
    <mergeCell ref="AQ185:BB185"/>
    <mergeCell ref="AQ169:BB169"/>
    <mergeCell ref="AQ170:BB170"/>
    <mergeCell ref="AQ171:BB171"/>
    <mergeCell ref="AQ184:BB184"/>
    <mergeCell ref="AQ180:BB180"/>
    <mergeCell ref="AQ186:BB186"/>
    <mergeCell ref="AQ187:BB187"/>
    <mergeCell ref="BC180:BT180"/>
    <mergeCell ref="BC177:BT178"/>
    <mergeCell ref="AQ181:BB181"/>
    <mergeCell ref="AQ183:BB183"/>
    <mergeCell ref="AQ182:BB182"/>
    <mergeCell ref="AK184:AP184"/>
    <mergeCell ref="AK185:AP185"/>
    <mergeCell ref="AK180:AP180"/>
    <mergeCell ref="AK181:AP181"/>
    <mergeCell ref="AK182:AP182"/>
    <mergeCell ref="AK183:AP183"/>
    <mergeCell ref="AK169:AP169"/>
    <mergeCell ref="AK173:AP173"/>
    <mergeCell ref="A179:AJ179"/>
    <mergeCell ref="AK172:AP172"/>
    <mergeCell ref="A171:AJ171"/>
    <mergeCell ref="A170:AJ170"/>
    <mergeCell ref="A169:AJ169"/>
    <mergeCell ref="AK170:AP170"/>
    <mergeCell ref="AK171:AP171"/>
    <mergeCell ref="A172:AJ172"/>
    <mergeCell ref="AK193:AP193"/>
    <mergeCell ref="AQ195:BB196"/>
    <mergeCell ref="AK187:AP187"/>
    <mergeCell ref="AK186:AP186"/>
    <mergeCell ref="AK189:AP189"/>
    <mergeCell ref="AK190:AP190"/>
    <mergeCell ref="AQ189:BB189"/>
    <mergeCell ref="AK191:AP191"/>
    <mergeCell ref="AQ190:BB190"/>
    <mergeCell ref="AQ191:BB191"/>
    <mergeCell ref="BC214:BT214"/>
    <mergeCell ref="BC215:BT215"/>
    <mergeCell ref="BC219:BR219"/>
    <mergeCell ref="BC216:BT216"/>
    <mergeCell ref="BC218:BR218"/>
    <mergeCell ref="BC217:BR217"/>
    <mergeCell ref="AK216:AP216"/>
    <mergeCell ref="CH218:CW218"/>
    <mergeCell ref="CH219:CW219"/>
    <mergeCell ref="CH217:CW217"/>
    <mergeCell ref="AK219:AP219"/>
    <mergeCell ref="AK217:AP217"/>
    <mergeCell ref="AQ218:BB218"/>
    <mergeCell ref="CH216:CW216"/>
    <mergeCell ref="AQ216:BB216"/>
    <mergeCell ref="AQ219:BB219"/>
    <mergeCell ref="AK204:AP204"/>
    <mergeCell ref="A216:AJ216"/>
    <mergeCell ref="A217:AJ217"/>
    <mergeCell ref="A218:AJ218"/>
    <mergeCell ref="A208:AJ208"/>
    <mergeCell ref="A214:AJ214"/>
    <mergeCell ref="A211:BH211"/>
    <mergeCell ref="A212:AJ213"/>
    <mergeCell ref="AQ212:BB213"/>
    <mergeCell ref="AK208:AP208"/>
    <mergeCell ref="AK201:AP201"/>
    <mergeCell ref="AQ198:BB198"/>
    <mergeCell ref="AK200:AP200"/>
    <mergeCell ref="AQ201:BB201"/>
    <mergeCell ref="AK199:AP199"/>
    <mergeCell ref="AQ200:BB200"/>
    <mergeCell ref="AK203:AP203"/>
    <mergeCell ref="AQ202:BB202"/>
    <mergeCell ref="AQ203:BB203"/>
    <mergeCell ref="A203:AJ203"/>
    <mergeCell ref="AK202:AP202"/>
    <mergeCell ref="A205:AJ205"/>
    <mergeCell ref="A202:AJ202"/>
    <mergeCell ref="A201:AJ201"/>
    <mergeCell ref="A204:AJ204"/>
    <mergeCell ref="A200:AJ200"/>
    <mergeCell ref="A195:AJ196"/>
    <mergeCell ref="A194:FJ194"/>
    <mergeCell ref="A198:AJ198"/>
    <mergeCell ref="CX197:DJ197"/>
    <mergeCell ref="BU198:CG198"/>
    <mergeCell ref="DX198:EJ198"/>
    <mergeCell ref="EK198:EW198"/>
    <mergeCell ref="AQ197:BB197"/>
    <mergeCell ref="BC199:BT199"/>
    <mergeCell ref="A199:AJ199"/>
    <mergeCell ref="A197:AJ197"/>
    <mergeCell ref="AK198:AP198"/>
    <mergeCell ref="AK195:AP196"/>
    <mergeCell ref="AK197:AP197"/>
    <mergeCell ref="A187:AJ187"/>
    <mergeCell ref="A192:AJ192"/>
    <mergeCell ref="AK188:AP188"/>
    <mergeCell ref="BC189:BR189"/>
    <mergeCell ref="A188:AJ188"/>
    <mergeCell ref="A189:AJ189"/>
    <mergeCell ref="A190:AJ190"/>
    <mergeCell ref="AK165:AP165"/>
    <mergeCell ref="A168:AJ168"/>
    <mergeCell ref="A167:AJ167"/>
    <mergeCell ref="AK168:AP168"/>
    <mergeCell ref="A166:AJ166"/>
    <mergeCell ref="AK166:AP166"/>
    <mergeCell ref="A165:AJ165"/>
    <mergeCell ref="AK167:AP167"/>
    <mergeCell ref="A120:AJ120"/>
    <mergeCell ref="A164:AJ164"/>
    <mergeCell ref="AK164:AP164"/>
    <mergeCell ref="A125:AJ125"/>
    <mergeCell ref="A130:AJ130"/>
    <mergeCell ref="A128:AJ128"/>
    <mergeCell ref="AK125:AP125"/>
    <mergeCell ref="AK148:AP148"/>
    <mergeCell ref="A139:AJ139"/>
    <mergeCell ref="A140:AH140"/>
    <mergeCell ref="AK122:AP123"/>
    <mergeCell ref="A124:AJ124"/>
    <mergeCell ref="A121:CF121"/>
    <mergeCell ref="AQ122:BB123"/>
    <mergeCell ref="AQ124:BB124"/>
    <mergeCell ref="AK124:AP124"/>
    <mergeCell ref="A122:AJ123"/>
    <mergeCell ref="AK116:AP116"/>
    <mergeCell ref="AQ117:BB117"/>
    <mergeCell ref="AS119:BB119"/>
    <mergeCell ref="AK120:AP120"/>
    <mergeCell ref="A118:AJ118"/>
    <mergeCell ref="BC119:BR119"/>
    <mergeCell ref="A119:AJ119"/>
    <mergeCell ref="AQ115:BB115"/>
    <mergeCell ref="AK117:AP117"/>
    <mergeCell ref="AQ118:BB118"/>
    <mergeCell ref="AS116:BB116"/>
    <mergeCell ref="AK118:AP118"/>
    <mergeCell ref="AK115:AP115"/>
    <mergeCell ref="AK119:AP119"/>
    <mergeCell ref="CF100:CV100"/>
    <mergeCell ref="CF102:CV102"/>
    <mergeCell ref="AN100:AS100"/>
    <mergeCell ref="A101:AM101"/>
    <mergeCell ref="AN101:AS101"/>
    <mergeCell ref="A100:AM100"/>
    <mergeCell ref="CF101:CV101"/>
    <mergeCell ref="AN102:AS102"/>
    <mergeCell ref="AK108:AP108"/>
    <mergeCell ref="BJ98:CE98"/>
    <mergeCell ref="AT98:BI98"/>
    <mergeCell ref="BJ100:CE100"/>
    <mergeCell ref="AT103:BI103"/>
    <mergeCell ref="A102:AM102"/>
    <mergeCell ref="BJ97:CE97"/>
    <mergeCell ref="AT97:BI97"/>
    <mergeCell ref="AQ108:BB108"/>
    <mergeCell ref="BC108:BT108"/>
    <mergeCell ref="AN103:AS103"/>
    <mergeCell ref="BJ103:CE103"/>
    <mergeCell ref="BC106:BT107"/>
    <mergeCell ref="BU106:CG107"/>
    <mergeCell ref="CF98:CV98"/>
    <mergeCell ref="CF97:CV97"/>
    <mergeCell ref="CW101:DM101"/>
    <mergeCell ref="CW103:DM103"/>
    <mergeCell ref="AN93:AS93"/>
    <mergeCell ref="A93:AM93"/>
    <mergeCell ref="A94:AM94"/>
    <mergeCell ref="AT100:BI100"/>
    <mergeCell ref="AN95:AS95"/>
    <mergeCell ref="AT94:BI94"/>
    <mergeCell ref="AN94:AS94"/>
    <mergeCell ref="AT95:BI95"/>
    <mergeCell ref="AN96:AS96"/>
    <mergeCell ref="A97:AM97"/>
    <mergeCell ref="A95:AM95"/>
    <mergeCell ref="A96:AM96"/>
    <mergeCell ref="A92:AM92"/>
    <mergeCell ref="A87:AM87"/>
    <mergeCell ref="A89:AM89"/>
    <mergeCell ref="A90:AM90"/>
    <mergeCell ref="A91:AM91"/>
    <mergeCell ref="AT83:BI83"/>
    <mergeCell ref="AT85:BI85"/>
    <mergeCell ref="AN87:AS87"/>
    <mergeCell ref="AN88:AS88"/>
    <mergeCell ref="AN83:AS83"/>
    <mergeCell ref="AT84:BI84"/>
    <mergeCell ref="AT87:BI87"/>
    <mergeCell ref="AT86:BI86"/>
    <mergeCell ref="AT88:BI88"/>
    <mergeCell ref="AN89:AS89"/>
    <mergeCell ref="AN85:AS85"/>
    <mergeCell ref="AT89:BI89"/>
    <mergeCell ref="AT96:BI96"/>
    <mergeCell ref="AN92:AS92"/>
    <mergeCell ref="AT90:BI90"/>
    <mergeCell ref="AN91:AS91"/>
    <mergeCell ref="AN90:AS90"/>
    <mergeCell ref="AT91:BI91"/>
    <mergeCell ref="AT92:BI92"/>
    <mergeCell ref="AT93:BI93"/>
    <mergeCell ref="AN81:AS81"/>
    <mergeCell ref="A88:AM88"/>
    <mergeCell ref="A81:AM81"/>
    <mergeCell ref="A85:AM85"/>
    <mergeCell ref="A86:AM86"/>
    <mergeCell ref="A83:AM83"/>
    <mergeCell ref="AN86:AS86"/>
    <mergeCell ref="A82:AK82"/>
    <mergeCell ref="A84:AK84"/>
    <mergeCell ref="A77:AM77"/>
    <mergeCell ref="AN80:AS80"/>
    <mergeCell ref="AN79:AS79"/>
    <mergeCell ref="AN78:AS78"/>
    <mergeCell ref="A78:AM78"/>
    <mergeCell ref="A79:AM79"/>
    <mergeCell ref="A80:AM80"/>
    <mergeCell ref="A76:AM76"/>
    <mergeCell ref="A72:AM72"/>
    <mergeCell ref="A73:AM73"/>
    <mergeCell ref="A75:AM75"/>
    <mergeCell ref="A69:AM69"/>
    <mergeCell ref="A68:AM68"/>
    <mergeCell ref="AN74:AS74"/>
    <mergeCell ref="A71:AM71"/>
    <mergeCell ref="A74:AM74"/>
    <mergeCell ref="A70:AM70"/>
    <mergeCell ref="AN70:AS70"/>
    <mergeCell ref="AN68:AS68"/>
    <mergeCell ref="A67:AM67"/>
    <mergeCell ref="A53:AM53"/>
    <mergeCell ref="A55:AM55"/>
    <mergeCell ref="A57:AM57"/>
    <mergeCell ref="A65:AM65"/>
    <mergeCell ref="A63:AM63"/>
    <mergeCell ref="A64:AM64"/>
    <mergeCell ref="A62:AM62"/>
    <mergeCell ref="A56:AM56"/>
    <mergeCell ref="A61:AM61"/>
    <mergeCell ref="A59:AM59"/>
    <mergeCell ref="A58:AM58"/>
    <mergeCell ref="A51:AM51"/>
    <mergeCell ref="A49:AM49"/>
    <mergeCell ref="A50:AM50"/>
    <mergeCell ref="A54:AM54"/>
    <mergeCell ref="A52:AM52"/>
    <mergeCell ref="AN55:AS55"/>
    <mergeCell ref="AN56:AS56"/>
    <mergeCell ref="AN57:AS57"/>
    <mergeCell ref="AN54:AS54"/>
    <mergeCell ref="AN76:AS76"/>
    <mergeCell ref="AT76:BI76"/>
    <mergeCell ref="BJ76:CE76"/>
    <mergeCell ref="AN61:AS61"/>
    <mergeCell ref="AN63:AS63"/>
    <mergeCell ref="AN62:AS62"/>
    <mergeCell ref="AN69:AS69"/>
    <mergeCell ref="BJ68:CE68"/>
    <mergeCell ref="BJ63:CE63"/>
    <mergeCell ref="BJ64:CE64"/>
    <mergeCell ref="AT77:BI77"/>
    <mergeCell ref="BJ77:CE77"/>
    <mergeCell ref="CF74:CV74"/>
    <mergeCell ref="BJ69:CE69"/>
    <mergeCell ref="BJ73:CE73"/>
    <mergeCell ref="BJ71:CE71"/>
    <mergeCell ref="BJ70:CE70"/>
    <mergeCell ref="AT73:BI73"/>
    <mergeCell ref="AT72:BI72"/>
    <mergeCell ref="BJ74:CE74"/>
    <mergeCell ref="BJ75:CE75"/>
    <mergeCell ref="BJ72:CE72"/>
    <mergeCell ref="CF80:CV80"/>
    <mergeCell ref="BJ81:CE81"/>
    <mergeCell ref="BJ80:CE80"/>
    <mergeCell ref="CF79:CV79"/>
    <mergeCell ref="CF77:CV77"/>
    <mergeCell ref="CF76:CV76"/>
    <mergeCell ref="CF73:CV73"/>
    <mergeCell ref="CF81:CV81"/>
    <mergeCell ref="BJ79:CE79"/>
    <mergeCell ref="BJ88:CE88"/>
    <mergeCell ref="BJ83:CE83"/>
    <mergeCell ref="CF84:CV84"/>
    <mergeCell ref="CF83:CV83"/>
    <mergeCell ref="BJ89:CE89"/>
    <mergeCell ref="CF90:CV90"/>
    <mergeCell ref="BJ82:CE82"/>
    <mergeCell ref="CF82:CV82"/>
    <mergeCell ref="CF88:CV88"/>
    <mergeCell ref="BJ85:CE85"/>
    <mergeCell ref="CF85:CV85"/>
    <mergeCell ref="BJ84:CE84"/>
    <mergeCell ref="BJ91:CE91"/>
    <mergeCell ref="CF91:CV91"/>
    <mergeCell ref="CW91:DM91"/>
    <mergeCell ref="BJ90:CE90"/>
    <mergeCell ref="CW95:DM95"/>
    <mergeCell ref="CF92:CV92"/>
    <mergeCell ref="BJ94:CE94"/>
    <mergeCell ref="BJ93:CE93"/>
    <mergeCell ref="CW93:DM93"/>
    <mergeCell ref="CW94:DM94"/>
    <mergeCell ref="CW92:DM92"/>
    <mergeCell ref="BJ92:CE92"/>
    <mergeCell ref="CF94:CV94"/>
    <mergeCell ref="CF93:CV93"/>
    <mergeCell ref="AQ130:BB130"/>
    <mergeCell ref="BC131:BT131"/>
    <mergeCell ref="BJ95:CE95"/>
    <mergeCell ref="AQ109:BB109"/>
    <mergeCell ref="BU108:CG108"/>
    <mergeCell ref="BU109:CG109"/>
    <mergeCell ref="BJ101:CE101"/>
    <mergeCell ref="A105:FJ105"/>
    <mergeCell ref="A103:AM103"/>
    <mergeCell ref="DK119:DW119"/>
    <mergeCell ref="CX129:DJ129"/>
    <mergeCell ref="CH130:CW130"/>
    <mergeCell ref="CH132:CW132"/>
    <mergeCell ref="BC129:BT129"/>
    <mergeCell ref="BC130:BT130"/>
    <mergeCell ref="BU129:CG129"/>
    <mergeCell ref="BC132:BT132"/>
    <mergeCell ref="CH133:CW133"/>
    <mergeCell ref="CX133:DJ133"/>
    <mergeCell ref="CH131:CW131"/>
    <mergeCell ref="BC148:BP148"/>
    <mergeCell ref="CX135:DJ135"/>
    <mergeCell ref="CX137:DJ137"/>
    <mergeCell ref="BC147:BR147"/>
    <mergeCell ref="BC143:BT143"/>
    <mergeCell ref="BC139:BR139"/>
    <mergeCell ref="BC142:BR142"/>
    <mergeCell ref="A137:AJ137"/>
    <mergeCell ref="A138:AJ138"/>
    <mergeCell ref="AK138:AP138"/>
    <mergeCell ref="AQ137:BB137"/>
    <mergeCell ref="AQ138:BB138"/>
    <mergeCell ref="AK137:AP137"/>
    <mergeCell ref="AK139:AP139"/>
    <mergeCell ref="AQ139:BB139"/>
    <mergeCell ref="AQ150:BB151"/>
    <mergeCell ref="AQ146:BB146"/>
    <mergeCell ref="AQ147:BB147"/>
    <mergeCell ref="AK141:AP141"/>
    <mergeCell ref="AK144:AP144"/>
    <mergeCell ref="AQ141:BB141"/>
    <mergeCell ref="AK140:BB140"/>
    <mergeCell ref="AQ148:BB148"/>
    <mergeCell ref="A145:AJ145"/>
    <mergeCell ref="AK145:AP145"/>
    <mergeCell ref="AK150:AP151"/>
    <mergeCell ref="A147:AJ147"/>
    <mergeCell ref="AK147:AP147"/>
    <mergeCell ref="A148:AJ148"/>
    <mergeCell ref="A150:AJ151"/>
    <mergeCell ref="A146:AJ146"/>
    <mergeCell ref="AK146:AP146"/>
    <mergeCell ref="AK152:AP152"/>
    <mergeCell ref="AQ154:BB154"/>
    <mergeCell ref="A153:AJ153"/>
    <mergeCell ref="A152:AJ152"/>
    <mergeCell ref="AQ153:BB153"/>
    <mergeCell ref="AK154:AP154"/>
    <mergeCell ref="AK153:AP153"/>
    <mergeCell ref="AQ152:BB152"/>
    <mergeCell ref="AQ159:BB160"/>
    <mergeCell ref="BC162:BR162"/>
    <mergeCell ref="BC154:BT154"/>
    <mergeCell ref="AQ155:BB155"/>
    <mergeCell ref="A158:CD158"/>
    <mergeCell ref="BU157:CG157"/>
    <mergeCell ref="BU161:CG161"/>
    <mergeCell ref="A155:AJ155"/>
    <mergeCell ref="A159:AJ160"/>
    <mergeCell ref="A154:AJ154"/>
    <mergeCell ref="A163:AJ163"/>
    <mergeCell ref="AK163:AP163"/>
    <mergeCell ref="AK159:AP160"/>
    <mergeCell ref="AK162:AP162"/>
    <mergeCell ref="A161:AJ161"/>
    <mergeCell ref="A162:AJ162"/>
    <mergeCell ref="AK161:AP161"/>
    <mergeCell ref="BC210:BT210"/>
    <mergeCell ref="AQ209:BB209"/>
    <mergeCell ref="AQ173:BB173"/>
    <mergeCell ref="AQ168:BB168"/>
    <mergeCell ref="BC170:BT170"/>
    <mergeCell ref="BC169:BT169"/>
    <mergeCell ref="BC168:BT168"/>
    <mergeCell ref="BC208:BT208"/>
    <mergeCell ref="AQ204:BB204"/>
    <mergeCell ref="AQ208:BB208"/>
    <mergeCell ref="A210:AJ210"/>
    <mergeCell ref="AK210:AP210"/>
    <mergeCell ref="A183:AJ183"/>
    <mergeCell ref="A209:AJ209"/>
    <mergeCell ref="AK209:AP209"/>
    <mergeCell ref="A191:AJ191"/>
    <mergeCell ref="A193:AJ193"/>
    <mergeCell ref="A185:AJ185"/>
    <mergeCell ref="A184:AJ184"/>
    <mergeCell ref="A186:AJ186"/>
    <mergeCell ref="A181:AJ181"/>
    <mergeCell ref="A180:AJ180"/>
    <mergeCell ref="A182:AJ182"/>
    <mergeCell ref="AK179:AP179"/>
    <mergeCell ref="BU180:CG180"/>
    <mergeCell ref="AQ167:BB167"/>
    <mergeCell ref="BC174:BR174"/>
    <mergeCell ref="BC179:BT179"/>
    <mergeCell ref="A176:FJ176"/>
    <mergeCell ref="A174:AJ174"/>
    <mergeCell ref="A173:AJ173"/>
    <mergeCell ref="A177:AJ178"/>
    <mergeCell ref="AQ172:BB172"/>
    <mergeCell ref="DX179:EJ179"/>
    <mergeCell ref="AK155:AP155"/>
    <mergeCell ref="CX179:DJ179"/>
    <mergeCell ref="BU177:CG178"/>
    <mergeCell ref="AK177:AP178"/>
    <mergeCell ref="AQ179:BB179"/>
    <mergeCell ref="AQ177:BB178"/>
    <mergeCell ref="CX178:DJ178"/>
    <mergeCell ref="BC161:BT161"/>
    <mergeCell ref="AQ162:BB162"/>
    <mergeCell ref="AQ161:BB161"/>
    <mergeCell ref="A156:AJ156"/>
    <mergeCell ref="A157:AJ157"/>
    <mergeCell ref="BC156:BT156"/>
    <mergeCell ref="AQ157:BB157"/>
    <mergeCell ref="AQ156:BB156"/>
    <mergeCell ref="AK157:AP157"/>
    <mergeCell ref="AK156:AP156"/>
    <mergeCell ref="BC157:BT157"/>
    <mergeCell ref="DK128:DW128"/>
    <mergeCell ref="CH151:CW151"/>
    <mergeCell ref="CH134:CW134"/>
    <mergeCell ref="CH138:CW138"/>
    <mergeCell ref="CH136:CW136"/>
    <mergeCell ref="CH146:CW146"/>
    <mergeCell ref="CH137:CW137"/>
    <mergeCell ref="CH135:CW135"/>
    <mergeCell ref="CH129:CW129"/>
    <mergeCell ref="CX136:DJ136"/>
    <mergeCell ref="EK131:EW131"/>
    <mergeCell ref="DX126:EJ126"/>
    <mergeCell ref="DX127:EJ127"/>
    <mergeCell ref="EK130:EW130"/>
    <mergeCell ref="EK126:EW126"/>
    <mergeCell ref="EK127:EW127"/>
    <mergeCell ref="EK128:EW128"/>
    <mergeCell ref="EX126:FJ126"/>
    <mergeCell ref="CX141:DJ141"/>
    <mergeCell ref="CX139:DJ139"/>
    <mergeCell ref="EX127:FG127"/>
    <mergeCell ref="EX128:FJ128"/>
    <mergeCell ref="DX128:EJ128"/>
    <mergeCell ref="CX132:DJ132"/>
    <mergeCell ref="CX131:DJ131"/>
    <mergeCell ref="DX135:EJ135"/>
    <mergeCell ref="DX130:EJ130"/>
    <mergeCell ref="EX130:FJ130"/>
    <mergeCell ref="DK160:DW160"/>
    <mergeCell ref="DK152:DW152"/>
    <mergeCell ref="DK148:DW148"/>
    <mergeCell ref="DX140:EJ140"/>
    <mergeCell ref="EK141:EW141"/>
    <mergeCell ref="DX141:EJ141"/>
    <mergeCell ref="EX142:FG142"/>
    <mergeCell ref="EK142:EW142"/>
    <mergeCell ref="DX148:EJ148"/>
    <mergeCell ref="EX129:FJ129"/>
    <mergeCell ref="BU153:CG153"/>
    <mergeCell ref="CH154:CW154"/>
    <mergeCell ref="BU144:CG144"/>
    <mergeCell ref="CH147:CW147"/>
    <mergeCell ref="CG149:CX149"/>
    <mergeCell ref="CH145:CW145"/>
    <mergeCell ref="BU148:CG148"/>
    <mergeCell ref="CH153:CW153"/>
    <mergeCell ref="CH152:CW152"/>
    <mergeCell ref="DK137:DW137"/>
    <mergeCell ref="DX137:EJ137"/>
    <mergeCell ref="DX131:EJ131"/>
    <mergeCell ref="DK136:DW136"/>
    <mergeCell ref="DK135:DW135"/>
    <mergeCell ref="DX134:EJ134"/>
    <mergeCell ref="DK134:DW134"/>
    <mergeCell ref="DK132:DW132"/>
    <mergeCell ref="DK131:DW131"/>
    <mergeCell ref="DX136:EJ136"/>
    <mergeCell ref="EE83:ES83"/>
    <mergeCell ref="ET83:FJ83"/>
    <mergeCell ref="EX125:FJ125"/>
    <mergeCell ref="DX124:EJ124"/>
    <mergeCell ref="EX124:FJ124"/>
    <mergeCell ref="EK119:EW119"/>
    <mergeCell ref="EK122:FJ122"/>
    <mergeCell ref="EX120:FJ120"/>
    <mergeCell ref="EX119:FG119"/>
    <mergeCell ref="EK123:EW123"/>
    <mergeCell ref="ET81:FJ81"/>
    <mergeCell ref="CX107:DJ107"/>
    <mergeCell ref="EE103:ES103"/>
    <mergeCell ref="EK106:FJ106"/>
    <mergeCell ref="CH106:EJ106"/>
    <mergeCell ref="EX107:FJ107"/>
    <mergeCell ref="EK107:EW107"/>
    <mergeCell ref="EE84:ES84"/>
    <mergeCell ref="EE82:ES82"/>
    <mergeCell ref="ET84:FJ84"/>
    <mergeCell ref="ET82:FJ82"/>
    <mergeCell ref="BU154:CG154"/>
    <mergeCell ref="CX124:DJ124"/>
    <mergeCell ref="CX126:DJ126"/>
    <mergeCell ref="CH128:CW128"/>
    <mergeCell ref="CX127:DJ127"/>
    <mergeCell ref="CX128:DJ128"/>
    <mergeCell ref="BU130:CG130"/>
    <mergeCell ref="BU113:CG113"/>
    <mergeCell ref="BU136:CG136"/>
    <mergeCell ref="CW88:DM88"/>
    <mergeCell ref="ET96:FJ96"/>
    <mergeCell ref="ET97:FG97"/>
    <mergeCell ref="CW97:DM97"/>
    <mergeCell ref="EE96:ES96"/>
    <mergeCell ref="EE97:ES97"/>
    <mergeCell ref="DN95:ED95"/>
    <mergeCell ref="ET94:FJ94"/>
    <mergeCell ref="EE88:ES88"/>
    <mergeCell ref="EE92:ES92"/>
    <mergeCell ref="ET76:FG76"/>
    <mergeCell ref="ET74:FJ74"/>
    <mergeCell ref="EE72:ES72"/>
    <mergeCell ref="ET73:FG73"/>
    <mergeCell ref="ET72:FH72"/>
    <mergeCell ref="EE75:ES75"/>
    <mergeCell ref="ET75:FG75"/>
    <mergeCell ref="EE74:ES74"/>
    <mergeCell ref="EE76:ES76"/>
    <mergeCell ref="EE73:ES73"/>
    <mergeCell ref="ET77:FJ77"/>
    <mergeCell ref="EE78:ES78"/>
    <mergeCell ref="EE79:ES79"/>
    <mergeCell ref="EE77:ES77"/>
    <mergeCell ref="ET79:FJ79"/>
    <mergeCell ref="DN85:ED85"/>
    <mergeCell ref="DN86:ED86"/>
    <mergeCell ref="ET78:FJ78"/>
    <mergeCell ref="EE80:ES80"/>
    <mergeCell ref="DN79:ED79"/>
    <mergeCell ref="EE81:ES81"/>
    <mergeCell ref="DN81:ED81"/>
    <mergeCell ref="DN80:ED80"/>
    <mergeCell ref="ET85:FJ85"/>
    <mergeCell ref="ET80:FJ80"/>
    <mergeCell ref="CW86:DM86"/>
    <mergeCell ref="BJ86:CE86"/>
    <mergeCell ref="CF87:CV87"/>
    <mergeCell ref="BJ87:CE87"/>
    <mergeCell ref="CF86:CV86"/>
    <mergeCell ref="CW80:DM80"/>
    <mergeCell ref="DN97:ED97"/>
    <mergeCell ref="DN96:ED96"/>
    <mergeCell ref="CW98:DM98"/>
    <mergeCell ref="CW96:DM96"/>
    <mergeCell ref="DN91:ED91"/>
    <mergeCell ref="DN82:ED82"/>
    <mergeCell ref="DN90:ED90"/>
    <mergeCell ref="CW84:DM84"/>
    <mergeCell ref="CW83:DM83"/>
    <mergeCell ref="ET98:FG98"/>
    <mergeCell ref="EE100:ES100"/>
    <mergeCell ref="EE102:ES102"/>
    <mergeCell ref="EE101:ES101"/>
    <mergeCell ref="EE98:ES98"/>
    <mergeCell ref="ET101:FJ101"/>
    <mergeCell ref="ET102:FJ102"/>
    <mergeCell ref="ET100:FJ100"/>
    <mergeCell ref="EE99:ES99"/>
    <mergeCell ref="ET99:FJ99"/>
    <mergeCell ref="DX160:EJ160"/>
    <mergeCell ref="CX143:DJ143"/>
    <mergeCell ref="DK143:DW143"/>
    <mergeCell ref="DX143:EJ143"/>
    <mergeCell ref="CX151:DJ151"/>
    <mergeCell ref="DK151:DW151"/>
    <mergeCell ref="CX156:DJ156"/>
    <mergeCell ref="CX154:DJ154"/>
    <mergeCell ref="CG158:CX158"/>
    <mergeCell ref="CH148:CW148"/>
    <mergeCell ref="DK173:DW173"/>
    <mergeCell ref="DX171:EJ171"/>
    <mergeCell ref="EX139:FG139"/>
    <mergeCell ref="EX141:FG141"/>
    <mergeCell ref="EX172:FG172"/>
    <mergeCell ref="DX172:EJ172"/>
    <mergeCell ref="EK172:EW172"/>
    <mergeCell ref="EX171:FG171"/>
    <mergeCell ref="EX166:FG166"/>
    <mergeCell ref="EK156:EW156"/>
    <mergeCell ref="BU139:CG139"/>
    <mergeCell ref="CX145:DJ145"/>
    <mergeCell ref="BU143:CG143"/>
    <mergeCell ref="CH143:CW143"/>
    <mergeCell ref="BU142:CG142"/>
    <mergeCell ref="CH142:CW142"/>
    <mergeCell ref="CH141:CW141"/>
    <mergeCell ref="BU141:CG141"/>
    <mergeCell ref="CH144:CW144"/>
    <mergeCell ref="BC193:BT193"/>
    <mergeCell ref="BC191:BT191"/>
    <mergeCell ref="DX173:EJ173"/>
    <mergeCell ref="CX169:DJ169"/>
    <mergeCell ref="BC173:BR173"/>
    <mergeCell ref="BU181:CG181"/>
    <mergeCell ref="CH178:CW178"/>
    <mergeCell ref="CH177:EJ177"/>
    <mergeCell ref="DX181:EJ181"/>
    <mergeCell ref="CH179:CW179"/>
    <mergeCell ref="BC185:BT185"/>
    <mergeCell ref="BC186:BT186"/>
    <mergeCell ref="BC198:BT198"/>
    <mergeCell ref="BU190:CG190"/>
    <mergeCell ref="BU191:CG191"/>
    <mergeCell ref="BU193:CG193"/>
    <mergeCell ref="BU195:CG196"/>
    <mergeCell ref="BC197:BT197"/>
    <mergeCell ref="BC192:BT192"/>
    <mergeCell ref="BC190:BR190"/>
    <mergeCell ref="BC195:BT196"/>
    <mergeCell ref="EX174:FG174"/>
    <mergeCell ref="DX174:EJ174"/>
    <mergeCell ref="DK180:DW180"/>
    <mergeCell ref="EK182:EW182"/>
    <mergeCell ref="DK183:DW183"/>
    <mergeCell ref="DK186:DW186"/>
    <mergeCell ref="EK184:EW184"/>
    <mergeCell ref="BU187:CG187"/>
    <mergeCell ref="BU183:CG183"/>
    <mergeCell ref="BC155:BR155"/>
    <mergeCell ref="CX162:DJ162"/>
    <mergeCell ref="DK161:DW161"/>
    <mergeCell ref="CH160:CW160"/>
    <mergeCell ref="BU155:CG155"/>
    <mergeCell ref="CX155:DJ155"/>
    <mergeCell ref="CX160:DJ160"/>
    <mergeCell ref="CH155:CW155"/>
    <mergeCell ref="AQ165:BB165"/>
    <mergeCell ref="BC165:BR165"/>
    <mergeCell ref="BC163:BT163"/>
    <mergeCell ref="CH163:CW163"/>
    <mergeCell ref="BU163:CG163"/>
    <mergeCell ref="AQ163:BB163"/>
    <mergeCell ref="AQ164:BB164"/>
    <mergeCell ref="BC172:BR172"/>
    <mergeCell ref="BU159:CG160"/>
    <mergeCell ref="CH161:CW161"/>
    <mergeCell ref="BU156:CG156"/>
    <mergeCell ref="CH159:EJ159"/>
    <mergeCell ref="CH156:CW156"/>
    <mergeCell ref="CX157:DJ157"/>
    <mergeCell ref="DK172:DW172"/>
    <mergeCell ref="BC159:BT160"/>
    <mergeCell ref="BC171:BR171"/>
    <mergeCell ref="BU170:CG170"/>
    <mergeCell ref="BC167:BT167"/>
    <mergeCell ref="BU164:CG164"/>
    <mergeCell ref="BC164:BR164"/>
    <mergeCell ref="BU167:CG167"/>
    <mergeCell ref="BU166:CG166"/>
    <mergeCell ref="BC166:BR166"/>
    <mergeCell ref="BU165:CG165"/>
    <mergeCell ref="BU172:CG172"/>
    <mergeCell ref="CH174:CW174"/>
    <mergeCell ref="CX172:DJ172"/>
    <mergeCell ref="BU174:CG174"/>
    <mergeCell ref="CH173:CW173"/>
    <mergeCell ref="CX174:DJ174"/>
    <mergeCell ref="CX173:DJ173"/>
    <mergeCell ref="BU173:CG173"/>
    <mergeCell ref="CH169:CW169"/>
    <mergeCell ref="BU168:CG168"/>
    <mergeCell ref="CH162:CW162"/>
    <mergeCell ref="BU162:CG162"/>
    <mergeCell ref="BU169:CG169"/>
    <mergeCell ref="CH166:CW166"/>
    <mergeCell ref="CH165:CW165"/>
    <mergeCell ref="CH164:CW164"/>
    <mergeCell ref="DX182:EJ182"/>
    <mergeCell ref="CX165:DJ165"/>
    <mergeCell ref="CH167:CW167"/>
    <mergeCell ref="CX166:DJ166"/>
    <mergeCell ref="CX167:DJ167"/>
    <mergeCell ref="CH172:CW172"/>
    <mergeCell ref="CH170:CW170"/>
    <mergeCell ref="DK179:DW179"/>
    <mergeCell ref="DK178:DW178"/>
    <mergeCell ref="CX180:DJ180"/>
    <mergeCell ref="CX181:DJ181"/>
    <mergeCell ref="BC184:BT184"/>
    <mergeCell ref="CH184:CW184"/>
    <mergeCell ref="CH183:CW183"/>
    <mergeCell ref="CH181:CW181"/>
    <mergeCell ref="BC183:BT183"/>
    <mergeCell ref="BC181:BT181"/>
    <mergeCell ref="BC182:BT182"/>
    <mergeCell ref="CH182:CW182"/>
    <mergeCell ref="AK174:AP174"/>
    <mergeCell ref="AQ174:BB174"/>
    <mergeCell ref="BU189:CG189"/>
    <mergeCell ref="BU192:CG192"/>
    <mergeCell ref="BU184:CG184"/>
    <mergeCell ref="BU179:CG179"/>
    <mergeCell ref="AK192:AP192"/>
    <mergeCell ref="AQ192:BB192"/>
    <mergeCell ref="BC188:BR188"/>
    <mergeCell ref="BC187:BT187"/>
    <mergeCell ref="BU251:CG251"/>
    <mergeCell ref="BU200:CG200"/>
    <mergeCell ref="BU203:CG203"/>
    <mergeCell ref="BU244:CG244"/>
    <mergeCell ref="BU216:CG216"/>
    <mergeCell ref="BU202:CG202"/>
    <mergeCell ref="BU201:CG201"/>
    <mergeCell ref="BU227:CG227"/>
    <mergeCell ref="BU235:CG236"/>
    <mergeCell ref="BU238:CG238"/>
    <mergeCell ref="BU252:CG252"/>
    <mergeCell ref="CH252:CW252"/>
    <mergeCell ref="BC253:BT253"/>
    <mergeCell ref="CH253:CW253"/>
    <mergeCell ref="BU253:CG253"/>
    <mergeCell ref="BC252:BT252"/>
    <mergeCell ref="CH257:CW257"/>
    <mergeCell ref="BU256:CG256"/>
    <mergeCell ref="BU255:CG255"/>
    <mergeCell ref="CH255:CW255"/>
    <mergeCell ref="A270:AJ270"/>
    <mergeCell ref="AQ272:BB272"/>
    <mergeCell ref="BU273:CG273"/>
    <mergeCell ref="BC273:BT273"/>
    <mergeCell ref="AQ271:BB271"/>
    <mergeCell ref="AK271:AP271"/>
    <mergeCell ref="A271:AJ271"/>
    <mergeCell ref="AQ268:BB268"/>
    <mergeCell ref="AK269:AP269"/>
    <mergeCell ref="AK267:AP267"/>
    <mergeCell ref="AQ269:BB269"/>
    <mergeCell ref="AK268:AP268"/>
    <mergeCell ref="AQ267:BB267"/>
    <mergeCell ref="AK275:AP275"/>
    <mergeCell ref="AQ270:BB270"/>
    <mergeCell ref="BC275:BT275"/>
    <mergeCell ref="AQ275:BB275"/>
    <mergeCell ref="AQ273:BB273"/>
    <mergeCell ref="BC270:BT270"/>
    <mergeCell ref="AK274:AP274"/>
    <mergeCell ref="AK273:AP273"/>
    <mergeCell ref="BC274:BT274"/>
    <mergeCell ref="EK275:EW275"/>
    <mergeCell ref="CX275:DJ275"/>
    <mergeCell ref="CH274:CW274"/>
    <mergeCell ref="DK274:DW274"/>
    <mergeCell ref="DK275:DW275"/>
    <mergeCell ref="DX274:EJ274"/>
    <mergeCell ref="CH275:CW275"/>
    <mergeCell ref="CH284:CW284"/>
    <mergeCell ref="CH279:CW279"/>
    <mergeCell ref="CH282:EJ282"/>
    <mergeCell ref="CH283:CW283"/>
    <mergeCell ref="A281:FJ281"/>
    <mergeCell ref="AQ279:BB279"/>
    <mergeCell ref="DX279:EJ279"/>
    <mergeCell ref="BC279:BR279"/>
    <mergeCell ref="CX279:DJ279"/>
    <mergeCell ref="DK279:DW279"/>
    <mergeCell ref="A284:AJ284"/>
    <mergeCell ref="AK284:AP284"/>
    <mergeCell ref="BU282:CG283"/>
    <mergeCell ref="BC284:BT284"/>
    <mergeCell ref="AQ284:BB284"/>
    <mergeCell ref="BU284:CG284"/>
    <mergeCell ref="BC282:BT283"/>
    <mergeCell ref="AK282:AP283"/>
    <mergeCell ref="EX285:FJ285"/>
    <mergeCell ref="EK284:EW284"/>
    <mergeCell ref="EX284:FJ284"/>
    <mergeCell ref="EX283:FJ283"/>
    <mergeCell ref="EK283:EW283"/>
    <mergeCell ref="A285:AJ285"/>
    <mergeCell ref="DX285:EJ285"/>
    <mergeCell ref="DK285:DW285"/>
    <mergeCell ref="CH285:CW285"/>
    <mergeCell ref="AK285:AP285"/>
    <mergeCell ref="AQ285:BB285"/>
    <mergeCell ref="BU285:CG285"/>
    <mergeCell ref="A274:AJ274"/>
    <mergeCell ref="A273:AJ273"/>
    <mergeCell ref="AQ266:BB266"/>
    <mergeCell ref="AQ265:BB265"/>
    <mergeCell ref="A272:AJ272"/>
    <mergeCell ref="AK270:AP270"/>
    <mergeCell ref="A269:AJ269"/>
    <mergeCell ref="AK272:AP272"/>
    <mergeCell ref="A268:AJ268"/>
    <mergeCell ref="AQ274:BB274"/>
    <mergeCell ref="A267:AJ267"/>
    <mergeCell ref="DX265:EJ265"/>
    <mergeCell ref="DX266:EJ266"/>
    <mergeCell ref="AK266:AP266"/>
    <mergeCell ref="CH266:CW266"/>
    <mergeCell ref="BU265:CG265"/>
    <mergeCell ref="CH265:CW265"/>
    <mergeCell ref="DK266:DW266"/>
    <mergeCell ref="BC267:BT267"/>
    <mergeCell ref="BC266:BT266"/>
    <mergeCell ref="BU267:CG267"/>
    <mergeCell ref="DX267:EJ267"/>
    <mergeCell ref="CX267:DJ267"/>
    <mergeCell ref="BU266:CG266"/>
    <mergeCell ref="CX266:DJ266"/>
    <mergeCell ref="CX265:DJ265"/>
    <mergeCell ref="EX258:FJ258"/>
    <mergeCell ref="EK261:EW261"/>
    <mergeCell ref="EX262:FJ262"/>
    <mergeCell ref="A259:FJ259"/>
    <mergeCell ref="A260:AJ261"/>
    <mergeCell ref="CX261:DJ261"/>
    <mergeCell ref="EK260:FJ260"/>
    <mergeCell ref="BC258:BT258"/>
    <mergeCell ref="BU258:CG258"/>
    <mergeCell ref="A266:AJ266"/>
    <mergeCell ref="BU263:CG263"/>
    <mergeCell ref="BC264:BT264"/>
    <mergeCell ref="BU264:CG264"/>
    <mergeCell ref="BC263:BT263"/>
    <mergeCell ref="A265:AJ265"/>
    <mergeCell ref="AK265:AP265"/>
    <mergeCell ref="A264:AJ264"/>
    <mergeCell ref="A263:AJ263"/>
    <mergeCell ref="AK263:AP263"/>
    <mergeCell ref="EX261:FJ261"/>
    <mergeCell ref="CW26:DM26"/>
    <mergeCell ref="CH203:CW203"/>
    <mergeCell ref="CF38:CV38"/>
    <mergeCell ref="CF39:CV39"/>
    <mergeCell ref="EE29:ES29"/>
    <mergeCell ref="ET29:FJ29"/>
    <mergeCell ref="CF37:CV37"/>
    <mergeCell ref="EX257:FJ257"/>
    <mergeCell ref="EK257:EW257"/>
    <mergeCell ref="CH200:CW200"/>
    <mergeCell ref="BU185:CG185"/>
    <mergeCell ref="BU188:CG188"/>
    <mergeCell ref="BU199:CG199"/>
    <mergeCell ref="BU197:CG197"/>
    <mergeCell ref="BU186:CG186"/>
    <mergeCell ref="CH199:CW199"/>
    <mergeCell ref="CH192:CW192"/>
    <mergeCell ref="CH196:CW196"/>
    <mergeCell ref="CH198:CW198"/>
    <mergeCell ref="CW25:DM25"/>
    <mergeCell ref="CW23:DM23"/>
    <mergeCell ref="CW20:DM20"/>
    <mergeCell ref="CW21:DM21"/>
    <mergeCell ref="CW22:DM22"/>
    <mergeCell ref="CF36:CV36"/>
    <mergeCell ref="CF35:CV35"/>
    <mergeCell ref="EE31:ES31"/>
    <mergeCell ref="ET31:FJ31"/>
    <mergeCell ref="CF31:CV31"/>
    <mergeCell ref="EE36:ES36"/>
    <mergeCell ref="ET32:FH32"/>
    <mergeCell ref="EE32:ES32"/>
    <mergeCell ref="CW31:DM31"/>
    <mergeCell ref="DN31:ED31"/>
    <mergeCell ref="EE30:ES30"/>
    <mergeCell ref="CW35:DM35"/>
    <mergeCell ref="CF33:CV33"/>
    <mergeCell ref="CW29:DM29"/>
    <mergeCell ref="CF32:CV32"/>
    <mergeCell ref="CW32:DM32"/>
    <mergeCell ref="CW33:DM33"/>
    <mergeCell ref="CW34:DM34"/>
    <mergeCell ref="CF34:CV34"/>
    <mergeCell ref="CW30:DM30"/>
    <mergeCell ref="EE50:ES50"/>
    <mergeCell ref="DN40:ED40"/>
    <mergeCell ref="ET40:FG40"/>
    <mergeCell ref="CW36:DM36"/>
    <mergeCell ref="CW38:DM38"/>
    <mergeCell ref="CW39:DM39"/>
    <mergeCell ref="CW40:DM40"/>
    <mergeCell ref="ET42:FJ42"/>
    <mergeCell ref="DN42:ED42"/>
    <mergeCell ref="CW42:DM42"/>
    <mergeCell ref="DN49:ED49"/>
    <mergeCell ref="EE49:ES49"/>
    <mergeCell ref="DN48:ED48"/>
    <mergeCell ref="ET49:FJ49"/>
    <mergeCell ref="EE48:ES48"/>
    <mergeCell ref="EE45:ES45"/>
    <mergeCell ref="EE41:ES41"/>
    <mergeCell ref="DN47:ED47"/>
    <mergeCell ref="EE46:ES46"/>
    <mergeCell ref="DN41:ED41"/>
    <mergeCell ref="EE42:ES42"/>
    <mergeCell ref="DN32:ED32"/>
    <mergeCell ref="EE33:ES33"/>
    <mergeCell ref="EE35:ES35"/>
    <mergeCell ref="DN50:ED50"/>
    <mergeCell ref="DN33:ED33"/>
    <mergeCell ref="DN36:ED36"/>
    <mergeCell ref="DN35:ED35"/>
    <mergeCell ref="EE47:ES47"/>
    <mergeCell ref="EE40:ES40"/>
    <mergeCell ref="DN46:ED46"/>
    <mergeCell ref="ET43:FJ43"/>
    <mergeCell ref="DN43:ED43"/>
    <mergeCell ref="ET37:FG37"/>
    <mergeCell ref="ET39:FG39"/>
    <mergeCell ref="EE37:ES37"/>
    <mergeCell ref="ET41:FJ41"/>
    <mergeCell ref="DN38:ED38"/>
    <mergeCell ref="ET54:FG54"/>
    <mergeCell ref="ET52:FG52"/>
    <mergeCell ref="ET51:FG51"/>
    <mergeCell ref="ET44:FJ44"/>
    <mergeCell ref="ET45:FJ45"/>
    <mergeCell ref="ET48:FJ48"/>
    <mergeCell ref="ET50:FJ50"/>
    <mergeCell ref="ET53:FG53"/>
    <mergeCell ref="ET47:FJ47"/>
    <mergeCell ref="ET46:FJ46"/>
    <mergeCell ref="EE56:ES56"/>
    <mergeCell ref="ET55:FG55"/>
    <mergeCell ref="EE55:ES55"/>
    <mergeCell ref="ET57:FJ57"/>
    <mergeCell ref="ET56:FJ56"/>
    <mergeCell ref="ET70:FH70"/>
    <mergeCell ref="CW72:DM72"/>
    <mergeCell ref="DN72:ED72"/>
    <mergeCell ref="EE71:ES71"/>
    <mergeCell ref="ET71:FH71"/>
    <mergeCell ref="EE70:ES70"/>
    <mergeCell ref="EE69:ES69"/>
    <mergeCell ref="EE67:ES67"/>
    <mergeCell ref="ET67:FJ67"/>
    <mergeCell ref="ET68:FJ68"/>
    <mergeCell ref="ET69:FJ69"/>
    <mergeCell ref="EE68:ES68"/>
    <mergeCell ref="DN20:ED20"/>
    <mergeCell ref="DN24:ED24"/>
    <mergeCell ref="DN44:ED44"/>
    <mergeCell ref="ET66:FJ66"/>
    <mergeCell ref="EE66:ES66"/>
    <mergeCell ref="ET58:FJ58"/>
    <mergeCell ref="EE58:ES58"/>
    <mergeCell ref="EE64:ES64"/>
    <mergeCell ref="ET64:FJ64"/>
    <mergeCell ref="EE61:ES61"/>
    <mergeCell ref="DN21:ED21"/>
    <mergeCell ref="CW24:DM24"/>
    <mergeCell ref="DN66:ED66"/>
    <mergeCell ref="DN67:ED67"/>
    <mergeCell ref="DN37:ED37"/>
    <mergeCell ref="DN22:ED22"/>
    <mergeCell ref="DN34:ED34"/>
    <mergeCell ref="DN23:ED23"/>
    <mergeCell ref="DN25:ED25"/>
    <mergeCell ref="DN26:ED26"/>
    <mergeCell ref="BJ23:CE23"/>
    <mergeCell ref="BJ24:CE24"/>
    <mergeCell ref="BJ21:CE21"/>
    <mergeCell ref="BJ22:CE22"/>
    <mergeCell ref="AN32:AS32"/>
    <mergeCell ref="BJ36:CE36"/>
    <mergeCell ref="AT35:BI35"/>
    <mergeCell ref="AT19:BI19"/>
    <mergeCell ref="BJ35:CE35"/>
    <mergeCell ref="AN25:AS25"/>
    <mergeCell ref="AN22:AS22"/>
    <mergeCell ref="AN24:AS24"/>
    <mergeCell ref="BJ25:CE25"/>
    <mergeCell ref="AT25:BI25"/>
    <mergeCell ref="CW11:DM11"/>
    <mergeCell ref="CF11:CV11"/>
    <mergeCell ref="DN11:ED11"/>
    <mergeCell ref="EE11:ES11"/>
    <mergeCell ref="AT15:BI15"/>
    <mergeCell ref="AT16:BI16"/>
    <mergeCell ref="AT17:BI17"/>
    <mergeCell ref="ET12:FJ12"/>
    <mergeCell ref="EE12:ES12"/>
    <mergeCell ref="BJ16:CE16"/>
    <mergeCell ref="ET13:FJ13"/>
    <mergeCell ref="ET14:FJ14"/>
    <mergeCell ref="EE14:ES14"/>
    <mergeCell ref="CW16:DM16"/>
    <mergeCell ref="AT18:BI18"/>
    <mergeCell ref="CF14:CV14"/>
    <mergeCell ref="CW12:DM12"/>
    <mergeCell ref="CF12:CV12"/>
    <mergeCell ref="CW18:DM18"/>
    <mergeCell ref="BJ15:CE15"/>
    <mergeCell ref="CW14:DM14"/>
    <mergeCell ref="BJ13:CE13"/>
    <mergeCell ref="CW13:DM13"/>
    <mergeCell ref="CF13:CV13"/>
    <mergeCell ref="CW19:DM19"/>
    <mergeCell ref="CW17:DM17"/>
    <mergeCell ref="CF22:CV22"/>
    <mergeCell ref="CF24:CV24"/>
    <mergeCell ref="CF20:CV20"/>
    <mergeCell ref="CF21:CV21"/>
    <mergeCell ref="CF25:CV25"/>
    <mergeCell ref="BJ20:CE20"/>
    <mergeCell ref="CF23:CV23"/>
    <mergeCell ref="A1:EQ1"/>
    <mergeCell ref="A2:EQ2"/>
    <mergeCell ref="BI4:CD4"/>
    <mergeCell ref="BE5:EB5"/>
    <mergeCell ref="CE4:CI4"/>
    <mergeCell ref="CJ4:CK4"/>
    <mergeCell ref="AK3:DI3"/>
    <mergeCell ref="CU4:DZ4"/>
    <mergeCell ref="BJ14:CE14"/>
    <mergeCell ref="AN10:AS11"/>
    <mergeCell ref="CF10:ES10"/>
    <mergeCell ref="BJ12:CE12"/>
    <mergeCell ref="DN12:ED12"/>
    <mergeCell ref="AN13:AS13"/>
    <mergeCell ref="AT13:BI13"/>
    <mergeCell ref="EE13:ES13"/>
    <mergeCell ref="DN14:ED1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ET8:FJ8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CF16:CV16"/>
    <mergeCell ref="CF15:CV15"/>
    <mergeCell ref="DN13:ED13"/>
    <mergeCell ref="CW15:DM15"/>
    <mergeCell ref="DN19:ED19"/>
    <mergeCell ref="DN17:ED17"/>
    <mergeCell ref="DN18:ED18"/>
    <mergeCell ref="DN15:ED15"/>
    <mergeCell ref="DN16:ED16"/>
    <mergeCell ref="BJ19:CE19"/>
    <mergeCell ref="BJ18:CE18"/>
    <mergeCell ref="BJ17:CE17"/>
    <mergeCell ref="CF19:CV19"/>
    <mergeCell ref="CF18:CV18"/>
    <mergeCell ref="CF17:CV17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EE24:ES24"/>
    <mergeCell ref="DN45:ED45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61:FJ61"/>
    <mergeCell ref="DN63:ED63"/>
    <mergeCell ref="EE43:ES43"/>
    <mergeCell ref="EE44:ES44"/>
    <mergeCell ref="EE60:ES60"/>
    <mergeCell ref="ET60:FJ60"/>
    <mergeCell ref="EE59:ES59"/>
    <mergeCell ref="ET59:FJ59"/>
    <mergeCell ref="EE54:ES54"/>
    <mergeCell ref="EE57:ES57"/>
    <mergeCell ref="DN78:ED78"/>
    <mergeCell ref="CW78:DM78"/>
    <mergeCell ref="CW59:DM59"/>
    <mergeCell ref="DN59:ED59"/>
    <mergeCell ref="DN74:ED74"/>
    <mergeCell ref="CW73:DM73"/>
    <mergeCell ref="CW74:DM74"/>
    <mergeCell ref="CW76:DM76"/>
    <mergeCell ref="DN70:ED70"/>
    <mergeCell ref="DN69:ED69"/>
    <mergeCell ref="CW37:DM37"/>
    <mergeCell ref="ET38:FG38"/>
    <mergeCell ref="EE38:ES38"/>
    <mergeCell ref="EE39:ES39"/>
    <mergeCell ref="DN39:ED39"/>
    <mergeCell ref="ET93:FJ93"/>
    <mergeCell ref="EE94:ES94"/>
    <mergeCell ref="ET86:FG86"/>
    <mergeCell ref="ET91:FJ91"/>
    <mergeCell ref="ET92:FJ92"/>
    <mergeCell ref="ET89:FJ89"/>
    <mergeCell ref="ET88:FJ88"/>
    <mergeCell ref="ET87:FJ87"/>
    <mergeCell ref="ET90:FJ90"/>
    <mergeCell ref="EE87:ES87"/>
    <mergeCell ref="EE93:ES93"/>
    <mergeCell ref="EE85:ES85"/>
    <mergeCell ref="EE89:ES89"/>
    <mergeCell ref="EE91:ES91"/>
    <mergeCell ref="EE90:ES90"/>
    <mergeCell ref="EE86:ES86"/>
    <mergeCell ref="A109:AJ109"/>
    <mergeCell ref="DN93:ED93"/>
    <mergeCell ref="DN89:ED89"/>
    <mergeCell ref="DN83:ED83"/>
    <mergeCell ref="DN88:ED88"/>
    <mergeCell ref="DN84:ED84"/>
    <mergeCell ref="DN92:ED92"/>
    <mergeCell ref="DN94:ED94"/>
    <mergeCell ref="DN87:ED87"/>
    <mergeCell ref="CW87:DM87"/>
    <mergeCell ref="BC141:BR141"/>
    <mergeCell ref="ET95:FJ95"/>
    <mergeCell ref="EE95:ES95"/>
    <mergeCell ref="EX117:FJ117"/>
    <mergeCell ref="EK117:EW117"/>
    <mergeCell ref="A104:FG104"/>
    <mergeCell ref="CW102:DM102"/>
    <mergeCell ref="CF103:CV103"/>
    <mergeCell ref="DX110:EJ110"/>
    <mergeCell ref="A141:AJ141"/>
    <mergeCell ref="BC144:BR144"/>
    <mergeCell ref="CH168:CW168"/>
    <mergeCell ref="BC146:BP146"/>
    <mergeCell ref="A149:CF149"/>
    <mergeCell ref="BC150:BT151"/>
    <mergeCell ref="BU150:CG151"/>
    <mergeCell ref="BC153:BR153"/>
    <mergeCell ref="BC152:BT152"/>
    <mergeCell ref="AQ166:BB166"/>
    <mergeCell ref="CH150:EJ150"/>
    <mergeCell ref="A142:AJ142"/>
    <mergeCell ref="A144:AJ144"/>
    <mergeCell ref="AK142:AP142"/>
    <mergeCell ref="A143:AJ143"/>
    <mergeCell ref="AK143:AP143"/>
    <mergeCell ref="DX187:EJ187"/>
    <mergeCell ref="CX183:DJ183"/>
    <mergeCell ref="DK187:DW187"/>
    <mergeCell ref="CX187:DJ187"/>
    <mergeCell ref="DX186:EJ186"/>
    <mergeCell ref="DK184:DW184"/>
    <mergeCell ref="DX185:EJ185"/>
    <mergeCell ref="CH180:CW180"/>
    <mergeCell ref="BU182:CG182"/>
    <mergeCell ref="DK181:DW181"/>
    <mergeCell ref="DK188:DW188"/>
    <mergeCell ref="CX182:DJ182"/>
    <mergeCell ref="CH185:CW185"/>
    <mergeCell ref="CX185:DJ185"/>
    <mergeCell ref="CX184:DJ184"/>
    <mergeCell ref="CH188:CW188"/>
    <mergeCell ref="CX186:DJ186"/>
    <mergeCell ref="DK182:DW182"/>
    <mergeCell ref="EX203:FG203"/>
    <mergeCell ref="EK185:EW185"/>
    <mergeCell ref="EK183:EW183"/>
    <mergeCell ref="EK192:EW192"/>
    <mergeCell ref="EX187:FJ187"/>
    <mergeCell ref="EX196:FJ196"/>
    <mergeCell ref="EK199:EW199"/>
    <mergeCell ref="EK190:EW190"/>
    <mergeCell ref="EX185:FJ185"/>
    <mergeCell ref="EX199:FJ199"/>
    <mergeCell ref="DX188:EJ188"/>
    <mergeCell ref="DX200:EJ200"/>
    <mergeCell ref="DX199:EJ199"/>
    <mergeCell ref="EX197:FJ197"/>
    <mergeCell ref="EX193:FJ193"/>
    <mergeCell ref="EX198:FJ198"/>
    <mergeCell ref="EK197:EW197"/>
    <mergeCell ref="EK196:EW196"/>
    <mergeCell ref="EK193:EW193"/>
    <mergeCell ref="EX204:FJ204"/>
    <mergeCell ref="DX203:EJ203"/>
    <mergeCell ref="DX204:EJ204"/>
    <mergeCell ref="EK203:EW203"/>
    <mergeCell ref="DX191:EJ191"/>
    <mergeCell ref="CH195:EJ195"/>
    <mergeCell ref="CX189:DJ189"/>
    <mergeCell ref="DK189:DW189"/>
    <mergeCell ref="DK190:DW190"/>
    <mergeCell ref="DX189:EJ189"/>
    <mergeCell ref="DX190:EJ190"/>
    <mergeCell ref="CX190:DJ190"/>
    <mergeCell ref="CX192:DJ192"/>
    <mergeCell ref="DX192:EJ192"/>
    <mergeCell ref="DX196:EJ196"/>
    <mergeCell ref="DX197:EJ197"/>
    <mergeCell ref="DX193:EJ193"/>
    <mergeCell ref="DX202:EJ202"/>
    <mergeCell ref="DK209:DW209"/>
    <mergeCell ref="DK205:DW205"/>
    <mergeCell ref="CX200:DJ200"/>
    <mergeCell ref="DK192:DW192"/>
    <mergeCell ref="DK199:DW199"/>
    <mergeCell ref="DK207:DW207"/>
    <mergeCell ref="DK202:DW202"/>
    <mergeCell ref="DK197:DW197"/>
    <mergeCell ref="DK196:DW196"/>
    <mergeCell ref="DK198:DW198"/>
    <mergeCell ref="CX203:DJ203"/>
    <mergeCell ref="DK203:DW203"/>
    <mergeCell ref="DK204:DW204"/>
    <mergeCell ref="CX204:DJ204"/>
    <mergeCell ref="CX191:DJ191"/>
    <mergeCell ref="CX193:DJ193"/>
    <mergeCell ref="DK193:DW193"/>
    <mergeCell ref="DK191:DW191"/>
    <mergeCell ref="DX205:EJ205"/>
    <mergeCell ref="DX213:EJ213"/>
    <mergeCell ref="DK213:DW213"/>
    <mergeCell ref="A246:FJ246"/>
    <mergeCell ref="A243:AJ243"/>
    <mergeCell ref="DX207:EJ207"/>
    <mergeCell ref="DX208:EJ208"/>
    <mergeCell ref="DX209:EJ209"/>
    <mergeCell ref="DK210:DW210"/>
    <mergeCell ref="DX210:EJ210"/>
    <mergeCell ref="EX207:FJ207"/>
    <mergeCell ref="DK265:DW265"/>
    <mergeCell ref="DK276:DW276"/>
    <mergeCell ref="DK256:DW256"/>
    <mergeCell ref="DK267:DW267"/>
    <mergeCell ref="DK272:DW272"/>
    <mergeCell ref="DK257:DW257"/>
    <mergeCell ref="DK262:DW262"/>
    <mergeCell ref="DK263:DW263"/>
    <mergeCell ref="DK208:DW208"/>
    <mergeCell ref="AK276:AP276"/>
    <mergeCell ref="A277:AJ277"/>
    <mergeCell ref="BU277:CG277"/>
    <mergeCell ref="CH276:CW276"/>
    <mergeCell ref="AQ277:BB277"/>
    <mergeCell ref="BC277:BT277"/>
    <mergeCell ref="CH277:CW277"/>
    <mergeCell ref="BC276:BT276"/>
    <mergeCell ref="AQ276:BB276"/>
    <mergeCell ref="BU276:CG276"/>
    <mergeCell ref="AQ278:BB278"/>
    <mergeCell ref="AK279:AP279"/>
    <mergeCell ref="CX283:DJ283"/>
    <mergeCell ref="A280:FG280"/>
    <mergeCell ref="AQ282:BB283"/>
    <mergeCell ref="A282:AJ283"/>
    <mergeCell ref="BC278:BT278"/>
    <mergeCell ref="BU279:CG279"/>
    <mergeCell ref="DK283:DW283"/>
    <mergeCell ref="EK279:EW279"/>
    <mergeCell ref="EX286:FJ286"/>
    <mergeCell ref="DK286:DW286"/>
    <mergeCell ref="CH288:CW288"/>
    <mergeCell ref="DX283:EJ283"/>
    <mergeCell ref="EK286:EW286"/>
    <mergeCell ref="EK288:EW288"/>
    <mergeCell ref="EK287:EW287"/>
    <mergeCell ref="DX288:EJ288"/>
    <mergeCell ref="CX286:DJ286"/>
    <mergeCell ref="CH286:CW286"/>
    <mergeCell ref="A287:AJ287"/>
    <mergeCell ref="DK284:DW284"/>
    <mergeCell ref="CX285:DJ285"/>
    <mergeCell ref="CX284:DJ284"/>
    <mergeCell ref="BU286:CG286"/>
    <mergeCell ref="BC286:BT286"/>
    <mergeCell ref="DK287:DW287"/>
    <mergeCell ref="CX287:DJ287"/>
    <mergeCell ref="AK287:AP287"/>
    <mergeCell ref="BU287:CG287"/>
    <mergeCell ref="DX287:EJ287"/>
    <mergeCell ref="BC285:BT285"/>
    <mergeCell ref="BC289:BT289"/>
    <mergeCell ref="DX286:EJ286"/>
    <mergeCell ref="DX289:EJ289"/>
    <mergeCell ref="BU288:CG288"/>
    <mergeCell ref="CX288:DJ288"/>
    <mergeCell ref="CH287:CW287"/>
    <mergeCell ref="BC287:BT287"/>
    <mergeCell ref="BC288:BT288"/>
    <mergeCell ref="CT292:FG292"/>
    <mergeCell ref="DK291:DW291"/>
    <mergeCell ref="CH291:CW291"/>
    <mergeCell ref="CF295:CV295"/>
    <mergeCell ref="CW295:DM295"/>
    <mergeCell ref="EK291:EW291"/>
    <mergeCell ref="EX291:FJ291"/>
    <mergeCell ref="EE295:ES295"/>
    <mergeCell ref="CX291:DJ291"/>
    <mergeCell ref="DX291:EJ291"/>
    <mergeCell ref="A275:AJ275"/>
    <mergeCell ref="A276:AJ276"/>
    <mergeCell ref="AK277:AP277"/>
    <mergeCell ref="DX284:EJ284"/>
    <mergeCell ref="CX278:DJ278"/>
    <mergeCell ref="DK278:DW278"/>
    <mergeCell ref="DX278:EJ278"/>
    <mergeCell ref="A278:AJ278"/>
    <mergeCell ref="AK278:AP278"/>
    <mergeCell ref="A279:AJ279"/>
    <mergeCell ref="A289:AJ289"/>
    <mergeCell ref="AK286:AP286"/>
    <mergeCell ref="DK288:DW288"/>
    <mergeCell ref="BU289:CG289"/>
    <mergeCell ref="AQ289:BB289"/>
    <mergeCell ref="CH289:CW289"/>
    <mergeCell ref="DK289:DW289"/>
    <mergeCell ref="CX289:DJ289"/>
    <mergeCell ref="AQ286:BB286"/>
    <mergeCell ref="A286:AJ286"/>
    <mergeCell ref="EE296:ES296"/>
    <mergeCell ref="BL294:CE295"/>
    <mergeCell ref="CF300:CV300"/>
    <mergeCell ref="CW299:DM299"/>
    <mergeCell ref="BL299:CE299"/>
    <mergeCell ref="CF299:CV299"/>
    <mergeCell ref="CF294:ES294"/>
    <mergeCell ref="CF296:CV296"/>
    <mergeCell ref="CW296:DM296"/>
    <mergeCell ref="DN295:ED295"/>
    <mergeCell ref="A301:AO301"/>
    <mergeCell ref="AP301:AU301"/>
    <mergeCell ref="EE300:ES300"/>
    <mergeCell ref="AV301:BK301"/>
    <mergeCell ref="BL300:CE300"/>
    <mergeCell ref="EE301:ES301"/>
    <mergeCell ref="DN300:ED300"/>
    <mergeCell ref="CW301:DM301"/>
    <mergeCell ref="CF301:CV301"/>
    <mergeCell ref="AV300:BK300"/>
    <mergeCell ref="CW302:DM302"/>
    <mergeCell ref="BL301:CE301"/>
    <mergeCell ref="BL303:CE303"/>
    <mergeCell ref="BL302:CE302"/>
    <mergeCell ref="CF302:CV302"/>
    <mergeCell ref="ET307:FJ307"/>
    <mergeCell ref="ET304:FJ304"/>
    <mergeCell ref="ET306:FJ306"/>
    <mergeCell ref="EE306:ES306"/>
    <mergeCell ref="ET305:FJ305"/>
    <mergeCell ref="EE304:ES304"/>
    <mergeCell ref="EE305:ES305"/>
    <mergeCell ref="DN306:ED306"/>
    <mergeCell ref="CF306:CV306"/>
    <mergeCell ref="CF305:CV305"/>
    <mergeCell ref="CW305:DM305"/>
    <mergeCell ref="DN305:ED305"/>
    <mergeCell ref="CW306:DM306"/>
    <mergeCell ref="DS311:ES311"/>
    <mergeCell ref="DC311:DP311"/>
    <mergeCell ref="N310:AE310"/>
    <mergeCell ref="BL307:CE307"/>
    <mergeCell ref="DS310:ES310"/>
    <mergeCell ref="EE307:ES307"/>
    <mergeCell ref="DC310:DP310"/>
    <mergeCell ref="DN307:ED307"/>
    <mergeCell ref="AH309:BH309"/>
    <mergeCell ref="N309:AE309"/>
    <mergeCell ref="A314:B314"/>
    <mergeCell ref="C314:E314"/>
    <mergeCell ref="I314:X314"/>
    <mergeCell ref="Y314:AC314"/>
    <mergeCell ref="CW307:DM307"/>
    <mergeCell ref="CW304:DM304"/>
    <mergeCell ref="AD314:AF314"/>
    <mergeCell ref="R311:AE311"/>
    <mergeCell ref="R312:AE312"/>
    <mergeCell ref="AH312:BH312"/>
    <mergeCell ref="AH311:BH311"/>
    <mergeCell ref="AH310:BH310"/>
    <mergeCell ref="BL305:CE305"/>
    <mergeCell ref="A305:AO305"/>
    <mergeCell ref="CF307:CV307"/>
    <mergeCell ref="CF304:CV304"/>
    <mergeCell ref="BL306:CE306"/>
    <mergeCell ref="AP306:AU306"/>
    <mergeCell ref="AV306:BK306"/>
    <mergeCell ref="BL304:CE304"/>
    <mergeCell ref="A302:AO302"/>
    <mergeCell ref="AV304:BK304"/>
    <mergeCell ref="A306:AO306"/>
    <mergeCell ref="AP305:AU305"/>
    <mergeCell ref="AV305:BK305"/>
    <mergeCell ref="AP302:AU302"/>
    <mergeCell ref="AV302:BK302"/>
    <mergeCell ref="AV303:BK303"/>
    <mergeCell ref="A307:AO307"/>
    <mergeCell ref="AP307:AU307"/>
    <mergeCell ref="AV307:BK307"/>
    <mergeCell ref="A304:AO304"/>
    <mergeCell ref="AP304:AU304"/>
    <mergeCell ref="CF298:CV298"/>
    <mergeCell ref="AV298:BK298"/>
    <mergeCell ref="DN304:ED304"/>
    <mergeCell ref="A300:AO300"/>
    <mergeCell ref="AP300:AU300"/>
    <mergeCell ref="CF303:CV303"/>
    <mergeCell ref="CW303:DM303"/>
    <mergeCell ref="A303:AO303"/>
    <mergeCell ref="AP303:AU303"/>
    <mergeCell ref="CW300:DM300"/>
    <mergeCell ref="A299:AO299"/>
    <mergeCell ref="CW297:DM297"/>
    <mergeCell ref="CW298:DM298"/>
    <mergeCell ref="AP296:AU296"/>
    <mergeCell ref="A297:AO297"/>
    <mergeCell ref="AP297:AU297"/>
    <mergeCell ref="A296:AO296"/>
    <mergeCell ref="AV299:BK299"/>
    <mergeCell ref="BL298:CE298"/>
    <mergeCell ref="CF297:CV297"/>
    <mergeCell ref="A298:AO298"/>
    <mergeCell ref="AP298:AU298"/>
    <mergeCell ref="AP294:AU295"/>
    <mergeCell ref="A294:AO295"/>
    <mergeCell ref="BJ67:CE67"/>
    <mergeCell ref="BC145:BR145"/>
    <mergeCell ref="AP299:AU299"/>
    <mergeCell ref="AV297:BK297"/>
    <mergeCell ref="BL296:CE296"/>
    <mergeCell ref="AV296:BK296"/>
    <mergeCell ref="BL297:CE297"/>
    <mergeCell ref="AQ288:BB288"/>
    <mergeCell ref="AQ287:BB287"/>
    <mergeCell ref="AK288:AP288"/>
    <mergeCell ref="BJ66:CE66"/>
    <mergeCell ref="BJ45:CE45"/>
    <mergeCell ref="BJ46:CE46"/>
    <mergeCell ref="AN65:AS65"/>
    <mergeCell ref="AN58:AS58"/>
    <mergeCell ref="BJ53:CE53"/>
    <mergeCell ref="BJ49:CE49"/>
    <mergeCell ref="BJ52:CE52"/>
    <mergeCell ref="BJ50:CE50"/>
    <mergeCell ref="BJ51:CE51"/>
    <mergeCell ref="AT68:BI68"/>
    <mergeCell ref="AT66:BI66"/>
    <mergeCell ref="BU274:CG274"/>
    <mergeCell ref="BU275:CG275"/>
    <mergeCell ref="BU152:CG152"/>
    <mergeCell ref="AQ142:BB142"/>
    <mergeCell ref="AQ144:BB144"/>
    <mergeCell ref="AQ145:BB145"/>
    <mergeCell ref="AQ143:BB143"/>
    <mergeCell ref="BC140:BI140"/>
    <mergeCell ref="AT67:BI67"/>
    <mergeCell ref="AN64:AS64"/>
    <mergeCell ref="CF26:CV26"/>
    <mergeCell ref="CF29:CV29"/>
    <mergeCell ref="CF40:CV40"/>
    <mergeCell ref="CF42:CV42"/>
    <mergeCell ref="CF46:CV46"/>
    <mergeCell ref="AN66:AS66"/>
    <mergeCell ref="AN67:AS67"/>
    <mergeCell ref="BJ65:CE65"/>
    <mergeCell ref="CF95:CV95"/>
    <mergeCell ref="CF89:CV89"/>
    <mergeCell ref="AK112:AP112"/>
    <mergeCell ref="AK113:AP113"/>
    <mergeCell ref="BC110:BT110"/>
    <mergeCell ref="BC109:BT109"/>
    <mergeCell ref="BC113:BT113"/>
    <mergeCell ref="BU112:CG112"/>
    <mergeCell ref="BU111:CG111"/>
    <mergeCell ref="BU110:CG110"/>
    <mergeCell ref="AK114:AP114"/>
    <mergeCell ref="CF96:CV96"/>
    <mergeCell ref="AQ112:BB112"/>
    <mergeCell ref="BC112:BT112"/>
    <mergeCell ref="AT102:BI102"/>
    <mergeCell ref="BJ102:CE102"/>
    <mergeCell ref="AT101:BI101"/>
    <mergeCell ref="AT106:BB107"/>
    <mergeCell ref="CH113:CW113"/>
    <mergeCell ref="BC111:BT111"/>
    <mergeCell ref="A112:AJ112"/>
    <mergeCell ref="A110:AJ110"/>
    <mergeCell ref="A117:AJ117"/>
    <mergeCell ref="A116:AJ116"/>
    <mergeCell ref="A115:AJ115"/>
    <mergeCell ref="A114:AJ114"/>
    <mergeCell ref="A113:AJ113"/>
    <mergeCell ref="A35:AM35"/>
    <mergeCell ref="A33:AM33"/>
    <mergeCell ref="AN34:AS34"/>
    <mergeCell ref="A111:AJ111"/>
    <mergeCell ref="AN75:AS75"/>
    <mergeCell ref="A66:AM66"/>
    <mergeCell ref="AN71:AS71"/>
    <mergeCell ref="AN72:AS72"/>
    <mergeCell ref="AN73:AS73"/>
    <mergeCell ref="AN77:AS77"/>
    <mergeCell ref="A15:AM15"/>
    <mergeCell ref="AK106:AP107"/>
    <mergeCell ref="A106:AJ107"/>
    <mergeCell ref="A21:AM21"/>
    <mergeCell ref="AN21:AS21"/>
    <mergeCell ref="A45:AM45"/>
    <mergeCell ref="AN15:AS15"/>
    <mergeCell ref="A19:AM19"/>
    <mergeCell ref="AN19:AS19"/>
    <mergeCell ref="AN33:AS33"/>
    <mergeCell ref="A16:AM16"/>
    <mergeCell ref="AN16:AS16"/>
    <mergeCell ref="AN17:AS17"/>
    <mergeCell ref="A20:AM20"/>
    <mergeCell ref="AN20:AS20"/>
    <mergeCell ref="A131:AJ131"/>
    <mergeCell ref="AN18:AS18"/>
    <mergeCell ref="A17:AM17"/>
    <mergeCell ref="A18:AM18"/>
    <mergeCell ref="A34:AM34"/>
    <mergeCell ref="A108:AJ108"/>
    <mergeCell ref="AK111:AP111"/>
    <mergeCell ref="AK109:AP109"/>
    <mergeCell ref="AN35:AS35"/>
    <mergeCell ref="A32:AM32"/>
    <mergeCell ref="A126:AJ126"/>
    <mergeCell ref="AK126:AP126"/>
    <mergeCell ref="A129:AJ129"/>
    <mergeCell ref="A127:AJ127"/>
    <mergeCell ref="AK129:AP129"/>
    <mergeCell ref="AK127:AP127"/>
    <mergeCell ref="AK128:AP128"/>
    <mergeCell ref="AQ126:BB126"/>
    <mergeCell ref="AK131:AP131"/>
    <mergeCell ref="AK130:AP130"/>
    <mergeCell ref="AQ134:BB134"/>
    <mergeCell ref="AQ129:BB129"/>
    <mergeCell ref="AQ128:BB128"/>
    <mergeCell ref="AQ127:BB127"/>
    <mergeCell ref="AQ133:BB133"/>
    <mergeCell ref="AQ132:BB132"/>
    <mergeCell ref="AK132:AP132"/>
    <mergeCell ref="AK133:AP133"/>
    <mergeCell ref="A132:AJ132"/>
    <mergeCell ref="A133:AJ133"/>
    <mergeCell ref="A134:AJ134"/>
    <mergeCell ref="A136:AJ136"/>
    <mergeCell ref="AQ136:BB136"/>
    <mergeCell ref="A135:AJ135"/>
    <mergeCell ref="BC134:BT134"/>
    <mergeCell ref="BC136:BT136"/>
    <mergeCell ref="BC135:BT135"/>
    <mergeCell ref="AK134:AP134"/>
    <mergeCell ref="AK136:AP136"/>
    <mergeCell ref="AQ135:BB135"/>
    <mergeCell ref="AK135:AP135"/>
    <mergeCell ref="BC138:BR138"/>
    <mergeCell ref="BC133:BT133"/>
    <mergeCell ref="BU133:CG133"/>
    <mergeCell ref="BU132:CG132"/>
    <mergeCell ref="BU134:CG134"/>
    <mergeCell ref="BC137:BT137"/>
    <mergeCell ref="BU138:CG138"/>
    <mergeCell ref="BU137:CG137"/>
    <mergeCell ref="BU135:CG135"/>
    <mergeCell ref="DK138:DW138"/>
    <mergeCell ref="EK139:EW139"/>
    <mergeCell ref="CX140:DR140"/>
    <mergeCell ref="DX139:EJ139"/>
    <mergeCell ref="DK139:DW139"/>
    <mergeCell ref="CX138:DJ138"/>
    <mergeCell ref="EK148:EW148"/>
    <mergeCell ref="EK146:EW146"/>
    <mergeCell ref="DK146:DW146"/>
    <mergeCell ref="DX146:EJ146"/>
    <mergeCell ref="EK173:EW173"/>
    <mergeCell ref="CH157:CW157"/>
    <mergeCell ref="DX161:EJ161"/>
    <mergeCell ref="CY158:FG158"/>
    <mergeCell ref="EX163:FG163"/>
    <mergeCell ref="EK160:EW160"/>
    <mergeCell ref="EX161:FJ161"/>
    <mergeCell ref="EK157:EW157"/>
    <mergeCell ref="CX164:DJ164"/>
    <mergeCell ref="CX163:DJ163"/>
    <mergeCell ref="EX191:FJ191"/>
    <mergeCell ref="EX173:FG173"/>
    <mergeCell ref="EX188:FG188"/>
    <mergeCell ref="EX189:FG189"/>
    <mergeCell ref="EX181:FJ181"/>
    <mergeCell ref="EX180:FJ180"/>
    <mergeCell ref="EK177:FJ177"/>
    <mergeCell ref="EK187:EW187"/>
    <mergeCell ref="EK186:EW186"/>
    <mergeCell ref="EK174:EW174"/>
    <mergeCell ref="EK181:EW181"/>
    <mergeCell ref="EK180:EW180"/>
    <mergeCell ref="EK178:EW178"/>
    <mergeCell ref="DX178:EJ178"/>
    <mergeCell ref="DX180:EJ180"/>
    <mergeCell ref="EK179:EW179"/>
    <mergeCell ref="DX217:EJ217"/>
    <mergeCell ref="DK217:DW217"/>
    <mergeCell ref="EX200:FG200"/>
    <mergeCell ref="EK200:EW200"/>
    <mergeCell ref="DX201:EJ201"/>
    <mergeCell ref="EX201:FJ201"/>
    <mergeCell ref="EK201:EW201"/>
    <mergeCell ref="EK217:EW217"/>
    <mergeCell ref="EK216:EW216"/>
    <mergeCell ref="EX208:FJ208"/>
    <mergeCell ref="DK216:DW216"/>
    <mergeCell ref="DK215:DW215"/>
    <mergeCell ref="DK214:DW214"/>
    <mergeCell ref="CX218:DJ218"/>
    <mergeCell ref="CX217:DJ217"/>
    <mergeCell ref="CX214:DJ214"/>
    <mergeCell ref="CX216:DJ216"/>
    <mergeCell ref="CH197:CW197"/>
    <mergeCell ref="CX196:DJ196"/>
    <mergeCell ref="CX198:DJ198"/>
    <mergeCell ref="CX263:DJ263"/>
    <mergeCell ref="CX262:DJ262"/>
    <mergeCell ref="CH260:EJ260"/>
    <mergeCell ref="CX258:DJ258"/>
    <mergeCell ref="DX249:EJ249"/>
    <mergeCell ref="DK250:DW250"/>
    <mergeCell ref="DX250:EJ250"/>
    <mergeCell ref="DX264:EJ264"/>
    <mergeCell ref="CX264:DJ264"/>
    <mergeCell ref="DK261:DW261"/>
    <mergeCell ref="CH261:CW261"/>
    <mergeCell ref="EK258:EW258"/>
    <mergeCell ref="EK251:EW251"/>
    <mergeCell ref="DK264:DW264"/>
    <mergeCell ref="DK258:DW258"/>
    <mergeCell ref="DX258:EJ258"/>
    <mergeCell ref="DX251:EJ251"/>
    <mergeCell ref="DX252:EJ252"/>
    <mergeCell ref="DX253:EJ253"/>
    <mergeCell ref="DK254:DW254"/>
    <mergeCell ref="DX254:EJ254"/>
    <mergeCell ref="DX257:EJ257"/>
    <mergeCell ref="DK255:DW255"/>
    <mergeCell ref="DX230:EJ230"/>
    <mergeCell ref="EX232:FG232"/>
    <mergeCell ref="DK238:DW238"/>
    <mergeCell ref="EK235:FJ235"/>
    <mergeCell ref="DX236:EJ236"/>
    <mergeCell ref="EX236:FJ236"/>
    <mergeCell ref="EK236:EW236"/>
    <mergeCell ref="EK237:EW237"/>
    <mergeCell ref="EK220:EW220"/>
    <mergeCell ref="EX226:FJ226"/>
    <mergeCell ref="EX222:FG222"/>
    <mergeCell ref="CR223:FG223"/>
    <mergeCell ref="DX220:EJ220"/>
    <mergeCell ref="DX222:EJ222"/>
    <mergeCell ref="CX226:DJ226"/>
    <mergeCell ref="CX221:DJ221"/>
    <mergeCell ref="DX226:EJ226"/>
    <mergeCell ref="DK222:DW222"/>
    <mergeCell ref="DX228:EJ228"/>
    <mergeCell ref="DK229:DW229"/>
    <mergeCell ref="CX227:DJ227"/>
    <mergeCell ref="CH228:CW228"/>
    <mergeCell ref="CX229:DJ229"/>
    <mergeCell ref="CH227:CW227"/>
    <mergeCell ref="DK228:DW228"/>
    <mergeCell ref="DK227:DW227"/>
    <mergeCell ref="CX238:DJ238"/>
    <mergeCell ref="DK226:DW226"/>
    <mergeCell ref="DK232:DW232"/>
    <mergeCell ref="DK218:DW218"/>
    <mergeCell ref="DK220:DW220"/>
    <mergeCell ref="DK221:DW221"/>
    <mergeCell ref="CX236:DJ236"/>
    <mergeCell ref="DK231:DW231"/>
    <mergeCell ref="CX220:DJ220"/>
    <mergeCell ref="CX228:DJ228"/>
    <mergeCell ref="EX227:FJ227"/>
    <mergeCell ref="EX231:FG231"/>
    <mergeCell ref="EX228:FJ228"/>
    <mergeCell ref="EK227:EW227"/>
    <mergeCell ref="EK229:EW229"/>
    <mergeCell ref="EX229:FJ229"/>
    <mergeCell ref="EX230:FG230"/>
    <mergeCell ref="EK228:EW228"/>
    <mergeCell ref="EK214:EW214"/>
    <mergeCell ref="EX216:FJ216"/>
    <mergeCell ref="DX216:EJ216"/>
    <mergeCell ref="EX214:FJ214"/>
    <mergeCell ref="DX214:EJ214"/>
    <mergeCell ref="EX215:FJ215"/>
    <mergeCell ref="DX215:EJ215"/>
    <mergeCell ref="EK213:EW213"/>
    <mergeCell ref="EX169:FG169"/>
    <mergeCell ref="EK150:FJ150"/>
    <mergeCell ref="EX152:FJ152"/>
    <mergeCell ref="EK151:EW151"/>
    <mergeCell ref="EX151:FJ151"/>
    <mergeCell ref="EX168:FG168"/>
    <mergeCell ref="EX157:FJ157"/>
    <mergeCell ref="EK154:EW154"/>
    <mergeCell ref="EK206:EW206"/>
    <mergeCell ref="EX205:FG205"/>
    <mergeCell ref="EK204:EW204"/>
    <mergeCell ref="EK208:EW208"/>
    <mergeCell ref="EX213:FJ213"/>
    <mergeCell ref="EK212:FJ212"/>
    <mergeCell ref="EK207:EW207"/>
    <mergeCell ref="EK205:EW205"/>
    <mergeCell ref="EX206:FG206"/>
    <mergeCell ref="EX210:FJ210"/>
    <mergeCell ref="EX209:FJ209"/>
    <mergeCell ref="EK209:EW209"/>
    <mergeCell ref="EK210:EW210"/>
    <mergeCell ref="CM211:FG211"/>
    <mergeCell ref="DX152:EJ152"/>
    <mergeCell ref="DX153:EJ153"/>
    <mergeCell ref="DX154:EJ154"/>
    <mergeCell ref="EK153:EW153"/>
    <mergeCell ref="CX161:DJ161"/>
    <mergeCell ref="CX206:DJ206"/>
    <mergeCell ref="CX207:DJ207"/>
    <mergeCell ref="EK195:FJ195"/>
    <mergeCell ref="EX156:FJ156"/>
    <mergeCell ref="EK168:EW168"/>
    <mergeCell ref="EX182:FJ182"/>
    <mergeCell ref="EX165:FG165"/>
    <mergeCell ref="EX179:FJ179"/>
    <mergeCell ref="EX170:FG170"/>
    <mergeCell ref="EX178:FJ178"/>
    <mergeCell ref="EX186:FJ186"/>
    <mergeCell ref="EX190:FG190"/>
    <mergeCell ref="EK152:EW152"/>
    <mergeCell ref="EK161:EW161"/>
    <mergeCell ref="EK159:FJ159"/>
    <mergeCell ref="EX160:FJ160"/>
    <mergeCell ref="EX153:FH153"/>
    <mergeCell ref="EX155:FG155"/>
    <mergeCell ref="EK155:EW155"/>
    <mergeCell ref="EX154:FG154"/>
    <mergeCell ref="EX137:FJ137"/>
    <mergeCell ref="EX138:FG138"/>
    <mergeCell ref="DX144:EJ144"/>
    <mergeCell ref="EK137:EW137"/>
    <mergeCell ref="EX144:FG144"/>
    <mergeCell ref="EX143:FG143"/>
    <mergeCell ref="DX138:EJ138"/>
    <mergeCell ref="DX142:EJ142"/>
    <mergeCell ref="EX140:FE140"/>
    <mergeCell ref="EK144:EW144"/>
    <mergeCell ref="DX132:EJ132"/>
    <mergeCell ref="DX133:EJ133"/>
    <mergeCell ref="DX157:EJ157"/>
    <mergeCell ref="DK155:DW155"/>
    <mergeCell ref="DK153:DW153"/>
    <mergeCell ref="DK157:DW157"/>
    <mergeCell ref="DK154:DW154"/>
    <mergeCell ref="DK156:DW156"/>
    <mergeCell ref="DX156:EJ156"/>
    <mergeCell ref="DX155:EJ155"/>
    <mergeCell ref="DX151:EJ151"/>
    <mergeCell ref="DK141:DW141"/>
    <mergeCell ref="CX142:DJ142"/>
    <mergeCell ref="DK142:DW142"/>
    <mergeCell ref="CX144:DJ144"/>
    <mergeCell ref="DK144:DW144"/>
    <mergeCell ref="CX148:DJ148"/>
    <mergeCell ref="CY149:FG149"/>
    <mergeCell ref="EX148:FG148"/>
    <mergeCell ref="EX145:FG145"/>
    <mergeCell ref="DX145:EJ145"/>
    <mergeCell ref="DX147:EJ147"/>
    <mergeCell ref="CX146:DJ146"/>
    <mergeCell ref="EX146:FG146"/>
    <mergeCell ref="EK147:EW147"/>
    <mergeCell ref="EX147:FG147"/>
    <mergeCell ref="DK145:DW145"/>
    <mergeCell ref="CX147:DJ147"/>
    <mergeCell ref="DK147:DW147"/>
    <mergeCell ref="BU146:CG146"/>
    <mergeCell ref="CX152:DJ152"/>
    <mergeCell ref="BU147:CG147"/>
    <mergeCell ref="BU128:CG128"/>
    <mergeCell ref="BU131:CG131"/>
    <mergeCell ref="CX130:DJ130"/>
    <mergeCell ref="BU145:CG145"/>
    <mergeCell ref="CI140:CW140"/>
    <mergeCell ref="BU140:CG140"/>
    <mergeCell ref="CH139:CW139"/>
    <mergeCell ref="DK125:DW125"/>
    <mergeCell ref="CH125:CW125"/>
    <mergeCell ref="BC127:BT127"/>
    <mergeCell ref="BU122:CG123"/>
    <mergeCell ref="CH127:CW127"/>
    <mergeCell ref="BC122:BT123"/>
    <mergeCell ref="BC124:BT124"/>
    <mergeCell ref="BC125:BT125"/>
    <mergeCell ref="BU125:CG125"/>
    <mergeCell ref="BU127:CG127"/>
    <mergeCell ref="CH115:CW115"/>
    <mergeCell ref="CH117:CW117"/>
    <mergeCell ref="BC126:BT126"/>
    <mergeCell ref="BC128:BT128"/>
    <mergeCell ref="CH123:CW123"/>
    <mergeCell ref="BC117:BT117"/>
    <mergeCell ref="BC116:BR116"/>
    <mergeCell ref="BC120:BT120"/>
    <mergeCell ref="BC118:BT118"/>
    <mergeCell ref="BC115:BT115"/>
    <mergeCell ref="BU126:CG126"/>
    <mergeCell ref="BU124:CG124"/>
    <mergeCell ref="CH124:CW124"/>
    <mergeCell ref="BU120:CG120"/>
    <mergeCell ref="CH126:CW126"/>
    <mergeCell ref="CG121:CX121"/>
    <mergeCell ref="CX125:DJ125"/>
    <mergeCell ref="BU118:CG118"/>
    <mergeCell ref="CH118:CW118"/>
    <mergeCell ref="CH120:CW120"/>
    <mergeCell ref="BU114:CG114"/>
    <mergeCell ref="BU119:CG119"/>
    <mergeCell ref="CH114:CW114"/>
    <mergeCell ref="CH116:CW116"/>
    <mergeCell ref="BU115:CG115"/>
    <mergeCell ref="BU116:CG116"/>
    <mergeCell ref="BU117:CG117"/>
    <mergeCell ref="CW100:DM100"/>
    <mergeCell ref="DK109:DW109"/>
    <mergeCell ref="DK111:DW111"/>
    <mergeCell ref="CX109:DJ109"/>
    <mergeCell ref="CH111:CW111"/>
    <mergeCell ref="CX108:DJ108"/>
    <mergeCell ref="DN101:ED101"/>
    <mergeCell ref="DN100:ED100"/>
    <mergeCell ref="DX111:EJ111"/>
    <mergeCell ref="DX109:EJ109"/>
    <mergeCell ref="CX116:DJ116"/>
    <mergeCell ref="CX115:DJ115"/>
    <mergeCell ref="DK115:DW115"/>
    <mergeCell ref="DK116:DW116"/>
    <mergeCell ref="CX114:DJ114"/>
    <mergeCell ref="DK108:DW108"/>
    <mergeCell ref="DK107:DW107"/>
    <mergeCell ref="CH112:CW112"/>
    <mergeCell ref="CH110:CW110"/>
    <mergeCell ref="DK110:DW110"/>
    <mergeCell ref="CX112:DJ112"/>
    <mergeCell ref="CH109:CW109"/>
    <mergeCell ref="EX108:FJ108"/>
    <mergeCell ref="EK114:EW114"/>
    <mergeCell ref="EX114:FJ114"/>
    <mergeCell ref="EX112:FJ112"/>
    <mergeCell ref="EX110:FJ110"/>
    <mergeCell ref="EK109:EW109"/>
    <mergeCell ref="EK110:EW110"/>
    <mergeCell ref="EX111:FJ111"/>
    <mergeCell ref="EK111:EW111"/>
    <mergeCell ref="EX116:FG116"/>
    <mergeCell ref="DX113:EJ113"/>
    <mergeCell ref="DX112:EJ112"/>
    <mergeCell ref="DX114:EJ114"/>
    <mergeCell ref="DX116:EJ116"/>
    <mergeCell ref="EK116:EW116"/>
    <mergeCell ref="EK115:EW115"/>
    <mergeCell ref="DX115:EJ115"/>
    <mergeCell ref="EX115:FJ115"/>
    <mergeCell ref="DN102:ED102"/>
    <mergeCell ref="ET103:FJ103"/>
    <mergeCell ref="EK113:EW113"/>
    <mergeCell ref="EX113:FJ113"/>
    <mergeCell ref="DK113:DW113"/>
    <mergeCell ref="DK112:DW112"/>
    <mergeCell ref="DN103:ED103"/>
    <mergeCell ref="DX108:EJ108"/>
    <mergeCell ref="EK108:EW108"/>
    <mergeCell ref="EX109:FJ109"/>
    <mergeCell ref="EX131:FJ131"/>
    <mergeCell ref="EX136:FJ136"/>
    <mergeCell ref="EX132:FJ132"/>
    <mergeCell ref="EX134:FJ134"/>
    <mergeCell ref="EX135:FJ135"/>
    <mergeCell ref="EX133:FJ133"/>
    <mergeCell ref="EK264:EW264"/>
    <mergeCell ref="EK232:EW232"/>
    <mergeCell ref="EK255:EW255"/>
    <mergeCell ref="EK254:EW254"/>
    <mergeCell ref="EK262:EW262"/>
    <mergeCell ref="EK263:EW263"/>
    <mergeCell ref="EK243:EW243"/>
    <mergeCell ref="EK253:EW253"/>
    <mergeCell ref="EK252:EW252"/>
    <mergeCell ref="A234:FJ234"/>
    <mergeCell ref="EX263:FJ263"/>
    <mergeCell ref="EK230:EW230"/>
    <mergeCell ref="EK222:EW222"/>
    <mergeCell ref="EK215:EW215"/>
    <mergeCell ref="A224:FJ224"/>
    <mergeCell ref="EK225:FJ225"/>
    <mergeCell ref="DX227:EJ227"/>
    <mergeCell ref="EK226:EW226"/>
    <mergeCell ref="EX256:FG256"/>
    <mergeCell ref="CH247:EJ247"/>
    <mergeCell ref="EK132:EW132"/>
    <mergeCell ref="EK133:EW133"/>
    <mergeCell ref="EK145:EW145"/>
    <mergeCell ref="EK136:EW136"/>
    <mergeCell ref="EK143:EW143"/>
    <mergeCell ref="EK140:EW140"/>
    <mergeCell ref="EK138:EW138"/>
    <mergeCell ref="EK134:EW134"/>
    <mergeCell ref="EK135:EW135"/>
    <mergeCell ref="EK266:EW266"/>
    <mergeCell ref="EX279:FG279"/>
    <mergeCell ref="EK276:EW276"/>
    <mergeCell ref="EX276:FJ276"/>
    <mergeCell ref="EX278:FJ278"/>
    <mergeCell ref="EK277:EW277"/>
    <mergeCell ref="EK278:EW278"/>
    <mergeCell ref="EX277:FJ277"/>
    <mergeCell ref="EX275:FJ275"/>
    <mergeCell ref="EX271:FJ271"/>
    <mergeCell ref="EK265:EW265"/>
    <mergeCell ref="EX266:FJ266"/>
    <mergeCell ref="EX272:FG272"/>
    <mergeCell ref="EX274:FJ274"/>
    <mergeCell ref="EK274:EW274"/>
    <mergeCell ref="EK273:EW273"/>
    <mergeCell ref="EK272:EW272"/>
    <mergeCell ref="EX267:FJ267"/>
    <mergeCell ref="EK268:EW268"/>
    <mergeCell ref="EK267:EW267"/>
    <mergeCell ref="EX265:FJ265"/>
    <mergeCell ref="EK247:FJ247"/>
    <mergeCell ref="EX237:FJ237"/>
    <mergeCell ref="CR245:FG245"/>
    <mergeCell ref="EX248:FJ248"/>
    <mergeCell ref="EK249:EW249"/>
    <mergeCell ref="CH244:CW244"/>
    <mergeCell ref="DK248:DW248"/>
    <mergeCell ref="CH248:CW248"/>
    <mergeCell ref="CH258:CW258"/>
    <mergeCell ref="A230:AJ230"/>
    <mergeCell ref="AK230:AP230"/>
    <mergeCell ref="AQ230:BB230"/>
    <mergeCell ref="DX263:EJ263"/>
    <mergeCell ref="DX262:EJ262"/>
    <mergeCell ref="DX261:EJ261"/>
    <mergeCell ref="DX255:EJ255"/>
    <mergeCell ref="CX237:DJ237"/>
    <mergeCell ref="DK237:DW237"/>
    <mergeCell ref="CX239:DJ239"/>
    <mergeCell ref="A232:AJ232"/>
    <mergeCell ref="AK232:AP232"/>
    <mergeCell ref="AQ232:BB232"/>
    <mergeCell ref="A233:BH233"/>
    <mergeCell ref="A235:AJ236"/>
    <mergeCell ref="AK235:AP236"/>
    <mergeCell ref="AQ235:BB236"/>
    <mergeCell ref="BC235:BT236"/>
    <mergeCell ref="CH236:CW236"/>
    <mergeCell ref="DK236:DW236"/>
    <mergeCell ref="DK249:DW249"/>
    <mergeCell ref="DK239:DW239"/>
    <mergeCell ref="DK243:DW243"/>
    <mergeCell ref="CH239:CW239"/>
    <mergeCell ref="DK242:DW242"/>
    <mergeCell ref="CX243:DJ243"/>
    <mergeCell ref="CX242:DJ242"/>
    <mergeCell ref="CX241:DJ241"/>
    <mergeCell ref="EK238:EW238"/>
    <mergeCell ref="DX237:EJ237"/>
    <mergeCell ref="DK240:DW240"/>
    <mergeCell ref="EX239:FJ239"/>
    <mergeCell ref="EK239:EW239"/>
    <mergeCell ref="EX238:FJ238"/>
    <mergeCell ref="BU239:CG239"/>
    <mergeCell ref="CH238:CW238"/>
    <mergeCell ref="AQ238:BB238"/>
    <mergeCell ref="AQ239:BB239"/>
    <mergeCell ref="BC239:BT239"/>
    <mergeCell ref="BC238:BT238"/>
    <mergeCell ref="DX242:EJ242"/>
    <mergeCell ref="DK241:DW241"/>
    <mergeCell ref="EK248:EW248"/>
    <mergeCell ref="EK250:EW250"/>
    <mergeCell ref="DK244:DW244"/>
    <mergeCell ref="EX249:FJ249"/>
    <mergeCell ref="DX243:EJ243"/>
    <mergeCell ref="DX239:EJ239"/>
    <mergeCell ref="DX240:EJ240"/>
    <mergeCell ref="DX244:EJ244"/>
    <mergeCell ref="DX241:EJ241"/>
    <mergeCell ref="EK244:EW244"/>
    <mergeCell ref="EX244:FG244"/>
    <mergeCell ref="EK242:EW242"/>
    <mergeCell ref="EX242:FG242"/>
    <mergeCell ref="EX250:FJ250"/>
    <mergeCell ref="CX251:DJ251"/>
    <mergeCell ref="CX252:DJ252"/>
    <mergeCell ref="BU254:CG254"/>
    <mergeCell ref="CH254:CW254"/>
    <mergeCell ref="CX254:DJ254"/>
    <mergeCell ref="DK251:DW251"/>
    <mergeCell ref="CX250:DJ250"/>
    <mergeCell ref="CH250:CW250"/>
    <mergeCell ref="DK252:DW252"/>
    <mergeCell ref="BU243:CG243"/>
    <mergeCell ref="CH243:CW243"/>
    <mergeCell ref="CX253:DJ253"/>
    <mergeCell ref="CH251:CW251"/>
    <mergeCell ref="CX244:DJ244"/>
    <mergeCell ref="CX248:DJ248"/>
    <mergeCell ref="CH249:CW249"/>
    <mergeCell ref="CX249:DJ249"/>
    <mergeCell ref="BI245:CQ245"/>
    <mergeCell ref="BC247:BT248"/>
    <mergeCell ref="CX255:DJ255"/>
    <mergeCell ref="BU260:CG261"/>
    <mergeCell ref="CH264:CW264"/>
    <mergeCell ref="CH262:CW262"/>
    <mergeCell ref="CI263:CW263"/>
    <mergeCell ref="BU262:CG262"/>
    <mergeCell ref="CX256:DJ256"/>
    <mergeCell ref="CX257:DJ257"/>
    <mergeCell ref="CH256:CW256"/>
    <mergeCell ref="BU257:CG257"/>
    <mergeCell ref="BU278:CG278"/>
    <mergeCell ref="CH278:CW278"/>
    <mergeCell ref="BU268:CG268"/>
    <mergeCell ref="CH270:CW270"/>
    <mergeCell ref="CH273:CW273"/>
    <mergeCell ref="CH272:CW272"/>
    <mergeCell ref="CH271:CW271"/>
    <mergeCell ref="BC255:BT255"/>
    <mergeCell ref="CH209:CW209"/>
    <mergeCell ref="A242:AJ242"/>
    <mergeCell ref="AK242:AP242"/>
    <mergeCell ref="BU242:CG242"/>
    <mergeCell ref="CH242:CW242"/>
    <mergeCell ref="A225:AJ226"/>
    <mergeCell ref="BU229:CG229"/>
    <mergeCell ref="A227:AJ227"/>
    <mergeCell ref="CH225:EJ225"/>
    <mergeCell ref="EX184:FJ184"/>
    <mergeCell ref="DX184:EJ184"/>
    <mergeCell ref="DX183:EJ183"/>
    <mergeCell ref="DX238:EJ238"/>
    <mergeCell ref="CR233:FG233"/>
    <mergeCell ref="DK206:DW206"/>
    <mergeCell ref="EK202:EW202"/>
    <mergeCell ref="EX202:FJ202"/>
    <mergeCell ref="CH230:CW230"/>
    <mergeCell ref="CX230:DJ230"/>
    <mergeCell ref="DX231:EJ231"/>
    <mergeCell ref="DK230:DW230"/>
    <mergeCell ref="BU241:CG241"/>
    <mergeCell ref="CH241:CW241"/>
    <mergeCell ref="CX232:DJ232"/>
    <mergeCell ref="CX231:DJ231"/>
    <mergeCell ref="DX232:EJ232"/>
    <mergeCell ref="CH240:CW240"/>
    <mergeCell ref="CX240:DJ240"/>
    <mergeCell ref="BU240:CG240"/>
    <mergeCell ref="EX243:FG243"/>
    <mergeCell ref="EX241:FG241"/>
    <mergeCell ref="EK240:EW240"/>
    <mergeCell ref="EX240:FG240"/>
    <mergeCell ref="EK241:EW241"/>
    <mergeCell ref="A254:AJ254"/>
    <mergeCell ref="AK254:AP254"/>
    <mergeCell ref="AQ254:BB254"/>
    <mergeCell ref="BC254:BT254"/>
    <mergeCell ref="A222:AJ222"/>
    <mergeCell ref="AK222:AP222"/>
    <mergeCell ref="BC222:BT222"/>
    <mergeCell ref="EK231:EW231"/>
    <mergeCell ref="DX229:EJ229"/>
    <mergeCell ref="CH229:CW229"/>
    <mergeCell ref="BU225:CG226"/>
    <mergeCell ref="BU228:CG228"/>
    <mergeCell ref="BC231:BT231"/>
    <mergeCell ref="A231:AJ231"/>
    <mergeCell ref="CH222:CW222"/>
    <mergeCell ref="CX222:DJ222"/>
    <mergeCell ref="AQ222:BB222"/>
    <mergeCell ref="EX221:FG221"/>
    <mergeCell ref="BU221:CG221"/>
    <mergeCell ref="CH221:CW221"/>
    <mergeCell ref="EK221:EW221"/>
    <mergeCell ref="DX221:EJ221"/>
    <mergeCell ref="EX220:FG220"/>
    <mergeCell ref="A219:AJ219"/>
    <mergeCell ref="AQ217:BB217"/>
    <mergeCell ref="AK218:AP218"/>
    <mergeCell ref="CX219:DJ219"/>
    <mergeCell ref="EK218:EW218"/>
    <mergeCell ref="DK219:DW219"/>
    <mergeCell ref="DX218:EJ218"/>
    <mergeCell ref="DX219:EJ219"/>
    <mergeCell ref="EK219:EW219"/>
    <mergeCell ref="CF59:CV59"/>
    <mergeCell ref="EX217:FG217"/>
    <mergeCell ref="EX218:FG218"/>
    <mergeCell ref="EX219:FG219"/>
    <mergeCell ref="DX206:EJ206"/>
    <mergeCell ref="CX199:DJ199"/>
    <mergeCell ref="DK200:DW200"/>
    <mergeCell ref="DK201:DW201"/>
    <mergeCell ref="EX183:FJ183"/>
    <mergeCell ref="DK185:DW185"/>
    <mergeCell ref="AN60:AS60"/>
    <mergeCell ref="AT60:BI60"/>
    <mergeCell ref="BJ60:CE60"/>
    <mergeCell ref="AN59:AS59"/>
    <mergeCell ref="AT59:BI59"/>
    <mergeCell ref="BJ59:CE59"/>
    <mergeCell ref="CW60:DM60"/>
    <mergeCell ref="DN60:ED60"/>
    <mergeCell ref="A99:AM99"/>
    <mergeCell ref="AN99:AS99"/>
    <mergeCell ref="AT99:BI99"/>
    <mergeCell ref="BJ99:CE99"/>
    <mergeCell ref="CF99:CV99"/>
    <mergeCell ref="CW99:DM99"/>
    <mergeCell ref="DN99:ED99"/>
    <mergeCell ref="A60:AM60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6" manualBreakCount="6">
    <brk id="46" max="163" man="1"/>
    <brk id="85" max="163" man="1"/>
    <brk id="103" max="163" man="1"/>
    <brk id="157" max="163" man="1"/>
    <brk id="210" max="163" man="1"/>
    <brk id="258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SED</cp:lastModifiedBy>
  <cp:lastPrinted>2015-02-27T11:20:38Z</cp:lastPrinted>
  <dcterms:created xsi:type="dcterms:W3CDTF">2005-02-01T12:32:18Z</dcterms:created>
  <dcterms:modified xsi:type="dcterms:W3CDTF">2015-02-27T11:21:23Z</dcterms:modified>
  <cp:category/>
  <cp:version/>
  <cp:contentType/>
  <cp:contentStatus/>
</cp:coreProperties>
</file>