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'отчет'!$A$52:$AM$52</definedName>
    <definedName name="_xlnm.Print_Area" localSheetId="0">'отчет'!$A$1:$FH$323</definedName>
  </definedNames>
  <calcPr fullCalcOnLoad="1"/>
</workbook>
</file>

<file path=xl/sharedStrings.xml><?xml version="1.0" encoding="utf-8"?>
<sst xmlns="http://schemas.openxmlformats.org/spreadsheetml/2006/main" count="676" uniqueCount="330">
  <si>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</si>
  <si>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</si>
  <si>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</si>
  <si>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</si>
  <si>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</si>
  <si>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</si>
  <si>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</si>
  <si>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</si>
  <si>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</si>
  <si>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</si>
  <si>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</si>
  <si>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</si>
  <si>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</si>
  <si>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</si>
  <si>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</si>
  <si>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</si>
  <si>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</si>
  <si>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</si>
  <si>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</si>
  <si>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</si>
  <si>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</si>
  <si>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</si>
  <si>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</si>
  <si>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</si>
  <si>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</si>
  <si>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</si>
  <si>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</si>
  <si>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</si>
  <si>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</si>
  <si>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</si>
  <si>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</si>
  <si>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</si>
  <si>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</si>
  <si>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</si>
  <si>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</si>
  <si>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</si>
  <si>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</si>
  <si>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</si>
  <si>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</si>
  <si>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</si>
  <si>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</si>
  <si>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</si>
  <si>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</si>
  <si>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</si>
  <si>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</si>
  <si>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</si>
  <si>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</si>
  <si>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</si>
  <si>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</si>
  <si>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</si>
  <si>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</si>
  <si>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</si>
  <si>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</si>
  <si>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</si>
  <si>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</si>
  <si>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</si>
  <si>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</si>
  <si>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</si>
  <si>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</si>
  <si>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</si>
  <si>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</si>
  <si>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</si>
  <si>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</si>
  <si>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</si>
  <si>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</si>
  <si>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</si>
  <si>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</si>
  <si>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</si>
  <si>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</si>
  <si>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</si>
  <si>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</si>
  <si>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</si>
  <si>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</si>
  <si>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</si>
  <si>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</si>
  <si>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</si>
  <si>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</si>
  <si>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</si>
  <si>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</si>
  <si>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</si>
  <si>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</si>
  <si>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</si>
  <si>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</si>
  <si>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</si>
  <si>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</si>
  <si>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</si>
  <si>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</si>
  <si>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</si>
  <si>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</si>
  <si>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</si>
  <si>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</si>
  <si>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</si>
  <si>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</si>
  <si>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</si>
  <si>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</si>
  <si>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</si>
  <si>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</si>
  <si>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</si>
  <si>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</si>
  <si>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</si>
  <si>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</si>
  <si>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</si>
  <si>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</si>
  <si>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</si>
  <si>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</si>
  <si>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</si>
  <si>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</si>
  <si>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</si>
  <si>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</si>
  <si>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</si>
  <si>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</si>
  <si>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</si>
  <si>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</si>
  <si>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</si>
  <si>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</si>
  <si>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</si>
  <si>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</si>
  <si>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</si>
  <si>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</si>
  <si>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</si>
  <si>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</si>
  <si>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</si>
  <si>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</si>
  <si>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</si>
  <si>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</si>
  <si>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</si>
  <si>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</si>
  <si>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</si>
  <si>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</si>
  <si>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</si>
  <si>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</si>
  <si>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</si>
  <si>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</si>
  <si>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</si>
  <si>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</si>
  <si>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</si>
  <si>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</si>
  <si>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</si>
  <si>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</si>
  <si>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</si>
  <si>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</si>
  <si>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</si>
  <si>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</si>
  <si>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</si>
  <si>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</si>
  <si>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</si>
  <si>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</si>
  <si>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</si>
  <si>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</si>
  <si>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</si>
  <si>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</si>
  <si>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</si>
  <si>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</si>
  <si>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</si>
  <si>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</si>
  <si>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</si>
  <si>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</si>
  <si>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</si>
  <si>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</si>
  <si>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</si>
  <si>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</si>
  <si>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</si>
  <si>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</si>
  <si>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</si>
  <si>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</si>
  <si>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</si>
  <si>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</si>
  <si>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</si>
  <si>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</si>
  <si>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</si>
  <si>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</si>
  <si>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</si>
  <si>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</si>
  <si>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</si>
  <si>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</si>
  <si>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</si>
  <si>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</si>
  <si>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</si>
  <si>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</si>
  <si>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</si>
  <si>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</si>
  <si>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</si>
  <si>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</si>
  <si>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</si>
  <si>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</si>
  <si>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</si>
  <si>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</si>
  <si>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</si>
  <si>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</si>
  <si>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</si>
  <si>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</si>
  <si>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</si>
  <si>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</si>
  <si>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</si>
  <si>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</si>
  <si>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</si>
  <si>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</si>
  <si>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</si>
  <si>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</si>
  <si>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</si>
  <si>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</si>
  <si>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</si>
  <si>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</si>
  <si>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</si>
  <si>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</si>
  <si>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</si>
  <si>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</si>
  <si>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</si>
  <si>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</si>
  <si>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</si>
  <si>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</si>
  <si>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</si>
  <si>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</si>
  <si>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</si>
  <si>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</si>
  <si>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</si>
  <si>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</si>
  <si>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</si>
  <si>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</si>
  <si>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</si>
  <si>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</si>
  <si>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</si>
  <si>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</si>
  <si>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</si>
  <si>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</si>
  <si>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</si>
  <si>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</si>
  <si>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</si>
  <si>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</si>
  <si>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</si>
  <si>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</si>
  <si>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</si>
  <si>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</si>
  <si>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</si>
  <si>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</si>
  <si>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</si>
  <si>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</si>
  <si>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</si>
  <si>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</si>
  <si>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</si>
  <si>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</si>
  <si>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</si>
  <si>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</si>
  <si>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</si>
  <si>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</si>
  <si>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</si>
  <si>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</si>
  <si>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</si>
  <si>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</si>
  <si>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</si>
  <si>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</si>
  <si>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</si>
  <si>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</si>
  <si>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</si>
  <si>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</si>
  <si>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</si>
  <si>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</si>
  <si>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</si>
  <si>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</si>
  <si>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</si>
  <si>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Субстдия на обеспечение деятельности культуры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</si>
  <si>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</si>
  <si>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</si>
  <si>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</si>
  <si>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</si>
  <si>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</si>
  <si>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</si>
  <si>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</si>
  <si>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</si>
  <si>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</si>
  <si>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</si>
  <si>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</si>
  <si>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</si>
  <si>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</si>
  <si>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</si>
  <si>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</si>
  <si>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</si>
  <si>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</si>
  <si>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</si>
  <si>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</si>
  <si>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</si>
  <si>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</si>
  <si>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</si>
  <si>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</si>
  <si>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</si>
  <si>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</si>
  <si>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</si>
  <si>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</si>
  <si>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</si>
  <si>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</si>
  <si>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</si>
  <si>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 xml:space="preserve"> 1 06 06030 03 0000 110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</si>
  <si>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</si>
  <si>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</si>
  <si>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</si>
  <si>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</si>
  <si>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</si>
  <si>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</si>
  <si>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</si>
  <si>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</si>
  <si>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</si>
  <si>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</si>
  <si>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</si>
  <si>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</si>
  <si>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</si>
  <si>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</si>
  <si>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</si>
  <si>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</si>
  <si>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</si>
  <si>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</si>
  <si>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</si>
  <si>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</si>
  <si>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</si>
  <si>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2 02 04000 00 0000 151</t>
  </si>
  <si>
    <t>марта</t>
  </si>
  <si>
    <t>02.03.2015</t>
  </si>
  <si>
    <t>1 05 01021 01 2100 110</t>
  </si>
  <si>
    <t>1 05 01021 01 3000 110</t>
  </si>
  <si>
    <t xml:space="preserve"> 1 06 06033 10 2100 110</t>
  </si>
  <si>
    <t xml:space="preserve">Доходы от реализации иного имущества, находящегося в собственности муниципальных районов </t>
  </si>
  <si>
    <t>1 14 02053 10 0000 410</t>
  </si>
  <si>
    <t>Доходы от реализации имущества, находящегося в государственной и муниципальной собственности</t>
  </si>
  <si>
    <t>1 14 02000 00 0000 410</t>
  </si>
  <si>
    <t>Земельный налог с организаций (пени по налогу)</t>
  </si>
  <si>
    <t>Налог, взим. с налогопл-ков, выбравших в качестве объекта налогообл.доходы, уменьш. на величину расходов (щтрафы)</t>
  </si>
  <si>
    <t>Налог, взим. с налогопл-ков, выбравших в качестве объекта налогообл.доходы, уменьш. на величину расходов (пени)</t>
  </si>
  <si>
    <t>02</t>
  </si>
  <si>
    <t>951.0113.9992899.853  ф.00</t>
  </si>
  <si>
    <t>апреля</t>
  </si>
  <si>
    <t>951.0113.9992899.244  ф.00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</si>
</sst>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4" fontId="39" fillId="0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wrapText="1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/>
    </xf>
    <xf numFmtId="4" fontId="3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4" fontId="37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3" fillId="24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7" fillId="24" borderId="20" xfId="0" applyNumberFormat="1" applyFont="1" applyFill="1" applyBorder="1" applyAlignment="1">
      <alignment horizontal="center"/>
    </xf>
    <xf numFmtId="4" fontId="37" fillId="24" borderId="21" xfId="0" applyNumberFormat="1" applyFont="1" applyFill="1" applyBorder="1" applyAlignment="1">
      <alignment horizontal="center"/>
    </xf>
    <xf numFmtId="4" fontId="37" fillId="24" borderId="2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9" fontId="34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49" fontId="30" fillId="0" borderId="13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3" fontId="37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9" fontId="9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6" fillId="24" borderId="22" xfId="0" applyFont="1" applyFill="1" applyBorder="1" applyAlignment="1">
      <alignment wrapText="1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4" fontId="29" fillId="0" borderId="13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4" fontId="40" fillId="0" borderId="13" xfId="0" applyNumberFormat="1" applyFont="1" applyBorder="1" applyAlignment="1">
      <alignment horizontal="center"/>
    </xf>
    <xf numFmtId="0" fontId="6" fillId="24" borderId="13" xfId="0" applyFont="1" applyFill="1" applyBorder="1" applyAlignment="1">
      <alignment/>
    </xf>
    <xf numFmtId="2" fontId="40" fillId="0" borderId="13" xfId="0" applyNumberFormat="1" applyFon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2" fontId="37" fillId="0" borderId="13" xfId="0" applyNumberFormat="1" applyFont="1" applyFill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2" fontId="37" fillId="24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9" fontId="9" fillId="24" borderId="22" xfId="0" applyNumberFormat="1" applyFont="1" applyFill="1" applyBorder="1" applyAlignment="1">
      <alignment horizontal="left"/>
    </xf>
    <xf numFmtId="49" fontId="6" fillId="24" borderId="1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49" fontId="29" fillId="24" borderId="13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 shrinkToFit="1"/>
    </xf>
    <xf numFmtId="2" fontId="36" fillId="24" borderId="13" xfId="0" applyNumberFormat="1" applyFont="1" applyFill="1" applyBorder="1" applyAlignment="1">
      <alignment horizontal="center"/>
    </xf>
    <xf numFmtId="166" fontId="36" fillId="0" borderId="13" xfId="43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3"/>
  <sheetViews>
    <sheetView tabSelected="1" view="pageBreakPreview" zoomScale="75" zoomScaleSheetLayoutView="75" workbookViewId="0" topLeftCell="A286">
      <selection activeCell="DK150" sqref="DK150:DW150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9.62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50" t="s">
        <v>15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42" t="s">
        <v>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5"/>
      <c r="ES2" s="5"/>
      <c r="ET2" s="237" t="s">
        <v>0</v>
      </c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238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39" t="s">
        <v>17</v>
      </c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1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48" t="s">
        <v>328</v>
      </c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52">
        <v>2015</v>
      </c>
      <c r="CF4" s="252"/>
      <c r="CG4" s="252"/>
      <c r="CH4" s="252"/>
      <c r="CI4" s="252"/>
      <c r="CJ4" s="194" t="s">
        <v>4</v>
      </c>
      <c r="CK4" s="194"/>
      <c r="CL4" s="5"/>
      <c r="CM4" s="5"/>
      <c r="CN4" s="5"/>
      <c r="CO4" s="5"/>
      <c r="CP4" s="5"/>
      <c r="CQ4" s="5"/>
      <c r="CR4" s="5"/>
      <c r="CS4" s="5"/>
      <c r="CT4" s="5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29" t="s">
        <v>315</v>
      </c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6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30" t="s">
        <v>50</v>
      </c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45" t="s">
        <v>51</v>
      </c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7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30" t="s">
        <v>104</v>
      </c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29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6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29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6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26">
        <v>383</v>
      </c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8"/>
    </row>
    <row r="9" spans="1:166" s="4" customFormat="1" ht="15.75" customHeight="1">
      <c r="A9" s="242" t="s">
        <v>20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4"/>
    </row>
    <row r="10" spans="1:167" s="4" customFormat="1" ht="19.5" customHeight="1">
      <c r="A10" s="182" t="s">
        <v>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4"/>
      <c r="AN10" s="182" t="s">
        <v>23</v>
      </c>
      <c r="AO10" s="183"/>
      <c r="AP10" s="183"/>
      <c r="AQ10" s="183"/>
      <c r="AR10" s="183"/>
      <c r="AS10" s="184"/>
      <c r="AT10" s="182" t="s">
        <v>28</v>
      </c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4"/>
      <c r="BJ10" s="182" t="s">
        <v>118</v>
      </c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4"/>
      <c r="CF10" s="133" t="s">
        <v>24</v>
      </c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5"/>
      <c r="ET10" s="109" t="s">
        <v>29</v>
      </c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5"/>
    </row>
    <row r="11" spans="1:167" s="4" customFormat="1" ht="109.5" customHeigh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7"/>
      <c r="AN11" s="185"/>
      <c r="AO11" s="186"/>
      <c r="AP11" s="186"/>
      <c r="AQ11" s="186"/>
      <c r="AR11" s="186"/>
      <c r="AS11" s="187"/>
      <c r="AT11" s="185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7"/>
      <c r="BJ11" s="185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7"/>
      <c r="CF11" s="134" t="s">
        <v>119</v>
      </c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5"/>
      <c r="CW11" s="133" t="s">
        <v>25</v>
      </c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5"/>
      <c r="DN11" s="133" t="s">
        <v>26</v>
      </c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5"/>
      <c r="EE11" s="133" t="s">
        <v>27</v>
      </c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5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5"/>
    </row>
    <row r="12" spans="1:167" s="4" customFormat="1" ht="11.25" customHeight="1">
      <c r="A12" s="231">
        <v>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3"/>
      <c r="AN12" s="231">
        <v>2</v>
      </c>
      <c r="AO12" s="232"/>
      <c r="AP12" s="232"/>
      <c r="AQ12" s="232"/>
      <c r="AR12" s="232"/>
      <c r="AS12" s="233"/>
      <c r="AT12" s="231">
        <v>3</v>
      </c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3"/>
      <c r="BJ12" s="231">
        <v>4</v>
      </c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3"/>
      <c r="CF12" s="231">
        <v>5</v>
      </c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3"/>
      <c r="CW12" s="231">
        <v>6</v>
      </c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3"/>
      <c r="DN12" s="231">
        <v>7</v>
      </c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3"/>
      <c r="EE12" s="231">
        <v>8</v>
      </c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3"/>
      <c r="ET12" s="253">
        <v>9</v>
      </c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5"/>
    </row>
    <row r="13" spans="1:167" s="11" customFormat="1" ht="24" customHeight="1">
      <c r="A13" s="234" t="s">
        <v>21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6"/>
      <c r="AN13" s="249" t="s">
        <v>30</v>
      </c>
      <c r="AO13" s="249"/>
      <c r="AP13" s="249"/>
      <c r="AQ13" s="249"/>
      <c r="AR13" s="249"/>
      <c r="AS13" s="249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2">
        <f>BJ15+BJ94</f>
        <v>8019100</v>
      </c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>
        <f>CF15+CF95</f>
        <v>1158211.12</v>
      </c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218">
        <f>CF13</f>
        <v>1158211.12</v>
      </c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"/>
    </row>
    <row r="14" spans="1:167" s="4" customFormat="1" ht="15" customHeight="1">
      <c r="A14" s="172" t="s">
        <v>22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28" t="s">
        <v>31</v>
      </c>
      <c r="AO14" s="128"/>
      <c r="AP14" s="128"/>
      <c r="AQ14" s="128"/>
      <c r="AR14" s="128"/>
      <c r="AS14" s="128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5"/>
    </row>
    <row r="15" spans="1:167" s="11" customFormat="1" ht="20.25" customHeight="1">
      <c r="A15" s="99" t="s">
        <v>127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100"/>
      <c r="AO15" s="100"/>
      <c r="AP15" s="100"/>
      <c r="AQ15" s="100"/>
      <c r="AR15" s="100"/>
      <c r="AS15" s="100"/>
      <c r="AT15" s="101" t="s">
        <v>86</v>
      </c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2">
        <f>BJ16+BJ56+BJ72+BJ81+BJ32+BJ86+BJ26</f>
        <v>2838200</v>
      </c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>
        <f>CF16+CF56+CF72+CF81+CF76+CF91+CF32+CF86+CF26</f>
        <v>345011.12</v>
      </c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218">
        <f aca="true" t="shared" si="0" ref="EE15:EE24">CF15</f>
        <v>345011.12</v>
      </c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"/>
    </row>
    <row r="16" spans="1:167" s="11" customFormat="1" ht="20.25" customHeight="1">
      <c r="A16" s="175" t="s">
        <v>145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00"/>
      <c r="AO16" s="100"/>
      <c r="AP16" s="100"/>
      <c r="AQ16" s="100"/>
      <c r="AR16" s="100"/>
      <c r="AS16" s="100"/>
      <c r="AT16" s="101" t="s">
        <v>128</v>
      </c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2">
        <f>BJ17</f>
        <v>483300</v>
      </c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>
        <f>CF17</f>
        <v>52284.77</v>
      </c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218">
        <f t="shared" si="0"/>
        <v>52284.77</v>
      </c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34"/>
      <c r="FJ16" s="34"/>
      <c r="FK16" s="10"/>
    </row>
    <row r="17" spans="1:167" s="11" customFormat="1" ht="22.5" customHeight="1">
      <c r="A17" s="175" t="s">
        <v>49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00"/>
      <c r="AO17" s="100"/>
      <c r="AP17" s="100"/>
      <c r="AQ17" s="100"/>
      <c r="AR17" s="100"/>
      <c r="AS17" s="100"/>
      <c r="AT17" s="101" t="s">
        <v>97</v>
      </c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2">
        <f>BJ18</f>
        <v>483300</v>
      </c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>
        <f>CF18+CF22+CF20</f>
        <v>52284.77</v>
      </c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218">
        <f t="shared" si="0"/>
        <v>52284.77</v>
      </c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34"/>
      <c r="FI17" s="34"/>
      <c r="FJ17" s="34"/>
      <c r="FK17" s="10"/>
    </row>
    <row r="18" spans="1:167" s="11" customFormat="1" ht="22.5" customHeight="1">
      <c r="A18" s="99" t="s">
        <v>49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00"/>
      <c r="AO18" s="100"/>
      <c r="AP18" s="100"/>
      <c r="AQ18" s="100"/>
      <c r="AR18" s="100"/>
      <c r="AS18" s="100"/>
      <c r="AT18" s="101" t="s">
        <v>165</v>
      </c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2">
        <v>483300</v>
      </c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>
        <f>CF19</f>
        <v>51834.77</v>
      </c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218">
        <f t="shared" si="0"/>
        <v>51834.77</v>
      </c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"/>
    </row>
    <row r="19" spans="1:170" s="4" customFormat="1" ht="24" customHeight="1">
      <c r="A19" s="108" t="s">
        <v>49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4"/>
      <c r="AO19" s="104"/>
      <c r="AP19" s="104"/>
      <c r="AQ19" s="104"/>
      <c r="AR19" s="104"/>
      <c r="AS19" s="104"/>
      <c r="AT19" s="86" t="s">
        <v>164</v>
      </c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97">
        <v>0</v>
      </c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>
        <v>51834.77</v>
      </c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221">
        <f t="shared" si="0"/>
        <v>51834.77</v>
      </c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5"/>
      <c r="FN19" s="5"/>
    </row>
    <row r="20" spans="1:170" s="11" customFormat="1" ht="24" customHeight="1">
      <c r="A20" s="99" t="s">
        <v>49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00"/>
      <c r="AO20" s="100"/>
      <c r="AP20" s="100"/>
      <c r="AQ20" s="100"/>
      <c r="AR20" s="100"/>
      <c r="AS20" s="100"/>
      <c r="AT20" s="101" t="s">
        <v>213</v>
      </c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2">
        <v>0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>
        <f>CF21</f>
        <v>0</v>
      </c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218">
        <f t="shared" si="0"/>
        <v>0</v>
      </c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"/>
      <c r="FN20" s="10"/>
    </row>
    <row r="21" spans="1:170" s="4" customFormat="1" ht="24" customHeight="1">
      <c r="A21" s="108" t="s">
        <v>49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4"/>
      <c r="AO21" s="104"/>
      <c r="AP21" s="104"/>
      <c r="AQ21" s="104"/>
      <c r="AR21" s="104"/>
      <c r="AS21" s="104"/>
      <c r="AT21" s="86" t="s">
        <v>212</v>
      </c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97">
        <v>0</v>
      </c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>
        <v>0</v>
      </c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221">
        <f t="shared" si="0"/>
        <v>0</v>
      </c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5"/>
      <c r="FN21" s="5"/>
    </row>
    <row r="22" spans="1:170" s="11" customFormat="1" ht="21" customHeight="1">
      <c r="A22" s="99" t="s">
        <v>49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0"/>
      <c r="AO22" s="100"/>
      <c r="AP22" s="100"/>
      <c r="AQ22" s="100"/>
      <c r="AR22" s="100"/>
      <c r="AS22" s="100"/>
      <c r="AT22" s="101" t="s">
        <v>201</v>
      </c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2">
        <v>0</v>
      </c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>
        <f>CF23+CF24+CF25</f>
        <v>450</v>
      </c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218">
        <f t="shared" si="0"/>
        <v>450</v>
      </c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"/>
      <c r="FN22" s="10"/>
    </row>
    <row r="23" spans="1:170" s="4" customFormat="1" ht="22.5" customHeight="1">
      <c r="A23" s="108" t="s">
        <v>49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4"/>
      <c r="AO23" s="104"/>
      <c r="AP23" s="104"/>
      <c r="AQ23" s="104"/>
      <c r="AR23" s="104"/>
      <c r="AS23" s="104"/>
      <c r="AT23" s="86" t="s">
        <v>181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97">
        <v>0</v>
      </c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>
        <v>0</v>
      </c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221">
        <f t="shared" si="0"/>
        <v>0</v>
      </c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5"/>
      <c r="FN23" s="5"/>
    </row>
    <row r="24" spans="1:170" s="4" customFormat="1" ht="21" customHeight="1">
      <c r="A24" s="108" t="s">
        <v>49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4"/>
      <c r="AO24" s="104"/>
      <c r="AP24" s="104"/>
      <c r="AQ24" s="104"/>
      <c r="AR24" s="104"/>
      <c r="AS24" s="104"/>
      <c r="AT24" s="86" t="s">
        <v>182</v>
      </c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97">
        <v>0</v>
      </c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>
        <v>0</v>
      </c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221">
        <f t="shared" si="0"/>
        <v>0</v>
      </c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5"/>
      <c r="FN24" s="5"/>
    </row>
    <row r="25" spans="1:170" s="4" customFormat="1" ht="21" customHeight="1">
      <c r="A25" s="108" t="s">
        <v>49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4"/>
      <c r="AO25" s="104"/>
      <c r="AP25" s="104"/>
      <c r="AQ25" s="104"/>
      <c r="AR25" s="104"/>
      <c r="AS25" s="104"/>
      <c r="AT25" s="86" t="s">
        <v>221</v>
      </c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97">
        <v>0</v>
      </c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>
        <v>450</v>
      </c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221">
        <f aca="true" t="shared" si="1" ref="EE25:EE31">CF25</f>
        <v>450</v>
      </c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5"/>
      <c r="FN25" s="5"/>
    </row>
    <row r="26" spans="1:170" s="11" customFormat="1" ht="38.25" customHeight="1">
      <c r="A26" s="99" t="s">
        <v>285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0"/>
      <c r="AO26" s="100"/>
      <c r="AP26" s="100"/>
      <c r="AQ26" s="100"/>
      <c r="AR26" s="100"/>
      <c r="AS26" s="100"/>
      <c r="AT26" s="101" t="s">
        <v>283</v>
      </c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2">
        <f>BJ27</f>
        <v>588500</v>
      </c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>
        <f>CF27</f>
        <v>77958.22</v>
      </c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218">
        <f t="shared" si="1"/>
        <v>77958.22</v>
      </c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"/>
      <c r="FN26" s="10"/>
    </row>
    <row r="27" spans="1:170" s="4" customFormat="1" ht="21" customHeight="1">
      <c r="A27" s="108" t="s">
        <v>284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4"/>
      <c r="AO27" s="104"/>
      <c r="AP27" s="104"/>
      <c r="AQ27" s="104"/>
      <c r="AR27" s="104"/>
      <c r="AS27" s="104"/>
      <c r="AT27" s="86" t="s">
        <v>305</v>
      </c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97">
        <f>BJ28+BJ29+BJ30+BJ31</f>
        <v>588500</v>
      </c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>
        <f>CF28+CF29+CF30+CF31</f>
        <v>77958.22</v>
      </c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221">
        <f t="shared" si="1"/>
        <v>77958.22</v>
      </c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5"/>
      <c r="FN27" s="5"/>
    </row>
    <row r="28" spans="1:170" s="4" customFormat="1" ht="23.25" customHeight="1">
      <c r="A28" s="108" t="s">
        <v>286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4"/>
      <c r="AO28" s="104"/>
      <c r="AP28" s="104"/>
      <c r="AQ28" s="104"/>
      <c r="AR28" s="104"/>
      <c r="AS28" s="104"/>
      <c r="AT28" s="86" t="s">
        <v>306</v>
      </c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97">
        <v>180000</v>
      </c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>
        <v>29376.58</v>
      </c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221">
        <f t="shared" si="1"/>
        <v>29376.58</v>
      </c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5"/>
      <c r="FN28" s="5"/>
    </row>
    <row r="29" spans="1:170" s="4" customFormat="1" ht="23.25" customHeight="1">
      <c r="A29" s="108" t="s">
        <v>287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4"/>
      <c r="AO29" s="104"/>
      <c r="AP29" s="104"/>
      <c r="AQ29" s="104"/>
      <c r="AR29" s="104"/>
      <c r="AS29" s="104"/>
      <c r="AT29" s="86" t="s">
        <v>307</v>
      </c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97">
        <v>6700</v>
      </c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>
        <v>702.87</v>
      </c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221">
        <f t="shared" si="1"/>
        <v>702.87</v>
      </c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5"/>
      <c r="FN29" s="5"/>
    </row>
    <row r="30" spans="1:170" s="4" customFormat="1" ht="23.25" customHeight="1">
      <c r="A30" s="108" t="s">
        <v>288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4"/>
      <c r="AO30" s="104"/>
      <c r="AP30" s="104"/>
      <c r="AQ30" s="104"/>
      <c r="AR30" s="104"/>
      <c r="AS30" s="104"/>
      <c r="AT30" s="86" t="s">
        <v>308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97">
        <v>394200</v>
      </c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>
        <v>51127.62</v>
      </c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221">
        <f t="shared" si="1"/>
        <v>51127.62</v>
      </c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5"/>
      <c r="FN30" s="5"/>
    </row>
    <row r="31" spans="1:170" s="4" customFormat="1" ht="23.25" customHeight="1">
      <c r="A31" s="108" t="s">
        <v>289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4"/>
      <c r="AO31" s="104"/>
      <c r="AP31" s="104"/>
      <c r="AQ31" s="104"/>
      <c r="AR31" s="104"/>
      <c r="AS31" s="104"/>
      <c r="AT31" s="86" t="s">
        <v>309</v>
      </c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97">
        <v>7600</v>
      </c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>
        <v>-3248.85</v>
      </c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221">
        <f t="shared" si="1"/>
        <v>-3248.85</v>
      </c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5"/>
      <c r="FN31" s="5"/>
    </row>
    <row r="32" spans="1:167" s="4" customFormat="1" ht="23.25" customHeight="1">
      <c r="A32" s="64" t="s">
        <v>129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100"/>
      <c r="AO32" s="100"/>
      <c r="AP32" s="100"/>
      <c r="AQ32" s="100"/>
      <c r="AR32" s="100"/>
      <c r="AS32" s="100"/>
      <c r="AT32" s="101" t="s">
        <v>98</v>
      </c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2">
        <f>BJ33+BJ52</f>
        <v>278900</v>
      </c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>
        <f>CF33+CF52</f>
        <v>33724.8</v>
      </c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218">
        <f aca="true" t="shared" si="2" ref="EE32:EE41">CF32</f>
        <v>33724.8</v>
      </c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35"/>
      <c r="FJ32" s="35"/>
      <c r="FK32" s="5"/>
    </row>
    <row r="33" spans="1:175" s="4" customFormat="1" ht="34.5" customHeight="1">
      <c r="A33" s="99" t="s">
        <v>136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100"/>
      <c r="AO33" s="100"/>
      <c r="AP33" s="100"/>
      <c r="AQ33" s="100"/>
      <c r="AR33" s="100"/>
      <c r="AS33" s="100"/>
      <c r="AT33" s="101" t="s">
        <v>134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2">
        <f>BJ34+BJ40</f>
        <v>256900</v>
      </c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>
        <f>CF34+CF40+CF49</f>
        <v>33724.8</v>
      </c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218">
        <f t="shared" si="2"/>
        <v>33724.8</v>
      </c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35"/>
      <c r="FJ33" s="35"/>
      <c r="FK33" s="5"/>
      <c r="FS33" s="5"/>
    </row>
    <row r="34" spans="1:167" s="11" customFormat="1" ht="39.75" customHeight="1">
      <c r="A34" s="99" t="s">
        <v>137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  <c r="AO34" s="100"/>
      <c r="AP34" s="100"/>
      <c r="AQ34" s="100"/>
      <c r="AR34" s="100"/>
      <c r="AS34" s="100"/>
      <c r="AT34" s="101" t="s">
        <v>166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2">
        <f>BJ35+BJ36+BJ37</f>
        <v>206600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>
        <f>CF35+CF39</f>
        <v>24481.35</v>
      </c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218">
        <f t="shared" si="2"/>
        <v>24481.35</v>
      </c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"/>
    </row>
    <row r="35" spans="1:167" s="4" customFormat="1" ht="33" customHeight="1">
      <c r="A35" s="108" t="s">
        <v>137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4"/>
      <c r="AO35" s="104"/>
      <c r="AP35" s="104"/>
      <c r="AQ35" s="104"/>
      <c r="AR35" s="104"/>
      <c r="AS35" s="104"/>
      <c r="AT35" s="86" t="s">
        <v>167</v>
      </c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97">
        <v>206600</v>
      </c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>
        <f>CF36+CF37+CF38</f>
        <v>23908.42</v>
      </c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221">
        <f t="shared" si="2"/>
        <v>23908.42</v>
      </c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5"/>
    </row>
    <row r="36" spans="1:167" s="11" customFormat="1" ht="34.5" customHeight="1">
      <c r="A36" s="108" t="s">
        <v>137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0"/>
      <c r="AO36" s="295"/>
      <c r="AP36" s="295"/>
      <c r="AQ36" s="295"/>
      <c r="AR36" s="295"/>
      <c r="AS36" s="295"/>
      <c r="AT36" s="86" t="s">
        <v>161</v>
      </c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97">
        <v>0</v>
      </c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>
        <v>23908.42</v>
      </c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221">
        <f t="shared" si="2"/>
        <v>23908.42</v>
      </c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34"/>
      <c r="FI36" s="34"/>
      <c r="FJ36" s="34"/>
      <c r="FK36" s="10"/>
    </row>
    <row r="37" spans="1:167" s="4" customFormat="1" ht="36.75" customHeight="1">
      <c r="A37" s="108" t="s">
        <v>199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0"/>
      <c r="AO37" s="100"/>
      <c r="AP37" s="100"/>
      <c r="AQ37" s="100"/>
      <c r="AR37" s="100"/>
      <c r="AS37" s="100"/>
      <c r="AT37" s="86" t="s">
        <v>193</v>
      </c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97">
        <v>0</v>
      </c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>
        <v>0</v>
      </c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8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98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1">
        <f t="shared" si="2"/>
        <v>0</v>
      </c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98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35"/>
      <c r="FI37" s="35"/>
      <c r="FJ37" s="35"/>
      <c r="FK37" s="5"/>
    </row>
    <row r="38" spans="1:167" s="4" customFormat="1" ht="36.75" customHeight="1">
      <c r="A38" s="108" t="s">
        <v>199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0"/>
      <c r="AO38" s="100"/>
      <c r="AP38" s="100"/>
      <c r="AQ38" s="100"/>
      <c r="AR38" s="100"/>
      <c r="AS38" s="100"/>
      <c r="AT38" s="86" t="s">
        <v>238</v>
      </c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97">
        <v>0</v>
      </c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>
        <v>0</v>
      </c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8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98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1">
        <f>CF38</f>
        <v>0</v>
      </c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98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35"/>
      <c r="FI38" s="35"/>
      <c r="FJ38" s="35"/>
      <c r="FK38" s="5"/>
    </row>
    <row r="39" spans="1:167" s="4" customFormat="1" ht="53.25" customHeight="1">
      <c r="A39" s="108" t="s">
        <v>198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0"/>
      <c r="AO39" s="100"/>
      <c r="AP39" s="100"/>
      <c r="AQ39" s="100"/>
      <c r="AR39" s="100"/>
      <c r="AS39" s="100"/>
      <c r="AT39" s="86" t="s">
        <v>297</v>
      </c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97">
        <v>0</v>
      </c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>
        <v>572.93</v>
      </c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8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98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1">
        <f t="shared" si="2"/>
        <v>572.93</v>
      </c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98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35"/>
      <c r="FI39" s="35"/>
      <c r="FJ39" s="35"/>
      <c r="FK39" s="5"/>
    </row>
    <row r="40" spans="1:167" s="4" customFormat="1" ht="55.5" customHeight="1">
      <c r="A40" s="99" t="s">
        <v>138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100"/>
      <c r="AO40" s="100"/>
      <c r="AP40" s="100"/>
      <c r="AQ40" s="100"/>
      <c r="AR40" s="100"/>
      <c r="AS40" s="100"/>
      <c r="AT40" s="101" t="s">
        <v>169</v>
      </c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2">
        <f>BJ41</f>
        <v>50300</v>
      </c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>
        <f>CF41+CF46</f>
        <v>9243.45</v>
      </c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98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98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1">
        <f t="shared" si="2"/>
        <v>9243.45</v>
      </c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98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35"/>
      <c r="FI40" s="35"/>
      <c r="FJ40" s="35"/>
      <c r="FK40" s="5"/>
    </row>
    <row r="41" spans="1:167" s="11" customFormat="1" ht="35.25" customHeight="1">
      <c r="A41" s="108" t="s">
        <v>155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0"/>
      <c r="AO41" s="100"/>
      <c r="AP41" s="100"/>
      <c r="AQ41" s="100"/>
      <c r="AR41" s="100"/>
      <c r="AS41" s="100"/>
      <c r="AT41" s="86" t="s">
        <v>168</v>
      </c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97">
        <v>50300</v>
      </c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>
        <f>CF42+CF43+CF44+CF45</f>
        <v>9243.45</v>
      </c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221">
        <f t="shared" si="2"/>
        <v>9243.45</v>
      </c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15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7"/>
      <c r="FK41" s="10"/>
    </row>
    <row r="42" spans="1:167" s="11" customFormat="1" ht="37.5" customHeight="1">
      <c r="A42" s="108" t="s">
        <v>155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0"/>
      <c r="AO42" s="100"/>
      <c r="AP42" s="100"/>
      <c r="AQ42" s="100"/>
      <c r="AR42" s="100"/>
      <c r="AS42" s="100"/>
      <c r="AT42" s="86" t="s">
        <v>183</v>
      </c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97">
        <v>0</v>
      </c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>
        <v>8507.68</v>
      </c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221">
        <f aca="true" t="shared" si="3" ref="EE42:EE49">CF42</f>
        <v>8507.68</v>
      </c>
      <c r="EF42" s="221"/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1"/>
      <c r="ES42" s="221"/>
      <c r="ET42" s="215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7"/>
      <c r="FK42" s="10"/>
    </row>
    <row r="43" spans="1:167" s="11" customFormat="1" ht="37.5" customHeight="1">
      <c r="A43" s="108" t="s">
        <v>155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0"/>
      <c r="AO43" s="100"/>
      <c r="AP43" s="100"/>
      <c r="AQ43" s="100"/>
      <c r="AR43" s="100"/>
      <c r="AS43" s="100"/>
      <c r="AT43" s="86" t="s">
        <v>210</v>
      </c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97">
        <v>0</v>
      </c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>
        <v>0</v>
      </c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221">
        <f t="shared" si="3"/>
        <v>0</v>
      </c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15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7"/>
      <c r="FK43" s="10"/>
    </row>
    <row r="44" spans="1:167" s="11" customFormat="1" ht="37.5" customHeight="1">
      <c r="A44" s="108" t="s">
        <v>325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0"/>
      <c r="AO44" s="100"/>
      <c r="AP44" s="100"/>
      <c r="AQ44" s="100"/>
      <c r="AR44" s="100"/>
      <c r="AS44" s="100"/>
      <c r="AT44" s="86" t="s">
        <v>316</v>
      </c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97">
        <v>0</v>
      </c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>
        <v>285.77</v>
      </c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221">
        <f>CF44</f>
        <v>285.77</v>
      </c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15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7"/>
      <c r="FK44" s="10"/>
    </row>
    <row r="45" spans="1:167" s="11" customFormat="1" ht="37.5" customHeight="1">
      <c r="A45" s="108" t="s">
        <v>324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0"/>
      <c r="AO45" s="100"/>
      <c r="AP45" s="100"/>
      <c r="AQ45" s="100"/>
      <c r="AR45" s="100"/>
      <c r="AS45" s="100"/>
      <c r="AT45" s="86" t="s">
        <v>317</v>
      </c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97">
        <v>0</v>
      </c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>
        <v>450</v>
      </c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221">
        <f>CF45</f>
        <v>450</v>
      </c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15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7"/>
      <c r="FK45" s="10"/>
    </row>
    <row r="46" spans="1:167" s="11" customFormat="1" ht="54" customHeight="1">
      <c r="A46" s="108" t="s">
        <v>197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0"/>
      <c r="AO46" s="100"/>
      <c r="AP46" s="100"/>
      <c r="AQ46" s="100"/>
      <c r="AR46" s="100"/>
      <c r="AS46" s="100"/>
      <c r="AT46" s="86" t="s">
        <v>195</v>
      </c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97">
        <v>0</v>
      </c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>
        <v>0</v>
      </c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221">
        <f t="shared" si="3"/>
        <v>0</v>
      </c>
      <c r="EF46" s="221"/>
      <c r="EG46" s="221"/>
      <c r="EH46" s="221"/>
      <c r="EI46" s="221"/>
      <c r="EJ46" s="221"/>
      <c r="EK46" s="221"/>
      <c r="EL46" s="221"/>
      <c r="EM46" s="221"/>
      <c r="EN46" s="221"/>
      <c r="EO46" s="221"/>
      <c r="EP46" s="221"/>
      <c r="EQ46" s="221"/>
      <c r="ER46" s="221"/>
      <c r="ES46" s="221"/>
      <c r="ET46" s="215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7"/>
      <c r="FK46" s="10"/>
    </row>
    <row r="47" spans="1:167" s="11" customFormat="1" ht="56.25" customHeight="1">
      <c r="A47" s="177" t="s">
        <v>197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9"/>
      <c r="AN47" s="100"/>
      <c r="AO47" s="100"/>
      <c r="AP47" s="100"/>
      <c r="AQ47" s="100"/>
      <c r="AR47" s="100"/>
      <c r="AS47" s="100"/>
      <c r="AT47" s="86" t="s">
        <v>194</v>
      </c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97">
        <v>0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>
        <v>0</v>
      </c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221">
        <f t="shared" si="3"/>
        <v>0</v>
      </c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15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7"/>
      <c r="FK47" s="10"/>
    </row>
    <row r="48" spans="1:167" s="11" customFormat="1" ht="75" customHeight="1">
      <c r="A48" s="108" t="s">
        <v>200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0"/>
      <c r="AO48" s="100"/>
      <c r="AP48" s="100"/>
      <c r="AQ48" s="100"/>
      <c r="AR48" s="100"/>
      <c r="AS48" s="100"/>
      <c r="AT48" s="86" t="s">
        <v>196</v>
      </c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97">
        <v>0</v>
      </c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>
        <v>0</v>
      </c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221">
        <f t="shared" si="3"/>
        <v>0</v>
      </c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1"/>
      <c r="ER48" s="221"/>
      <c r="ES48" s="221"/>
      <c r="ET48" s="215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7"/>
      <c r="FK48" s="10"/>
    </row>
    <row r="49" spans="1:167" s="11" customFormat="1" ht="38.25" customHeight="1">
      <c r="A49" s="99" t="s">
        <v>214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00"/>
      <c r="AO49" s="100"/>
      <c r="AP49" s="100"/>
      <c r="AQ49" s="100"/>
      <c r="AR49" s="100"/>
      <c r="AS49" s="100"/>
      <c r="AT49" s="101" t="s">
        <v>216</v>
      </c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2">
        <f>BJ50</f>
        <v>0</v>
      </c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>
        <f>CF50+CF51</f>
        <v>0</v>
      </c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218">
        <f t="shared" si="3"/>
        <v>0</v>
      </c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5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7"/>
      <c r="FK49" s="10"/>
    </row>
    <row r="50" spans="1:167" s="11" customFormat="1" ht="38.25" customHeight="1">
      <c r="A50" s="108" t="s">
        <v>214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0"/>
      <c r="AO50" s="100"/>
      <c r="AP50" s="100"/>
      <c r="AQ50" s="100"/>
      <c r="AR50" s="100"/>
      <c r="AS50" s="100"/>
      <c r="AT50" s="86" t="s">
        <v>215</v>
      </c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97">
        <v>0</v>
      </c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>
        <v>0</v>
      </c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221">
        <f aca="true" t="shared" si="4" ref="EE50:EE64">CF50</f>
        <v>0</v>
      </c>
      <c r="EF50" s="221"/>
      <c r="EG50" s="221"/>
      <c r="EH50" s="221"/>
      <c r="EI50" s="221"/>
      <c r="EJ50" s="221"/>
      <c r="EK50" s="221"/>
      <c r="EL50" s="221"/>
      <c r="EM50" s="221"/>
      <c r="EN50" s="221"/>
      <c r="EO50" s="221"/>
      <c r="EP50" s="221"/>
      <c r="EQ50" s="221"/>
      <c r="ER50" s="221"/>
      <c r="ES50" s="221"/>
      <c r="ET50" s="215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7"/>
      <c r="FK50" s="10"/>
    </row>
    <row r="51" spans="1:167" s="11" customFormat="1" ht="38.25" customHeight="1">
      <c r="A51" s="108" t="s">
        <v>214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0"/>
      <c r="AO51" s="100"/>
      <c r="AP51" s="100"/>
      <c r="AQ51" s="100"/>
      <c r="AR51" s="100"/>
      <c r="AS51" s="100"/>
      <c r="AT51" s="86" t="s">
        <v>215</v>
      </c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97">
        <v>0</v>
      </c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>
        <v>0</v>
      </c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221">
        <f>CF51</f>
        <v>0</v>
      </c>
      <c r="EF51" s="221"/>
      <c r="EG51" s="221"/>
      <c r="EH51" s="221"/>
      <c r="EI51" s="221"/>
      <c r="EJ51" s="221"/>
      <c r="EK51" s="221"/>
      <c r="EL51" s="221"/>
      <c r="EM51" s="221"/>
      <c r="EN51" s="221"/>
      <c r="EO51" s="221"/>
      <c r="EP51" s="221"/>
      <c r="EQ51" s="221"/>
      <c r="ER51" s="221"/>
      <c r="ES51" s="221"/>
      <c r="ET51" s="215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7"/>
      <c r="FK51" s="10"/>
    </row>
    <row r="52" spans="1:167" s="11" customFormat="1" ht="21" customHeight="1">
      <c r="A52" s="257" t="s">
        <v>144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100"/>
      <c r="AO52" s="100"/>
      <c r="AP52" s="100"/>
      <c r="AQ52" s="100"/>
      <c r="AR52" s="100"/>
      <c r="AS52" s="100"/>
      <c r="AT52" s="101" t="s">
        <v>170</v>
      </c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2">
        <f>BJ53</f>
        <v>22000</v>
      </c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>
        <f>CF53</f>
        <v>0</v>
      </c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218">
        <f t="shared" si="4"/>
        <v>0</v>
      </c>
      <c r="EF52" s="218"/>
      <c r="EG52" s="218"/>
      <c r="EH52" s="218"/>
      <c r="EI52" s="218"/>
      <c r="EJ52" s="218"/>
      <c r="EK52" s="218"/>
      <c r="EL52" s="218"/>
      <c r="EM52" s="218"/>
      <c r="EN52" s="218"/>
      <c r="EO52" s="218"/>
      <c r="EP52" s="218"/>
      <c r="EQ52" s="218"/>
      <c r="ER52" s="218"/>
      <c r="ES52" s="218"/>
      <c r="ET52" s="215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7"/>
      <c r="FK52" s="10"/>
    </row>
    <row r="53" spans="1:167" s="11" customFormat="1" ht="24.75" customHeight="1">
      <c r="A53" s="270" t="s">
        <v>144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100"/>
      <c r="AO53" s="100"/>
      <c r="AP53" s="100"/>
      <c r="AQ53" s="100"/>
      <c r="AR53" s="100"/>
      <c r="AS53" s="100"/>
      <c r="AT53" s="86" t="s">
        <v>171</v>
      </c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97">
        <f>BJ54</f>
        <v>22000</v>
      </c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>
        <f>CF54+CF55</f>
        <v>0</v>
      </c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218">
        <f t="shared" si="4"/>
        <v>0</v>
      </c>
      <c r="EF53" s="218"/>
      <c r="EG53" s="218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34"/>
      <c r="FI53" s="34"/>
      <c r="FJ53" s="34"/>
      <c r="FK53" s="10"/>
    </row>
    <row r="54" spans="1:167" s="11" customFormat="1" ht="23.25" customHeight="1">
      <c r="A54" s="270" t="s">
        <v>144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100"/>
      <c r="AO54" s="100"/>
      <c r="AP54" s="100"/>
      <c r="AQ54" s="100"/>
      <c r="AR54" s="100"/>
      <c r="AS54" s="100"/>
      <c r="AT54" s="86" t="s">
        <v>202</v>
      </c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97">
        <v>22000</v>
      </c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>
        <v>0</v>
      </c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218">
        <f t="shared" si="4"/>
        <v>0</v>
      </c>
      <c r="EF54" s="218"/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8"/>
      <c r="ES54" s="218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34"/>
      <c r="FI54" s="34"/>
      <c r="FJ54" s="34"/>
      <c r="FK54" s="10"/>
    </row>
    <row r="55" spans="1:167" s="11" customFormat="1" ht="21" customHeight="1">
      <c r="A55" s="270" t="s">
        <v>144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100"/>
      <c r="AO55" s="100"/>
      <c r="AP55" s="100"/>
      <c r="AQ55" s="100"/>
      <c r="AR55" s="100"/>
      <c r="AS55" s="100"/>
      <c r="AT55" s="86" t="s">
        <v>239</v>
      </c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97">
        <v>0</v>
      </c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>
        <v>0</v>
      </c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218">
        <f>CF55</f>
        <v>0</v>
      </c>
      <c r="EF55" s="218"/>
      <c r="EG55" s="218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34"/>
      <c r="FI55" s="34"/>
      <c r="FJ55" s="34"/>
      <c r="FK55" s="10"/>
    </row>
    <row r="56" spans="1:167" s="4" customFormat="1" ht="21" customHeight="1">
      <c r="A56" s="64" t="s">
        <v>130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104"/>
      <c r="AO56" s="104"/>
      <c r="AP56" s="104"/>
      <c r="AQ56" s="104"/>
      <c r="AR56" s="104"/>
      <c r="AS56" s="104"/>
      <c r="AT56" s="101" t="s">
        <v>100</v>
      </c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294">
        <f>BJ57+BJ63</f>
        <v>1462600</v>
      </c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102">
        <f>CF57+CF63</f>
        <v>175723.33000000002</v>
      </c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218">
        <f t="shared" si="4"/>
        <v>175723.33000000002</v>
      </c>
      <c r="EF56" s="218"/>
      <c r="EG56" s="218"/>
      <c r="EH56" s="218"/>
      <c r="EI56" s="218"/>
      <c r="EJ56" s="218"/>
      <c r="EK56" s="218"/>
      <c r="EL56" s="218"/>
      <c r="EM56" s="218"/>
      <c r="EN56" s="218"/>
      <c r="EO56" s="218"/>
      <c r="EP56" s="218"/>
      <c r="EQ56" s="218"/>
      <c r="ER56" s="218"/>
      <c r="ES56" s="21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35"/>
      <c r="FI56" s="35"/>
      <c r="FJ56" s="35"/>
      <c r="FK56" s="5"/>
    </row>
    <row r="57" spans="1:167" s="4" customFormat="1" ht="23.25" customHeight="1">
      <c r="A57" s="64" t="s">
        <v>99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100"/>
      <c r="AO57" s="100"/>
      <c r="AP57" s="100"/>
      <c r="AQ57" s="100"/>
      <c r="AR57" s="100"/>
      <c r="AS57" s="100"/>
      <c r="AT57" s="101" t="s">
        <v>101</v>
      </c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2">
        <f>BJ58</f>
        <v>376200</v>
      </c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>
        <f>CF58</f>
        <v>25334.16</v>
      </c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218">
        <f t="shared" si="4"/>
        <v>25334.16</v>
      </c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35"/>
      <c r="FI57" s="35"/>
      <c r="FJ57" s="35"/>
      <c r="FK57" s="5"/>
    </row>
    <row r="58" spans="1:167" s="11" customFormat="1" ht="37.5" customHeight="1">
      <c r="A58" s="99" t="s">
        <v>151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100"/>
      <c r="AO58" s="100"/>
      <c r="AP58" s="100"/>
      <c r="AQ58" s="100"/>
      <c r="AR58" s="100"/>
      <c r="AS58" s="100"/>
      <c r="AT58" s="101" t="s">
        <v>87</v>
      </c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2">
        <v>376200</v>
      </c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>
        <f>CF59+CF60+CF61+CF62</f>
        <v>25334.16</v>
      </c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218">
        <f t="shared" si="4"/>
        <v>25334.16</v>
      </c>
      <c r="EF58" s="218"/>
      <c r="EG58" s="218"/>
      <c r="EH58" s="218"/>
      <c r="EI58" s="218"/>
      <c r="EJ58" s="218"/>
      <c r="EK58" s="218"/>
      <c r="EL58" s="218"/>
      <c r="EM58" s="218"/>
      <c r="EN58" s="218"/>
      <c r="EO58" s="218"/>
      <c r="EP58" s="218"/>
      <c r="EQ58" s="218"/>
      <c r="ER58" s="218"/>
      <c r="ES58" s="218"/>
      <c r="ET58" s="215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6"/>
      <c r="FF58" s="216"/>
      <c r="FG58" s="216"/>
      <c r="FH58" s="216"/>
      <c r="FI58" s="216"/>
      <c r="FJ58" s="217"/>
      <c r="FK58" s="10"/>
    </row>
    <row r="59" spans="1:167" s="4" customFormat="1" ht="18.75" customHeight="1">
      <c r="A59" s="94" t="s">
        <v>99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104"/>
      <c r="AO59" s="104"/>
      <c r="AP59" s="104"/>
      <c r="AQ59" s="104"/>
      <c r="AR59" s="104"/>
      <c r="AS59" s="104"/>
      <c r="AT59" s="86" t="s">
        <v>88</v>
      </c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97">
        <v>0</v>
      </c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6">
        <v>25279.4</v>
      </c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221">
        <f t="shared" si="4"/>
        <v>25279.4</v>
      </c>
      <c r="EF59" s="221"/>
      <c r="EG59" s="221"/>
      <c r="EH59" s="221"/>
      <c r="EI59" s="221"/>
      <c r="EJ59" s="221"/>
      <c r="EK59" s="221"/>
      <c r="EL59" s="221"/>
      <c r="EM59" s="221"/>
      <c r="EN59" s="221"/>
      <c r="EO59" s="221"/>
      <c r="EP59" s="221"/>
      <c r="EQ59" s="221"/>
      <c r="ER59" s="221"/>
      <c r="ES59" s="221"/>
      <c r="ET59" s="222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4"/>
      <c r="FK59" s="5"/>
    </row>
    <row r="60" spans="1:167" s="4" customFormat="1" ht="18" customHeight="1">
      <c r="A60" s="94" t="s">
        <v>99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104"/>
      <c r="AO60" s="104"/>
      <c r="AP60" s="104"/>
      <c r="AQ60" s="104"/>
      <c r="AR60" s="104"/>
      <c r="AS60" s="104"/>
      <c r="AT60" s="86" t="s">
        <v>178</v>
      </c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97">
        <v>0</v>
      </c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6">
        <v>0</v>
      </c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221">
        <f t="shared" si="4"/>
        <v>0</v>
      </c>
      <c r="EF60" s="221"/>
      <c r="EG60" s="221"/>
      <c r="EH60" s="221"/>
      <c r="EI60" s="221"/>
      <c r="EJ60" s="221"/>
      <c r="EK60" s="221"/>
      <c r="EL60" s="221"/>
      <c r="EM60" s="221"/>
      <c r="EN60" s="221"/>
      <c r="EO60" s="221"/>
      <c r="EP60" s="221"/>
      <c r="EQ60" s="221"/>
      <c r="ER60" s="221"/>
      <c r="ES60" s="221"/>
      <c r="ET60" s="222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4"/>
      <c r="FK60" s="5"/>
    </row>
    <row r="61" spans="1:167" s="4" customFormat="1" ht="21" customHeight="1">
      <c r="A61" s="94" t="s">
        <v>299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104"/>
      <c r="AO61" s="104"/>
      <c r="AP61" s="104"/>
      <c r="AQ61" s="104"/>
      <c r="AR61" s="104"/>
      <c r="AS61" s="104"/>
      <c r="AT61" s="86" t="s">
        <v>298</v>
      </c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97">
        <v>0</v>
      </c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6">
        <v>54.76</v>
      </c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221">
        <f>CF61</f>
        <v>54.76</v>
      </c>
      <c r="EF61" s="221"/>
      <c r="EG61" s="221"/>
      <c r="EH61" s="221"/>
      <c r="EI61" s="221"/>
      <c r="EJ61" s="221"/>
      <c r="EK61" s="221"/>
      <c r="EL61" s="221"/>
      <c r="EM61" s="221"/>
      <c r="EN61" s="221"/>
      <c r="EO61" s="221"/>
      <c r="EP61" s="221"/>
      <c r="EQ61" s="221"/>
      <c r="ER61" s="221"/>
      <c r="ES61" s="221"/>
      <c r="ET61" s="222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4"/>
      <c r="FK61" s="5"/>
    </row>
    <row r="62" spans="1:167" s="4" customFormat="1" ht="23.25" customHeight="1">
      <c r="A62" s="94" t="s">
        <v>300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104"/>
      <c r="AO62" s="104"/>
      <c r="AP62" s="104"/>
      <c r="AQ62" s="104"/>
      <c r="AR62" s="104"/>
      <c r="AS62" s="104"/>
      <c r="AT62" s="86" t="s">
        <v>178</v>
      </c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97">
        <v>0</v>
      </c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6">
        <v>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221">
        <f>CF62</f>
        <v>0</v>
      </c>
      <c r="EF62" s="221"/>
      <c r="EG62" s="221"/>
      <c r="EH62" s="221"/>
      <c r="EI62" s="221"/>
      <c r="EJ62" s="221"/>
      <c r="EK62" s="221"/>
      <c r="EL62" s="221"/>
      <c r="EM62" s="221"/>
      <c r="EN62" s="221"/>
      <c r="EO62" s="221"/>
      <c r="EP62" s="221"/>
      <c r="EQ62" s="221"/>
      <c r="ER62" s="221"/>
      <c r="ES62" s="221"/>
      <c r="ET62" s="222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4"/>
      <c r="FK62" s="5"/>
    </row>
    <row r="63" spans="1:167" s="11" customFormat="1" ht="21.75" customHeight="1">
      <c r="A63" s="64" t="s">
        <v>89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100"/>
      <c r="AO63" s="100"/>
      <c r="AP63" s="100"/>
      <c r="AQ63" s="100"/>
      <c r="AR63" s="100"/>
      <c r="AS63" s="100"/>
      <c r="AT63" s="101" t="s">
        <v>121</v>
      </c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2">
        <f>BJ65+BJ69</f>
        <v>1086400</v>
      </c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>
        <f>CF65+CF68</f>
        <v>150389.17</v>
      </c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218">
        <f t="shared" si="4"/>
        <v>150389.17</v>
      </c>
      <c r="EF63" s="218"/>
      <c r="EG63" s="218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8"/>
      <c r="ET63" s="215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7"/>
      <c r="FK63" s="10"/>
    </row>
    <row r="64" spans="1:167" s="11" customFormat="1" ht="18" customHeight="1">
      <c r="A64" s="64" t="s">
        <v>290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100"/>
      <c r="AO64" s="100"/>
      <c r="AP64" s="100"/>
      <c r="AQ64" s="100"/>
      <c r="AR64" s="100"/>
      <c r="AS64" s="100"/>
      <c r="AT64" s="101" t="s">
        <v>291</v>
      </c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2">
        <f>BJ65</f>
        <v>266300</v>
      </c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>
        <f>CF65</f>
        <v>138438.69</v>
      </c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218">
        <f t="shared" si="4"/>
        <v>138438.69</v>
      </c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34"/>
      <c r="FI64" s="34"/>
      <c r="FJ64" s="34"/>
      <c r="FK64" s="10"/>
    </row>
    <row r="65" spans="1:167" s="11" customFormat="1" ht="19.5" customHeight="1">
      <c r="A65" s="64" t="s">
        <v>292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100"/>
      <c r="AO65" s="100"/>
      <c r="AP65" s="100"/>
      <c r="AQ65" s="100"/>
      <c r="AR65" s="100"/>
      <c r="AS65" s="100"/>
      <c r="AT65" s="101" t="s">
        <v>293</v>
      </c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2">
        <v>266300</v>
      </c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>
        <f>CF66+CF67</f>
        <v>138438.69</v>
      </c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218">
        <f aca="true" t="shared" si="5" ref="EE65:EE72">CF65</f>
        <v>138438.69</v>
      </c>
      <c r="EF65" s="218"/>
      <c r="EG65" s="218"/>
      <c r="EH65" s="218"/>
      <c r="EI65" s="218"/>
      <c r="EJ65" s="218"/>
      <c r="EK65" s="218"/>
      <c r="EL65" s="218"/>
      <c r="EM65" s="218"/>
      <c r="EN65" s="218"/>
      <c r="EO65" s="218"/>
      <c r="EP65" s="218"/>
      <c r="EQ65" s="218"/>
      <c r="ER65" s="218"/>
      <c r="ES65" s="218"/>
      <c r="ET65" s="215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7"/>
      <c r="FK65" s="10"/>
    </row>
    <row r="66" spans="1:167" s="4" customFormat="1" ht="20.25" customHeight="1">
      <c r="A66" s="94" t="s">
        <v>292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104"/>
      <c r="AO66" s="104"/>
      <c r="AP66" s="104"/>
      <c r="AQ66" s="104"/>
      <c r="AR66" s="104"/>
      <c r="AS66" s="104"/>
      <c r="AT66" s="86" t="s">
        <v>301</v>
      </c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97">
        <v>0</v>
      </c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6">
        <v>138419.75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221">
        <f t="shared" si="5"/>
        <v>138419.75</v>
      </c>
      <c r="EF66" s="221"/>
      <c r="EG66" s="221"/>
      <c r="EH66" s="221"/>
      <c r="EI66" s="221"/>
      <c r="EJ66" s="221"/>
      <c r="EK66" s="221"/>
      <c r="EL66" s="221"/>
      <c r="EM66" s="221"/>
      <c r="EN66" s="221"/>
      <c r="EO66" s="221"/>
      <c r="EP66" s="221"/>
      <c r="EQ66" s="221"/>
      <c r="ER66" s="221"/>
      <c r="ES66" s="221"/>
      <c r="ET66" s="222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4"/>
      <c r="FK66" s="5"/>
    </row>
    <row r="67" spans="1:167" s="4" customFormat="1" ht="20.25" customHeight="1">
      <c r="A67" s="94" t="s">
        <v>323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104"/>
      <c r="AO67" s="104"/>
      <c r="AP67" s="104"/>
      <c r="AQ67" s="104"/>
      <c r="AR67" s="104"/>
      <c r="AS67" s="104"/>
      <c r="AT67" s="86" t="s">
        <v>318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97">
        <v>0</v>
      </c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6">
        <v>18.94</v>
      </c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221">
        <f>CF67</f>
        <v>18.94</v>
      </c>
      <c r="EF67" s="221"/>
      <c r="EG67" s="221"/>
      <c r="EH67" s="221"/>
      <c r="EI67" s="221"/>
      <c r="EJ67" s="221"/>
      <c r="EK67" s="221"/>
      <c r="EL67" s="221"/>
      <c r="EM67" s="221"/>
      <c r="EN67" s="221"/>
      <c r="EO67" s="221"/>
      <c r="EP67" s="221"/>
      <c r="EQ67" s="221"/>
      <c r="ER67" s="221"/>
      <c r="ES67" s="221"/>
      <c r="ET67" s="222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3"/>
      <c r="FF67" s="223"/>
      <c r="FG67" s="223"/>
      <c r="FH67" s="223"/>
      <c r="FI67" s="223"/>
      <c r="FJ67" s="224"/>
      <c r="FK67" s="5"/>
    </row>
    <row r="68" spans="1:167" s="4" customFormat="1" ht="18" customHeight="1">
      <c r="A68" s="64" t="s">
        <v>294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104"/>
      <c r="AO68" s="104"/>
      <c r="AP68" s="104"/>
      <c r="AQ68" s="104"/>
      <c r="AR68" s="104"/>
      <c r="AS68" s="104"/>
      <c r="AT68" s="101" t="s">
        <v>295</v>
      </c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2">
        <f>BJ69</f>
        <v>820100</v>
      </c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>
        <f>CF69</f>
        <v>11950.48</v>
      </c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218">
        <f t="shared" si="5"/>
        <v>11950.48</v>
      </c>
      <c r="EF68" s="218"/>
      <c r="EG68" s="218"/>
      <c r="EH68" s="218"/>
      <c r="EI68" s="218"/>
      <c r="EJ68" s="218"/>
      <c r="EK68" s="218"/>
      <c r="EL68" s="218"/>
      <c r="EM68" s="218"/>
      <c r="EN68" s="218"/>
      <c r="EO68" s="218"/>
      <c r="EP68" s="218"/>
      <c r="EQ68" s="218"/>
      <c r="ER68" s="218"/>
      <c r="ES68" s="21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35"/>
      <c r="FI68" s="35"/>
      <c r="FJ68" s="35"/>
      <c r="FK68" s="5"/>
    </row>
    <row r="69" spans="1:167" s="11" customFormat="1" ht="19.5" customHeight="1">
      <c r="A69" s="64" t="s">
        <v>294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100"/>
      <c r="AO69" s="100"/>
      <c r="AP69" s="100"/>
      <c r="AQ69" s="100"/>
      <c r="AR69" s="100"/>
      <c r="AS69" s="100"/>
      <c r="AT69" s="101" t="s">
        <v>296</v>
      </c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2">
        <v>820100</v>
      </c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>
        <f>CF70+CF71</f>
        <v>11950.48</v>
      </c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218">
        <f t="shared" si="5"/>
        <v>11950.48</v>
      </c>
      <c r="EF69" s="218"/>
      <c r="EG69" s="218"/>
      <c r="EH69" s="218"/>
      <c r="EI69" s="218"/>
      <c r="EJ69" s="218"/>
      <c r="EK69" s="218"/>
      <c r="EL69" s="218"/>
      <c r="EM69" s="218"/>
      <c r="EN69" s="218"/>
      <c r="EO69" s="218"/>
      <c r="EP69" s="218"/>
      <c r="EQ69" s="218"/>
      <c r="ER69" s="218"/>
      <c r="ES69" s="218"/>
      <c r="ET69" s="215"/>
      <c r="EU69" s="216"/>
      <c r="EV69" s="216"/>
      <c r="EW69" s="216"/>
      <c r="EX69" s="216"/>
      <c r="EY69" s="216"/>
      <c r="EZ69" s="216"/>
      <c r="FA69" s="216"/>
      <c r="FB69" s="216"/>
      <c r="FC69" s="216"/>
      <c r="FD69" s="216"/>
      <c r="FE69" s="216"/>
      <c r="FF69" s="216"/>
      <c r="FG69" s="216"/>
      <c r="FH69" s="216"/>
      <c r="FI69" s="216"/>
      <c r="FJ69" s="217"/>
      <c r="FK69" s="10"/>
    </row>
    <row r="70" spans="1:167" s="4" customFormat="1" ht="20.25" customHeight="1">
      <c r="A70" s="94" t="s">
        <v>294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104"/>
      <c r="AO70" s="104"/>
      <c r="AP70" s="104"/>
      <c r="AQ70" s="104"/>
      <c r="AR70" s="104"/>
      <c r="AS70" s="104"/>
      <c r="AT70" s="86" t="s">
        <v>302</v>
      </c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97">
        <v>0</v>
      </c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>
        <v>11738</v>
      </c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221">
        <f t="shared" si="5"/>
        <v>11738</v>
      </c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2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4"/>
      <c r="FK70" s="5"/>
    </row>
    <row r="71" spans="1:167" s="4" customFormat="1" ht="21.75" customHeight="1">
      <c r="A71" s="94" t="s">
        <v>304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104"/>
      <c r="AO71" s="104"/>
      <c r="AP71" s="104"/>
      <c r="AQ71" s="104"/>
      <c r="AR71" s="104"/>
      <c r="AS71" s="104"/>
      <c r="AT71" s="86" t="s">
        <v>303</v>
      </c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97">
        <v>0</v>
      </c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>
        <v>212.48</v>
      </c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221">
        <f>CF71</f>
        <v>212.48</v>
      </c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2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  <c r="FF71" s="223"/>
      <c r="FG71" s="223"/>
      <c r="FH71" s="223"/>
      <c r="FI71" s="223"/>
      <c r="FJ71" s="224"/>
      <c r="FK71" s="5"/>
    </row>
    <row r="72" spans="1:167" s="11" customFormat="1" ht="19.5" customHeight="1">
      <c r="A72" s="64" t="s">
        <v>131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100"/>
      <c r="AO72" s="100"/>
      <c r="AP72" s="100"/>
      <c r="AQ72" s="100"/>
      <c r="AR72" s="100"/>
      <c r="AS72" s="100"/>
      <c r="AT72" s="101" t="s">
        <v>312</v>
      </c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2">
        <f>BJ73</f>
        <v>24800</v>
      </c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>
        <f>CF73</f>
        <v>5320</v>
      </c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218">
        <f t="shared" si="5"/>
        <v>5320</v>
      </c>
      <c r="EF72" s="218"/>
      <c r="EG72" s="218"/>
      <c r="EH72" s="218"/>
      <c r="EI72" s="218"/>
      <c r="EJ72" s="218"/>
      <c r="EK72" s="218"/>
      <c r="EL72" s="218"/>
      <c r="EM72" s="218"/>
      <c r="EN72" s="218"/>
      <c r="EO72" s="218"/>
      <c r="EP72" s="218"/>
      <c r="EQ72" s="218"/>
      <c r="ER72" s="218"/>
      <c r="ES72" s="218"/>
      <c r="ET72" s="215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6"/>
      <c r="FF72" s="216"/>
      <c r="FG72" s="216"/>
      <c r="FH72" s="216"/>
      <c r="FI72" s="216"/>
      <c r="FJ72" s="217"/>
      <c r="FK72" s="10"/>
    </row>
    <row r="73" spans="1:167" s="11" customFormat="1" ht="57.75" customHeight="1">
      <c r="A73" s="108" t="s">
        <v>146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4"/>
      <c r="AO73" s="104"/>
      <c r="AP73" s="104"/>
      <c r="AQ73" s="104"/>
      <c r="AR73" s="104"/>
      <c r="AS73" s="104"/>
      <c r="AT73" s="86" t="s">
        <v>102</v>
      </c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97">
        <f>BJ74</f>
        <v>24800</v>
      </c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>
        <f>CF74</f>
        <v>5320</v>
      </c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221">
        <f aca="true" t="shared" si="6" ref="EE73:EE80">CF73</f>
        <v>5320</v>
      </c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15"/>
      <c r="EU73" s="216"/>
      <c r="EV73" s="216"/>
      <c r="EW73" s="216"/>
      <c r="EX73" s="216"/>
      <c r="EY73" s="216"/>
      <c r="EZ73" s="216"/>
      <c r="FA73" s="216"/>
      <c r="FB73" s="216"/>
      <c r="FC73" s="216"/>
      <c r="FD73" s="216"/>
      <c r="FE73" s="216"/>
      <c r="FF73" s="216"/>
      <c r="FG73" s="216"/>
      <c r="FH73" s="217"/>
      <c r="FI73" s="34"/>
      <c r="FJ73" s="34"/>
      <c r="FK73" s="10"/>
    </row>
    <row r="74" spans="1:167" s="11" customFormat="1" ht="80.25" customHeight="1">
      <c r="A74" s="270" t="s">
        <v>147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104"/>
      <c r="AO74" s="104"/>
      <c r="AP74" s="104"/>
      <c r="AQ74" s="104"/>
      <c r="AR74" s="104"/>
      <c r="AS74" s="104"/>
      <c r="AT74" s="86" t="s">
        <v>162</v>
      </c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97">
        <v>24800</v>
      </c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>
        <f>CF75</f>
        <v>5320</v>
      </c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221">
        <f t="shared" si="6"/>
        <v>5320</v>
      </c>
      <c r="EF74" s="221"/>
      <c r="EG74" s="221"/>
      <c r="EH74" s="221"/>
      <c r="EI74" s="221"/>
      <c r="EJ74" s="221"/>
      <c r="EK74" s="221"/>
      <c r="EL74" s="221"/>
      <c r="EM74" s="221"/>
      <c r="EN74" s="221"/>
      <c r="EO74" s="221"/>
      <c r="EP74" s="221"/>
      <c r="EQ74" s="221"/>
      <c r="ER74" s="221"/>
      <c r="ES74" s="221"/>
      <c r="ET74" s="215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7"/>
      <c r="FI74" s="34"/>
      <c r="FJ74" s="34"/>
      <c r="FK74" s="10"/>
    </row>
    <row r="75" spans="1:167" s="11" customFormat="1" ht="75" customHeight="1">
      <c r="A75" s="270" t="s">
        <v>147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104"/>
      <c r="AO75" s="104"/>
      <c r="AP75" s="104"/>
      <c r="AQ75" s="104"/>
      <c r="AR75" s="104"/>
      <c r="AS75" s="104"/>
      <c r="AT75" s="86" t="s">
        <v>94</v>
      </c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97">
        <v>0</v>
      </c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>
        <v>5320</v>
      </c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221">
        <f t="shared" si="6"/>
        <v>5320</v>
      </c>
      <c r="EF75" s="221"/>
      <c r="EG75" s="221"/>
      <c r="EH75" s="221"/>
      <c r="EI75" s="221"/>
      <c r="EJ75" s="221"/>
      <c r="EK75" s="221"/>
      <c r="EL75" s="221"/>
      <c r="EM75" s="221"/>
      <c r="EN75" s="221"/>
      <c r="EO75" s="221"/>
      <c r="EP75" s="221"/>
      <c r="EQ75" s="221"/>
      <c r="ER75" s="221"/>
      <c r="ES75" s="221"/>
      <c r="ET75" s="215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7"/>
      <c r="FI75" s="34"/>
      <c r="FJ75" s="34"/>
      <c r="FK75" s="10"/>
    </row>
    <row r="76" spans="1:167" s="4" customFormat="1" ht="42.75" customHeight="1">
      <c r="A76" s="257" t="s">
        <v>184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104"/>
      <c r="AO76" s="104"/>
      <c r="AP76" s="104"/>
      <c r="AQ76" s="104"/>
      <c r="AR76" s="104"/>
      <c r="AS76" s="104"/>
      <c r="AT76" s="101" t="s">
        <v>185</v>
      </c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2">
        <v>0</v>
      </c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>
        <f>CF77</f>
        <v>0</v>
      </c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218">
        <f t="shared" si="6"/>
        <v>0</v>
      </c>
      <c r="EF76" s="218"/>
      <c r="EG76" s="218"/>
      <c r="EH76" s="218"/>
      <c r="EI76" s="218"/>
      <c r="EJ76" s="218"/>
      <c r="EK76" s="218"/>
      <c r="EL76" s="218"/>
      <c r="EM76" s="218"/>
      <c r="EN76" s="218"/>
      <c r="EO76" s="218"/>
      <c r="EP76" s="218"/>
      <c r="EQ76" s="218"/>
      <c r="ER76" s="218"/>
      <c r="ES76" s="21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35"/>
      <c r="FI76" s="35"/>
      <c r="FJ76" s="35"/>
      <c r="FK76" s="5"/>
    </row>
    <row r="77" spans="1:167" s="11" customFormat="1" ht="20.25" customHeight="1">
      <c r="A77" s="64" t="s">
        <v>186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100"/>
      <c r="AO77" s="100"/>
      <c r="AP77" s="100"/>
      <c r="AQ77" s="100"/>
      <c r="AR77" s="100"/>
      <c r="AS77" s="100"/>
      <c r="AT77" s="101" t="s">
        <v>187</v>
      </c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2">
        <v>0</v>
      </c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>
        <f>CF79</f>
        <v>0</v>
      </c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218">
        <f t="shared" si="6"/>
        <v>0</v>
      </c>
      <c r="EF77" s="218"/>
      <c r="EG77" s="218"/>
      <c r="EH77" s="218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  <c r="ET77" s="215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7"/>
      <c r="FK77" s="10"/>
    </row>
    <row r="78" spans="1:167" s="11" customFormat="1" ht="36" customHeight="1">
      <c r="A78" s="99" t="s">
        <v>188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100"/>
      <c r="AO78" s="100"/>
      <c r="AP78" s="100"/>
      <c r="AQ78" s="100"/>
      <c r="AR78" s="100"/>
      <c r="AS78" s="100"/>
      <c r="AT78" s="101" t="s">
        <v>189</v>
      </c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2">
        <v>0</v>
      </c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>
        <f>CF79</f>
        <v>0</v>
      </c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218">
        <f t="shared" si="6"/>
        <v>0</v>
      </c>
      <c r="EF78" s="218"/>
      <c r="EG78" s="218"/>
      <c r="EH78" s="218"/>
      <c r="EI78" s="218"/>
      <c r="EJ78" s="218"/>
      <c r="EK78" s="218"/>
      <c r="EL78" s="218"/>
      <c r="EM78" s="218"/>
      <c r="EN78" s="218"/>
      <c r="EO78" s="218"/>
      <c r="EP78" s="218"/>
      <c r="EQ78" s="218"/>
      <c r="ER78" s="218"/>
      <c r="ES78" s="218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34"/>
      <c r="FI78" s="34"/>
      <c r="FJ78" s="34"/>
      <c r="FK78" s="10"/>
    </row>
    <row r="79" spans="1:167" s="11" customFormat="1" ht="18.75" customHeight="1">
      <c r="A79" s="64" t="s">
        <v>190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100"/>
      <c r="AO79" s="100"/>
      <c r="AP79" s="100"/>
      <c r="AQ79" s="100"/>
      <c r="AR79" s="100"/>
      <c r="AS79" s="100"/>
      <c r="AT79" s="101" t="s">
        <v>191</v>
      </c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2">
        <v>0</v>
      </c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>
        <f>CF80</f>
        <v>0</v>
      </c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218">
        <f t="shared" si="6"/>
        <v>0</v>
      </c>
      <c r="EF79" s="218"/>
      <c r="EG79" s="218"/>
      <c r="EH79" s="218"/>
      <c r="EI79" s="218"/>
      <c r="EJ79" s="218"/>
      <c r="EK79" s="218"/>
      <c r="EL79" s="218"/>
      <c r="EM79" s="218"/>
      <c r="EN79" s="218"/>
      <c r="EO79" s="218"/>
      <c r="EP79" s="218"/>
      <c r="EQ79" s="218"/>
      <c r="ER79" s="218"/>
      <c r="ES79" s="218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34"/>
      <c r="FI79" s="34"/>
      <c r="FJ79" s="34"/>
      <c r="FK79" s="10"/>
    </row>
    <row r="80" spans="1:167" s="4" customFormat="1" ht="19.5" customHeight="1">
      <c r="A80" s="94" t="s">
        <v>190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104"/>
      <c r="AO80" s="104"/>
      <c r="AP80" s="104"/>
      <c r="AQ80" s="104"/>
      <c r="AR80" s="104"/>
      <c r="AS80" s="104"/>
      <c r="AT80" s="86" t="s">
        <v>192</v>
      </c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97">
        <v>0</v>
      </c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>
        <v>0</v>
      </c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221">
        <f t="shared" si="6"/>
        <v>0</v>
      </c>
      <c r="EF80" s="221"/>
      <c r="EG80" s="221"/>
      <c r="EH80" s="221"/>
      <c r="EI80" s="221"/>
      <c r="EJ80" s="221"/>
      <c r="EK80" s="221"/>
      <c r="EL80" s="221"/>
      <c r="EM80" s="221"/>
      <c r="EN80" s="221"/>
      <c r="EO80" s="221"/>
      <c r="EP80" s="221"/>
      <c r="EQ80" s="221"/>
      <c r="ER80" s="221"/>
      <c r="ES80" s="221"/>
      <c r="ET80" s="222"/>
      <c r="EU80" s="223"/>
      <c r="EV80" s="223"/>
      <c r="EW80" s="223"/>
      <c r="EX80" s="223"/>
      <c r="EY80" s="223"/>
      <c r="EZ80" s="223"/>
      <c r="FA80" s="223"/>
      <c r="FB80" s="223"/>
      <c r="FC80" s="223"/>
      <c r="FD80" s="223"/>
      <c r="FE80" s="223"/>
      <c r="FF80" s="223"/>
      <c r="FG80" s="223"/>
      <c r="FH80" s="223"/>
      <c r="FI80" s="223"/>
      <c r="FJ80" s="224"/>
      <c r="FK80" s="5"/>
    </row>
    <row r="81" spans="1:167" s="4" customFormat="1" ht="36.75" customHeight="1">
      <c r="A81" s="99" t="s">
        <v>132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100"/>
      <c r="AO81" s="100"/>
      <c r="AP81" s="100"/>
      <c r="AQ81" s="100"/>
      <c r="AR81" s="100"/>
      <c r="AS81" s="100"/>
      <c r="AT81" s="101" t="s">
        <v>103</v>
      </c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2">
        <f>BJ82</f>
        <v>0</v>
      </c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>
        <f>CF82+CF84</f>
        <v>900</v>
      </c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218">
        <f aca="true" t="shared" si="7" ref="EE81:EE90">CF81</f>
        <v>900</v>
      </c>
      <c r="EF81" s="218"/>
      <c r="EG81" s="218"/>
      <c r="EH81" s="218"/>
      <c r="EI81" s="218"/>
      <c r="EJ81" s="218"/>
      <c r="EK81" s="218"/>
      <c r="EL81" s="218"/>
      <c r="EM81" s="218"/>
      <c r="EN81" s="218"/>
      <c r="EO81" s="218"/>
      <c r="EP81" s="218"/>
      <c r="EQ81" s="218"/>
      <c r="ER81" s="218"/>
      <c r="ES81" s="218"/>
      <c r="ET81" s="215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  <c r="FF81" s="216"/>
      <c r="FG81" s="216"/>
      <c r="FH81" s="216"/>
      <c r="FI81" s="216"/>
      <c r="FJ81" s="217"/>
      <c r="FK81" s="5"/>
    </row>
    <row r="82" spans="1:167" s="32" customFormat="1" ht="72.75" customHeight="1">
      <c r="A82" s="60" t="s">
        <v>230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279"/>
      <c r="AO82" s="279"/>
      <c r="AP82" s="279"/>
      <c r="AQ82" s="279"/>
      <c r="AR82" s="279"/>
      <c r="AS82" s="279"/>
      <c r="AT82" s="282" t="s">
        <v>231</v>
      </c>
      <c r="AU82" s="282"/>
      <c r="AV82" s="282"/>
      <c r="AW82" s="282"/>
      <c r="AX82" s="282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96">
        <f>BJ83</f>
        <v>0</v>
      </c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>
        <v>0</v>
      </c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266">
        <f t="shared" si="7"/>
        <v>0</v>
      </c>
      <c r="EF82" s="266"/>
      <c r="EG82" s="266"/>
      <c r="EH82" s="266"/>
      <c r="EI82" s="266"/>
      <c r="EJ82" s="266"/>
      <c r="EK82" s="266"/>
      <c r="EL82" s="266"/>
      <c r="EM82" s="266"/>
      <c r="EN82" s="266"/>
      <c r="EO82" s="266"/>
      <c r="EP82" s="266"/>
      <c r="EQ82" s="266"/>
      <c r="ER82" s="266"/>
      <c r="ES82" s="266"/>
      <c r="ET82" s="145"/>
      <c r="EU82" s="146"/>
      <c r="EV82" s="146"/>
      <c r="EW82" s="146"/>
      <c r="EX82" s="146"/>
      <c r="EY82" s="146"/>
      <c r="EZ82" s="146"/>
      <c r="FA82" s="146"/>
      <c r="FB82" s="146"/>
      <c r="FC82" s="146"/>
      <c r="FD82" s="146"/>
      <c r="FE82" s="146"/>
      <c r="FF82" s="146"/>
      <c r="FG82" s="146"/>
      <c r="FH82" s="146"/>
      <c r="FI82" s="146"/>
      <c r="FJ82" s="147"/>
      <c r="FK82" s="33"/>
    </row>
    <row r="83" spans="1:167" s="32" customFormat="1" ht="57.75" customHeight="1">
      <c r="A83" s="60" t="s">
        <v>310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279"/>
      <c r="AO83" s="279"/>
      <c r="AP83" s="279"/>
      <c r="AQ83" s="279"/>
      <c r="AR83" s="279"/>
      <c r="AS83" s="279"/>
      <c r="AT83" s="282" t="s">
        <v>232</v>
      </c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96">
        <v>0</v>
      </c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>
        <v>0</v>
      </c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266">
        <f t="shared" si="7"/>
        <v>0</v>
      </c>
      <c r="EF83" s="266"/>
      <c r="EG83" s="266"/>
      <c r="EH83" s="266"/>
      <c r="EI83" s="266"/>
      <c r="EJ83" s="266"/>
      <c r="EK83" s="266"/>
      <c r="EL83" s="266"/>
      <c r="EM83" s="266"/>
      <c r="EN83" s="266"/>
      <c r="EO83" s="266"/>
      <c r="EP83" s="266"/>
      <c r="EQ83" s="266"/>
      <c r="ER83" s="266"/>
      <c r="ES83" s="266"/>
      <c r="ET83" s="145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7"/>
      <c r="FK83" s="33"/>
    </row>
    <row r="84" spans="1:176" s="32" customFormat="1" ht="39" customHeight="1">
      <c r="A84" s="280" t="s">
        <v>321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1"/>
      <c r="AL84" s="28"/>
      <c r="AM84" s="28"/>
      <c r="AN84" s="29"/>
      <c r="AO84" s="29"/>
      <c r="AP84" s="29"/>
      <c r="AQ84" s="29"/>
      <c r="AR84" s="29"/>
      <c r="AS84" s="29"/>
      <c r="AT84" s="282" t="s">
        <v>322</v>
      </c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66">
        <f>BJ85</f>
        <v>0</v>
      </c>
      <c r="BK84" s="266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266"/>
      <c r="BZ84" s="266"/>
      <c r="CA84" s="266"/>
      <c r="CB84" s="266"/>
      <c r="CC84" s="266"/>
      <c r="CD84" s="266"/>
      <c r="CE84" s="266"/>
      <c r="CF84" s="266">
        <f>CF85</f>
        <v>900</v>
      </c>
      <c r="CG84" s="266"/>
      <c r="CH84" s="266"/>
      <c r="CI84" s="266"/>
      <c r="CJ84" s="266"/>
      <c r="CK84" s="266"/>
      <c r="CL84" s="266"/>
      <c r="CM84" s="266"/>
      <c r="CN84" s="266"/>
      <c r="CO84" s="266"/>
      <c r="CP84" s="266"/>
      <c r="CQ84" s="266"/>
      <c r="CR84" s="266"/>
      <c r="CS84" s="266"/>
      <c r="CT84" s="266"/>
      <c r="CU84" s="266"/>
      <c r="CV84" s="266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266">
        <f t="shared" si="7"/>
        <v>900</v>
      </c>
      <c r="EF84" s="266"/>
      <c r="EG84" s="266"/>
      <c r="EH84" s="266"/>
      <c r="EI84" s="266"/>
      <c r="EJ84" s="266"/>
      <c r="EK84" s="266"/>
      <c r="EL84" s="266"/>
      <c r="EM84" s="266"/>
      <c r="EN84" s="266"/>
      <c r="EO84" s="266"/>
      <c r="EP84" s="266"/>
      <c r="EQ84" s="266"/>
      <c r="ER84" s="266"/>
      <c r="ES84" s="266"/>
      <c r="ET84" s="267"/>
      <c r="EU84" s="268"/>
      <c r="EV84" s="268"/>
      <c r="EW84" s="268"/>
      <c r="EX84" s="268"/>
      <c r="EY84" s="268"/>
      <c r="EZ84" s="268"/>
      <c r="FA84" s="268"/>
      <c r="FB84" s="268"/>
      <c r="FC84" s="268"/>
      <c r="FD84" s="268"/>
      <c r="FE84" s="268"/>
      <c r="FF84" s="268"/>
      <c r="FG84" s="268"/>
      <c r="FH84" s="268"/>
      <c r="FI84" s="268"/>
      <c r="FJ84" s="269"/>
      <c r="FK84" s="30"/>
      <c r="FL84" s="31"/>
      <c r="FM84" s="31"/>
      <c r="FN84" s="31"/>
      <c r="FO84" s="31"/>
      <c r="FP84" s="31"/>
      <c r="FQ84" s="31"/>
      <c r="FR84" s="31"/>
      <c r="FS84" s="31"/>
      <c r="FT84" s="31"/>
    </row>
    <row r="85" spans="1:176" s="32" customFormat="1" ht="40.5" customHeight="1">
      <c r="A85" s="305" t="s">
        <v>319</v>
      </c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6"/>
      <c r="AL85" s="28"/>
      <c r="AM85" s="28"/>
      <c r="AN85" s="29"/>
      <c r="AO85" s="29"/>
      <c r="AP85" s="29"/>
      <c r="AQ85" s="29"/>
      <c r="AR85" s="29"/>
      <c r="AS85" s="29"/>
      <c r="AT85" s="282" t="s">
        <v>320</v>
      </c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66">
        <v>0</v>
      </c>
      <c r="BK85" s="266"/>
      <c r="BL85" s="266"/>
      <c r="BM85" s="266"/>
      <c r="BN85" s="266"/>
      <c r="BO85" s="266"/>
      <c r="BP85" s="266"/>
      <c r="BQ85" s="266"/>
      <c r="BR85" s="266"/>
      <c r="BS85" s="266"/>
      <c r="BT85" s="266"/>
      <c r="BU85" s="266"/>
      <c r="BV85" s="266"/>
      <c r="BW85" s="266"/>
      <c r="BX85" s="266"/>
      <c r="BY85" s="266"/>
      <c r="BZ85" s="266"/>
      <c r="CA85" s="266"/>
      <c r="CB85" s="266"/>
      <c r="CC85" s="266"/>
      <c r="CD85" s="266"/>
      <c r="CE85" s="266"/>
      <c r="CF85" s="266">
        <v>900</v>
      </c>
      <c r="CG85" s="266"/>
      <c r="CH85" s="266"/>
      <c r="CI85" s="266"/>
      <c r="CJ85" s="266"/>
      <c r="CK85" s="266"/>
      <c r="CL85" s="266"/>
      <c r="CM85" s="266"/>
      <c r="CN85" s="266"/>
      <c r="CO85" s="266"/>
      <c r="CP85" s="266"/>
      <c r="CQ85" s="266"/>
      <c r="CR85" s="266"/>
      <c r="CS85" s="266"/>
      <c r="CT85" s="266"/>
      <c r="CU85" s="266"/>
      <c r="CV85" s="266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266">
        <f t="shared" si="7"/>
        <v>900</v>
      </c>
      <c r="EF85" s="266"/>
      <c r="EG85" s="266"/>
      <c r="EH85" s="266"/>
      <c r="EI85" s="266"/>
      <c r="EJ85" s="266"/>
      <c r="EK85" s="266"/>
      <c r="EL85" s="266"/>
      <c r="EM85" s="266"/>
      <c r="EN85" s="266"/>
      <c r="EO85" s="266"/>
      <c r="EP85" s="266"/>
      <c r="EQ85" s="266"/>
      <c r="ER85" s="266"/>
      <c r="ES85" s="266"/>
      <c r="ET85" s="267"/>
      <c r="EU85" s="268"/>
      <c r="EV85" s="268"/>
      <c r="EW85" s="268"/>
      <c r="EX85" s="268"/>
      <c r="EY85" s="268"/>
      <c r="EZ85" s="268"/>
      <c r="FA85" s="268"/>
      <c r="FB85" s="268"/>
      <c r="FC85" s="268"/>
      <c r="FD85" s="268"/>
      <c r="FE85" s="268"/>
      <c r="FF85" s="268"/>
      <c r="FG85" s="268"/>
      <c r="FH85" s="268"/>
      <c r="FI85" s="268"/>
      <c r="FJ85" s="269"/>
      <c r="FK85" s="30"/>
      <c r="FL85" s="31"/>
      <c r="FM85" s="31"/>
      <c r="FN85" s="31"/>
      <c r="FO85" s="31"/>
      <c r="FP85" s="31"/>
      <c r="FQ85" s="31"/>
      <c r="FR85" s="31"/>
      <c r="FS85" s="31"/>
      <c r="FT85" s="31"/>
    </row>
    <row r="86" spans="1:167" s="4" customFormat="1" ht="26.25" customHeight="1">
      <c r="A86" s="99" t="s">
        <v>222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100"/>
      <c r="AO86" s="100"/>
      <c r="AP86" s="100"/>
      <c r="AQ86" s="100"/>
      <c r="AR86" s="100"/>
      <c r="AS86" s="100"/>
      <c r="AT86" s="101" t="s">
        <v>224</v>
      </c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2">
        <f>BJ89</f>
        <v>100</v>
      </c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>
        <f>CF89+CF87</f>
        <v>0</v>
      </c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218">
        <f t="shared" si="7"/>
        <v>0</v>
      </c>
      <c r="EF86" s="218"/>
      <c r="EG86" s="218"/>
      <c r="EH86" s="218"/>
      <c r="EI86" s="218"/>
      <c r="EJ86" s="218"/>
      <c r="EK86" s="218"/>
      <c r="EL86" s="218"/>
      <c r="EM86" s="218"/>
      <c r="EN86" s="218"/>
      <c r="EO86" s="218"/>
      <c r="EP86" s="218"/>
      <c r="EQ86" s="218"/>
      <c r="ER86" s="218"/>
      <c r="ES86" s="218"/>
      <c r="ET86" s="215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7"/>
      <c r="FK86" s="5"/>
    </row>
    <row r="87" spans="1:176" s="32" customFormat="1" ht="56.25" customHeight="1">
      <c r="A87" s="280" t="s">
        <v>235</v>
      </c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1"/>
      <c r="AL87" s="28"/>
      <c r="AM87" s="28"/>
      <c r="AN87" s="29"/>
      <c r="AO87" s="29"/>
      <c r="AP87" s="29"/>
      <c r="AQ87" s="29"/>
      <c r="AR87" s="29"/>
      <c r="AS87" s="29"/>
      <c r="AT87" s="282" t="s">
        <v>234</v>
      </c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82"/>
      <c r="BG87" s="282"/>
      <c r="BH87" s="282"/>
      <c r="BI87" s="282"/>
      <c r="BJ87" s="96">
        <f>BJ88</f>
        <v>0</v>
      </c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>
        <f>CF88</f>
        <v>0</v>
      </c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266">
        <f t="shared" si="7"/>
        <v>0</v>
      </c>
      <c r="EF87" s="266"/>
      <c r="EG87" s="266"/>
      <c r="EH87" s="266"/>
      <c r="EI87" s="266"/>
      <c r="EJ87" s="266"/>
      <c r="EK87" s="266"/>
      <c r="EL87" s="266"/>
      <c r="EM87" s="266"/>
      <c r="EN87" s="266"/>
      <c r="EO87" s="266"/>
      <c r="EP87" s="266"/>
      <c r="EQ87" s="266"/>
      <c r="ER87" s="266"/>
      <c r="ES87" s="266"/>
      <c r="ET87" s="267"/>
      <c r="EU87" s="268"/>
      <c r="EV87" s="268"/>
      <c r="EW87" s="268"/>
      <c r="EX87" s="268"/>
      <c r="EY87" s="268"/>
      <c r="EZ87" s="268"/>
      <c r="FA87" s="268"/>
      <c r="FB87" s="268"/>
      <c r="FC87" s="268"/>
      <c r="FD87" s="268"/>
      <c r="FE87" s="268"/>
      <c r="FF87" s="268"/>
      <c r="FG87" s="268"/>
      <c r="FH87" s="268"/>
      <c r="FI87" s="268"/>
      <c r="FJ87" s="269"/>
      <c r="FK87" s="30"/>
      <c r="FL87" s="31"/>
      <c r="FM87" s="31"/>
      <c r="FN87" s="31"/>
      <c r="FO87" s="31"/>
      <c r="FP87" s="31"/>
      <c r="FQ87" s="31"/>
      <c r="FR87" s="31"/>
      <c r="FS87" s="31"/>
      <c r="FT87" s="31"/>
    </row>
    <row r="88" spans="1:167" s="32" customFormat="1" ht="55.5" customHeight="1">
      <c r="A88" s="60" t="s">
        <v>236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279"/>
      <c r="AO88" s="279"/>
      <c r="AP88" s="279"/>
      <c r="AQ88" s="279"/>
      <c r="AR88" s="279"/>
      <c r="AS88" s="279"/>
      <c r="AT88" s="282" t="s">
        <v>233</v>
      </c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96">
        <v>0</v>
      </c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>
        <v>0</v>
      </c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266">
        <f t="shared" si="7"/>
        <v>0</v>
      </c>
      <c r="EF88" s="266"/>
      <c r="EG88" s="266"/>
      <c r="EH88" s="266"/>
      <c r="EI88" s="266"/>
      <c r="EJ88" s="266"/>
      <c r="EK88" s="266"/>
      <c r="EL88" s="266"/>
      <c r="EM88" s="266"/>
      <c r="EN88" s="266"/>
      <c r="EO88" s="266"/>
      <c r="EP88" s="266"/>
      <c r="EQ88" s="266"/>
      <c r="ER88" s="266"/>
      <c r="ES88" s="266"/>
      <c r="ET88" s="145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7"/>
      <c r="FK88" s="33"/>
    </row>
    <row r="89" spans="1:176" s="32" customFormat="1" ht="39" customHeight="1">
      <c r="A89" s="280" t="s">
        <v>223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1"/>
      <c r="AL89" s="28"/>
      <c r="AM89" s="28"/>
      <c r="AN89" s="29"/>
      <c r="AO89" s="29"/>
      <c r="AP89" s="29"/>
      <c r="AQ89" s="29"/>
      <c r="AR89" s="29"/>
      <c r="AS89" s="29"/>
      <c r="AT89" s="282" t="s">
        <v>226</v>
      </c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96">
        <f>BJ90</f>
        <v>100</v>
      </c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>
        <f>CF90</f>
        <v>0</v>
      </c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266">
        <f t="shared" si="7"/>
        <v>0</v>
      </c>
      <c r="EF89" s="266"/>
      <c r="EG89" s="266"/>
      <c r="EH89" s="266"/>
      <c r="EI89" s="266"/>
      <c r="EJ89" s="266"/>
      <c r="EK89" s="266"/>
      <c r="EL89" s="266"/>
      <c r="EM89" s="266"/>
      <c r="EN89" s="266"/>
      <c r="EO89" s="266"/>
      <c r="EP89" s="266"/>
      <c r="EQ89" s="266"/>
      <c r="ER89" s="266"/>
      <c r="ES89" s="266"/>
      <c r="ET89" s="267"/>
      <c r="EU89" s="268"/>
      <c r="EV89" s="268"/>
      <c r="EW89" s="268"/>
      <c r="EX89" s="268"/>
      <c r="EY89" s="268"/>
      <c r="EZ89" s="268"/>
      <c r="FA89" s="268"/>
      <c r="FB89" s="268"/>
      <c r="FC89" s="268"/>
      <c r="FD89" s="268"/>
      <c r="FE89" s="268"/>
      <c r="FF89" s="268"/>
      <c r="FG89" s="268"/>
      <c r="FH89" s="268"/>
      <c r="FI89" s="268"/>
      <c r="FJ89" s="269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4" customFormat="1" ht="39.75" customHeight="1">
      <c r="A90" s="108" t="s">
        <v>311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4"/>
      <c r="AO90" s="104"/>
      <c r="AP90" s="104"/>
      <c r="AQ90" s="104"/>
      <c r="AR90" s="104"/>
      <c r="AS90" s="104"/>
      <c r="AT90" s="86" t="s">
        <v>225</v>
      </c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97">
        <v>100</v>
      </c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>
        <v>0</v>
      </c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221">
        <f t="shared" si="7"/>
        <v>0</v>
      </c>
      <c r="EF90" s="221"/>
      <c r="EG90" s="221"/>
      <c r="EH90" s="221"/>
      <c r="EI90" s="221"/>
      <c r="EJ90" s="221"/>
      <c r="EK90" s="221"/>
      <c r="EL90" s="221"/>
      <c r="EM90" s="221"/>
      <c r="EN90" s="221"/>
      <c r="EO90" s="221"/>
      <c r="EP90" s="221"/>
      <c r="EQ90" s="221"/>
      <c r="ER90" s="221"/>
      <c r="ES90" s="221"/>
      <c r="ET90" s="222"/>
      <c r="EU90" s="223"/>
      <c r="EV90" s="223"/>
      <c r="EW90" s="223"/>
      <c r="EX90" s="223"/>
      <c r="EY90" s="223"/>
      <c r="EZ90" s="223"/>
      <c r="FA90" s="223"/>
      <c r="FB90" s="223"/>
      <c r="FC90" s="223"/>
      <c r="FD90" s="223"/>
      <c r="FE90" s="223"/>
      <c r="FF90" s="223"/>
      <c r="FG90" s="223"/>
      <c r="FH90" s="223"/>
      <c r="FI90" s="223"/>
      <c r="FJ90" s="224"/>
      <c r="FK90" s="5"/>
    </row>
    <row r="91" spans="1:167" s="4" customFormat="1" ht="27" customHeight="1">
      <c r="A91" s="64" t="s">
        <v>203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100"/>
      <c r="AO91" s="100"/>
      <c r="AP91" s="100"/>
      <c r="AQ91" s="100"/>
      <c r="AR91" s="100"/>
      <c r="AS91" s="100"/>
      <c r="AT91" s="101" t="s">
        <v>204</v>
      </c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218">
        <f>BJ93</f>
        <v>0</v>
      </c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18"/>
      <c r="CB91" s="218"/>
      <c r="CC91" s="218"/>
      <c r="CD91" s="218"/>
      <c r="CE91" s="218"/>
      <c r="CF91" s="218">
        <f>CF93</f>
        <v>-900</v>
      </c>
      <c r="CG91" s="218"/>
      <c r="CH91" s="218"/>
      <c r="CI91" s="218"/>
      <c r="CJ91" s="218"/>
      <c r="CK91" s="218"/>
      <c r="CL91" s="218"/>
      <c r="CM91" s="218"/>
      <c r="CN91" s="218"/>
      <c r="CO91" s="218"/>
      <c r="CP91" s="218"/>
      <c r="CQ91" s="218"/>
      <c r="CR91" s="218"/>
      <c r="CS91" s="218"/>
      <c r="CT91" s="218"/>
      <c r="CU91" s="218"/>
      <c r="CV91" s="218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218">
        <f>EE93</f>
        <v>-900</v>
      </c>
      <c r="EF91" s="218"/>
      <c r="EG91" s="218"/>
      <c r="EH91" s="218"/>
      <c r="EI91" s="218"/>
      <c r="EJ91" s="218"/>
      <c r="EK91" s="218"/>
      <c r="EL91" s="218"/>
      <c r="EM91" s="218"/>
      <c r="EN91" s="218"/>
      <c r="EO91" s="218"/>
      <c r="EP91" s="218"/>
      <c r="EQ91" s="218"/>
      <c r="ER91" s="218"/>
      <c r="ES91" s="21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35"/>
      <c r="FI91" s="35"/>
      <c r="FJ91" s="35"/>
      <c r="FK91" s="5"/>
    </row>
    <row r="92" spans="1:167" s="4" customFormat="1" ht="23.25" customHeight="1">
      <c r="A92" s="94" t="s">
        <v>205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100"/>
      <c r="AO92" s="100"/>
      <c r="AP92" s="100"/>
      <c r="AQ92" s="100"/>
      <c r="AR92" s="100"/>
      <c r="AS92" s="100"/>
      <c r="AT92" s="101" t="s">
        <v>206</v>
      </c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218">
        <v>0</v>
      </c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>
        <f>CF93</f>
        <v>-900</v>
      </c>
      <c r="CG92" s="218"/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218">
        <f aca="true" t="shared" si="8" ref="EE92:EE98">CF92</f>
        <v>-900</v>
      </c>
      <c r="EF92" s="218"/>
      <c r="EG92" s="218"/>
      <c r="EH92" s="218"/>
      <c r="EI92" s="218"/>
      <c r="EJ92" s="218"/>
      <c r="EK92" s="218"/>
      <c r="EL92" s="218"/>
      <c r="EM92" s="218"/>
      <c r="EN92" s="218"/>
      <c r="EO92" s="218"/>
      <c r="EP92" s="218"/>
      <c r="EQ92" s="218"/>
      <c r="ER92" s="218"/>
      <c r="ES92" s="218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5"/>
    </row>
    <row r="93" spans="1:167" s="11" customFormat="1" ht="20.25" customHeight="1">
      <c r="A93" s="108" t="s">
        <v>207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4"/>
      <c r="AO93" s="104"/>
      <c r="AP93" s="104"/>
      <c r="AQ93" s="104"/>
      <c r="AR93" s="104"/>
      <c r="AS93" s="104"/>
      <c r="AT93" s="86" t="s">
        <v>208</v>
      </c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221">
        <v>0</v>
      </c>
      <c r="BK93" s="221"/>
      <c r="BL93" s="221"/>
      <c r="BM93" s="221"/>
      <c r="BN93" s="221"/>
      <c r="BO93" s="221"/>
      <c r="BP93" s="221"/>
      <c r="BQ93" s="221"/>
      <c r="BR93" s="221"/>
      <c r="BS93" s="221"/>
      <c r="BT93" s="221"/>
      <c r="BU93" s="221"/>
      <c r="BV93" s="221"/>
      <c r="BW93" s="221"/>
      <c r="BX93" s="221"/>
      <c r="BY93" s="221"/>
      <c r="BZ93" s="221"/>
      <c r="CA93" s="221"/>
      <c r="CB93" s="221"/>
      <c r="CC93" s="221"/>
      <c r="CD93" s="221"/>
      <c r="CE93" s="221"/>
      <c r="CF93" s="221">
        <v>-900</v>
      </c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1"/>
      <c r="CV93" s="221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221">
        <f t="shared" si="8"/>
        <v>-900</v>
      </c>
      <c r="EF93" s="221"/>
      <c r="EG93" s="221"/>
      <c r="EH93" s="221"/>
      <c r="EI93" s="221"/>
      <c r="EJ93" s="221"/>
      <c r="EK93" s="221"/>
      <c r="EL93" s="221"/>
      <c r="EM93" s="221"/>
      <c r="EN93" s="221"/>
      <c r="EO93" s="221"/>
      <c r="EP93" s="221"/>
      <c r="EQ93" s="221"/>
      <c r="ER93" s="221"/>
      <c r="ES93" s="221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"/>
    </row>
    <row r="94" spans="1:167" s="11" customFormat="1" ht="22.5" customHeight="1">
      <c r="A94" s="99" t="s">
        <v>133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100"/>
      <c r="AO94" s="100"/>
      <c r="AP94" s="100"/>
      <c r="AQ94" s="100"/>
      <c r="AR94" s="100"/>
      <c r="AS94" s="100"/>
      <c r="AT94" s="101" t="s">
        <v>108</v>
      </c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2">
        <f>BJ95</f>
        <v>5180900</v>
      </c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>
        <f>CF95</f>
        <v>813200</v>
      </c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218">
        <f t="shared" si="8"/>
        <v>813200</v>
      </c>
      <c r="EF94" s="218"/>
      <c r="EG94" s="218"/>
      <c r="EH94" s="218"/>
      <c r="EI94" s="218"/>
      <c r="EJ94" s="218"/>
      <c r="EK94" s="218"/>
      <c r="EL94" s="218"/>
      <c r="EM94" s="218"/>
      <c r="EN94" s="218"/>
      <c r="EO94" s="218"/>
      <c r="EP94" s="218"/>
      <c r="EQ94" s="218"/>
      <c r="ER94" s="218"/>
      <c r="ES94" s="218"/>
      <c r="ET94" s="215"/>
      <c r="EU94" s="216"/>
      <c r="EV94" s="216"/>
      <c r="EW94" s="216"/>
      <c r="EX94" s="216"/>
      <c r="EY94" s="216"/>
      <c r="EZ94" s="216"/>
      <c r="FA94" s="216"/>
      <c r="FB94" s="216"/>
      <c r="FC94" s="216"/>
      <c r="FD94" s="216"/>
      <c r="FE94" s="216"/>
      <c r="FF94" s="216"/>
      <c r="FG94" s="216"/>
      <c r="FH94" s="216"/>
      <c r="FI94" s="216"/>
      <c r="FJ94" s="217"/>
      <c r="FK94" s="10"/>
    </row>
    <row r="95" spans="1:256" s="11" customFormat="1" ht="36.75" customHeight="1">
      <c r="A95" s="99" t="s">
        <v>148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100"/>
      <c r="AO95" s="100"/>
      <c r="AP95" s="100"/>
      <c r="AQ95" s="100"/>
      <c r="AR95" s="100"/>
      <c r="AS95" s="100"/>
      <c r="AT95" s="101" t="s">
        <v>90</v>
      </c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2">
        <f>BJ96+BJ99+BJ104</f>
        <v>5180900</v>
      </c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>
        <f>CF96+CF99+CF104</f>
        <v>813200</v>
      </c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218">
        <f t="shared" si="8"/>
        <v>813200</v>
      </c>
      <c r="EF95" s="218"/>
      <c r="EG95" s="218"/>
      <c r="EH95" s="218"/>
      <c r="EI95" s="218"/>
      <c r="EJ95" s="218"/>
      <c r="EK95" s="218"/>
      <c r="EL95" s="218"/>
      <c r="EM95" s="218"/>
      <c r="EN95" s="218"/>
      <c r="EO95" s="218"/>
      <c r="EP95" s="218"/>
      <c r="EQ95" s="218"/>
      <c r="ER95" s="218"/>
      <c r="ES95" s="218"/>
      <c r="ET95" s="215"/>
      <c r="EU95" s="216"/>
      <c r="EV95" s="216"/>
      <c r="EW95" s="216"/>
      <c r="EX95" s="216"/>
      <c r="EY95" s="216"/>
      <c r="EZ95" s="216"/>
      <c r="FA95" s="216"/>
      <c r="FB95" s="216"/>
      <c r="FC95" s="216"/>
      <c r="FD95" s="216"/>
      <c r="FE95" s="216"/>
      <c r="FF95" s="216"/>
      <c r="FG95" s="216"/>
      <c r="FH95" s="216"/>
      <c r="FI95" s="216"/>
      <c r="FJ95" s="217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11" customFormat="1" ht="42" customHeight="1">
      <c r="A96" s="99" t="s">
        <v>109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100"/>
      <c r="AO96" s="100"/>
      <c r="AP96" s="100"/>
      <c r="AQ96" s="100"/>
      <c r="AR96" s="100"/>
      <c r="AS96" s="100"/>
      <c r="AT96" s="101" t="s">
        <v>110</v>
      </c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2">
        <f>BJ98</f>
        <v>4983300</v>
      </c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>
        <f>CF98</f>
        <v>665000</v>
      </c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218">
        <f t="shared" si="8"/>
        <v>665000</v>
      </c>
      <c r="EF96" s="218"/>
      <c r="EG96" s="218"/>
      <c r="EH96" s="218"/>
      <c r="EI96" s="218"/>
      <c r="EJ96" s="218"/>
      <c r="EK96" s="218"/>
      <c r="EL96" s="218"/>
      <c r="EM96" s="218"/>
      <c r="EN96" s="218"/>
      <c r="EO96" s="218"/>
      <c r="EP96" s="218"/>
      <c r="EQ96" s="218"/>
      <c r="ER96" s="218"/>
      <c r="ES96" s="218"/>
      <c r="ET96" s="215"/>
      <c r="EU96" s="216"/>
      <c r="EV96" s="216"/>
      <c r="EW96" s="216"/>
      <c r="EX96" s="216"/>
      <c r="EY96" s="216"/>
      <c r="EZ96" s="216"/>
      <c r="FA96" s="216"/>
      <c r="FB96" s="216"/>
      <c r="FC96" s="216"/>
      <c r="FD96" s="216"/>
      <c r="FE96" s="216"/>
      <c r="FF96" s="216"/>
      <c r="FG96" s="216"/>
      <c r="FH96" s="216"/>
      <c r="FI96" s="216"/>
      <c r="FJ96" s="217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4" customFormat="1" ht="22.5" customHeight="1">
      <c r="A97" s="108" t="s">
        <v>112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4"/>
      <c r="AO97" s="104"/>
      <c r="AP97" s="104"/>
      <c r="AQ97" s="104"/>
      <c r="AR97" s="104"/>
      <c r="AS97" s="104"/>
      <c r="AT97" s="86" t="s">
        <v>111</v>
      </c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97">
        <f>BJ98</f>
        <v>4983300</v>
      </c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>
        <f>CF98</f>
        <v>665000</v>
      </c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8" t="s">
        <v>105</v>
      </c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221">
        <f t="shared" si="8"/>
        <v>665000</v>
      </c>
      <c r="EF97" s="221"/>
      <c r="EG97" s="221"/>
      <c r="EH97" s="221"/>
      <c r="EI97" s="221"/>
      <c r="EJ97" s="221"/>
      <c r="EK97" s="221"/>
      <c r="EL97" s="221"/>
      <c r="EM97" s="221"/>
      <c r="EN97" s="221"/>
      <c r="EO97" s="221"/>
      <c r="EP97" s="221"/>
      <c r="EQ97" s="221"/>
      <c r="ER97" s="221"/>
      <c r="ES97" s="221"/>
      <c r="ET97" s="222"/>
      <c r="EU97" s="223"/>
      <c r="EV97" s="223"/>
      <c r="EW97" s="223"/>
      <c r="EX97" s="223"/>
      <c r="EY97" s="223"/>
      <c r="EZ97" s="223"/>
      <c r="FA97" s="223"/>
      <c r="FB97" s="223"/>
      <c r="FC97" s="223"/>
      <c r="FD97" s="223"/>
      <c r="FE97" s="223"/>
      <c r="FF97" s="223"/>
      <c r="FG97" s="223"/>
      <c r="FH97" s="223"/>
      <c r="FI97" s="223"/>
      <c r="FJ97" s="224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4" customFormat="1" ht="39" customHeight="1">
      <c r="A98" s="108" t="s">
        <v>113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4"/>
      <c r="AO98" s="104"/>
      <c r="AP98" s="104"/>
      <c r="AQ98" s="104"/>
      <c r="AR98" s="104"/>
      <c r="AS98" s="104"/>
      <c r="AT98" s="86" t="s">
        <v>91</v>
      </c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97">
        <v>4983300</v>
      </c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>
        <v>665000</v>
      </c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221">
        <f t="shared" si="8"/>
        <v>665000</v>
      </c>
      <c r="EF98" s="221"/>
      <c r="EG98" s="221"/>
      <c r="EH98" s="221"/>
      <c r="EI98" s="221"/>
      <c r="EJ98" s="221"/>
      <c r="EK98" s="221"/>
      <c r="EL98" s="221"/>
      <c r="EM98" s="221"/>
      <c r="EN98" s="221"/>
      <c r="EO98" s="221"/>
      <c r="EP98" s="221"/>
      <c r="EQ98" s="221"/>
      <c r="ER98" s="221"/>
      <c r="ES98" s="221"/>
      <c r="ET98" s="222"/>
      <c r="EU98" s="223"/>
      <c r="EV98" s="223"/>
      <c r="EW98" s="223"/>
      <c r="EX98" s="223"/>
      <c r="EY98" s="223"/>
      <c r="EZ98" s="223"/>
      <c r="FA98" s="223"/>
      <c r="FB98" s="223"/>
      <c r="FC98" s="223"/>
      <c r="FD98" s="223"/>
      <c r="FE98" s="223"/>
      <c r="FF98" s="223"/>
      <c r="FG98" s="223"/>
      <c r="FH98" s="223"/>
      <c r="FI98" s="223"/>
      <c r="FJ98" s="224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1" customFormat="1" ht="40.5" customHeight="1">
      <c r="A99" s="99" t="s">
        <v>140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100"/>
      <c r="AO99" s="100"/>
      <c r="AP99" s="100"/>
      <c r="AQ99" s="100"/>
      <c r="AR99" s="100"/>
      <c r="AS99" s="100"/>
      <c r="AT99" s="101" t="s">
        <v>114</v>
      </c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2">
        <f>BJ100+BJ102</f>
        <v>164900</v>
      </c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>
        <f>CF100+CF102</f>
        <v>148200</v>
      </c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218">
        <f aca="true" t="shared" si="9" ref="EE99:EE107">CF99</f>
        <v>148200</v>
      </c>
      <c r="EF99" s="218"/>
      <c r="EG99" s="218"/>
      <c r="EH99" s="218"/>
      <c r="EI99" s="218"/>
      <c r="EJ99" s="218"/>
      <c r="EK99" s="218"/>
      <c r="EL99" s="218"/>
      <c r="EM99" s="218"/>
      <c r="EN99" s="218"/>
      <c r="EO99" s="218"/>
      <c r="EP99" s="218"/>
      <c r="EQ99" s="218"/>
      <c r="ER99" s="218"/>
      <c r="ES99" s="218"/>
      <c r="ET99" s="215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7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11" customFormat="1" ht="42" customHeight="1">
      <c r="A100" s="99" t="s">
        <v>149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100"/>
      <c r="AO100" s="100"/>
      <c r="AP100" s="100"/>
      <c r="AQ100" s="100"/>
      <c r="AR100" s="100"/>
      <c r="AS100" s="100"/>
      <c r="AT100" s="101" t="s">
        <v>139</v>
      </c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2">
        <f>BJ101</f>
        <v>164700</v>
      </c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>
        <f>CF101</f>
        <v>148200</v>
      </c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218">
        <f t="shared" si="9"/>
        <v>148200</v>
      </c>
      <c r="EF100" s="218"/>
      <c r="EG100" s="218"/>
      <c r="EH100" s="218"/>
      <c r="EI100" s="218"/>
      <c r="EJ100" s="218"/>
      <c r="EK100" s="218"/>
      <c r="EL100" s="218"/>
      <c r="EM100" s="218"/>
      <c r="EN100" s="218"/>
      <c r="EO100" s="218"/>
      <c r="EP100" s="218"/>
      <c r="EQ100" s="218"/>
      <c r="ER100" s="218"/>
      <c r="ES100" s="218"/>
      <c r="ET100" s="215"/>
      <c r="EU100" s="216"/>
      <c r="EV100" s="216"/>
      <c r="EW100" s="216"/>
      <c r="EX100" s="216"/>
      <c r="EY100" s="216"/>
      <c r="EZ100" s="216"/>
      <c r="FA100" s="216"/>
      <c r="FB100" s="216"/>
      <c r="FC100" s="216"/>
      <c r="FD100" s="216"/>
      <c r="FE100" s="216"/>
      <c r="FF100" s="216"/>
      <c r="FG100" s="216"/>
      <c r="FH100" s="216"/>
      <c r="FI100" s="216"/>
      <c r="FJ100" s="217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5" customFormat="1" ht="42.75" customHeight="1">
      <c r="A101" s="108" t="s">
        <v>149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4"/>
      <c r="AO101" s="104"/>
      <c r="AP101" s="104"/>
      <c r="AQ101" s="104"/>
      <c r="AR101" s="104"/>
      <c r="AS101" s="104"/>
      <c r="AT101" s="86" t="s">
        <v>92</v>
      </c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97">
        <v>164700</v>
      </c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>
        <v>148200</v>
      </c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221">
        <f t="shared" si="9"/>
        <v>148200</v>
      </c>
      <c r="EF101" s="221"/>
      <c r="EG101" s="221"/>
      <c r="EH101" s="221"/>
      <c r="EI101" s="221"/>
      <c r="EJ101" s="221"/>
      <c r="EK101" s="221"/>
      <c r="EL101" s="221"/>
      <c r="EM101" s="221"/>
      <c r="EN101" s="221"/>
      <c r="EO101" s="221"/>
      <c r="EP101" s="221"/>
      <c r="EQ101" s="221"/>
      <c r="ER101" s="221"/>
      <c r="ES101" s="221"/>
      <c r="ET101" s="222"/>
      <c r="EU101" s="223"/>
      <c r="EV101" s="223"/>
      <c r="EW101" s="223"/>
      <c r="EX101" s="223"/>
      <c r="EY101" s="223"/>
      <c r="EZ101" s="223"/>
      <c r="FA101" s="223"/>
      <c r="FB101" s="223"/>
      <c r="FC101" s="223"/>
      <c r="FD101" s="223"/>
      <c r="FE101" s="223"/>
      <c r="FF101" s="223"/>
      <c r="FG101" s="223"/>
      <c r="FH101" s="223"/>
      <c r="FI101" s="223"/>
      <c r="FJ101" s="224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166" s="10" customFormat="1" ht="42" customHeight="1">
      <c r="A102" s="99" t="s">
        <v>154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100"/>
      <c r="AO102" s="100"/>
      <c r="AP102" s="100"/>
      <c r="AQ102" s="100"/>
      <c r="AR102" s="100"/>
      <c r="AS102" s="100"/>
      <c r="AT102" s="101" t="s">
        <v>153</v>
      </c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2">
        <f>BJ103</f>
        <v>200</v>
      </c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>
        <f>CF103</f>
        <v>0</v>
      </c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218">
        <f>CF102</f>
        <v>0</v>
      </c>
      <c r="EF102" s="218"/>
      <c r="EG102" s="218"/>
      <c r="EH102" s="218"/>
      <c r="EI102" s="218"/>
      <c r="EJ102" s="218"/>
      <c r="EK102" s="218"/>
      <c r="EL102" s="218"/>
      <c r="EM102" s="218"/>
      <c r="EN102" s="218"/>
      <c r="EO102" s="218"/>
      <c r="EP102" s="218"/>
      <c r="EQ102" s="218"/>
      <c r="ER102" s="218"/>
      <c r="ES102" s="218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34"/>
      <c r="FI102" s="34"/>
      <c r="FJ102" s="34"/>
    </row>
    <row r="103" spans="1:166" s="5" customFormat="1" ht="39.75" customHeight="1">
      <c r="A103" s="108" t="s">
        <v>154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4"/>
      <c r="AO103" s="104"/>
      <c r="AP103" s="104"/>
      <c r="AQ103" s="104"/>
      <c r="AR103" s="104"/>
      <c r="AS103" s="104"/>
      <c r="AT103" s="86" t="s">
        <v>152</v>
      </c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97">
        <v>200</v>
      </c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>
        <v>0</v>
      </c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221">
        <f>CF103</f>
        <v>0</v>
      </c>
      <c r="EF103" s="221"/>
      <c r="EG103" s="221"/>
      <c r="EH103" s="221"/>
      <c r="EI103" s="221"/>
      <c r="EJ103" s="221"/>
      <c r="EK103" s="221"/>
      <c r="EL103" s="221"/>
      <c r="EM103" s="221"/>
      <c r="EN103" s="221"/>
      <c r="EO103" s="221"/>
      <c r="EP103" s="221"/>
      <c r="EQ103" s="221"/>
      <c r="ER103" s="221"/>
      <c r="ES103" s="221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35"/>
      <c r="FI103" s="35"/>
      <c r="FJ103" s="35"/>
    </row>
    <row r="104" spans="1:167" s="11" customFormat="1" ht="55.5" customHeight="1">
      <c r="A104" s="99" t="s">
        <v>227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100"/>
      <c r="AO104" s="100"/>
      <c r="AP104" s="100"/>
      <c r="AQ104" s="100"/>
      <c r="AR104" s="100"/>
      <c r="AS104" s="100"/>
      <c r="AT104" s="101" t="s">
        <v>313</v>
      </c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2">
        <f>BJ105+BJ107</f>
        <v>32700</v>
      </c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>
        <f>CF105+CF107</f>
        <v>0</v>
      </c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218">
        <f>CF104</f>
        <v>0</v>
      </c>
      <c r="EF104" s="218"/>
      <c r="EG104" s="218"/>
      <c r="EH104" s="218"/>
      <c r="EI104" s="218"/>
      <c r="EJ104" s="218"/>
      <c r="EK104" s="218"/>
      <c r="EL104" s="218"/>
      <c r="EM104" s="218"/>
      <c r="EN104" s="218"/>
      <c r="EO104" s="218"/>
      <c r="EP104" s="218"/>
      <c r="EQ104" s="218"/>
      <c r="ER104" s="218"/>
      <c r="ES104" s="218"/>
      <c r="ET104" s="215"/>
      <c r="EU104" s="216"/>
      <c r="EV104" s="216"/>
      <c r="EW104" s="216"/>
      <c r="EX104" s="216"/>
      <c r="EY104" s="216"/>
      <c r="EZ104" s="216"/>
      <c r="FA104" s="216"/>
      <c r="FB104" s="216"/>
      <c r="FC104" s="216"/>
      <c r="FD104" s="216"/>
      <c r="FE104" s="216"/>
      <c r="FF104" s="216"/>
      <c r="FG104" s="216"/>
      <c r="FH104" s="216"/>
      <c r="FI104" s="216"/>
      <c r="FJ104" s="217"/>
      <c r="FK104" s="10"/>
    </row>
    <row r="105" spans="1:167" s="11" customFormat="1" ht="55.5" customHeight="1">
      <c r="A105" s="99" t="s">
        <v>227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100"/>
      <c r="AO105" s="100"/>
      <c r="AP105" s="100"/>
      <c r="AQ105" s="100"/>
      <c r="AR105" s="100"/>
      <c r="AS105" s="100"/>
      <c r="AT105" s="101" t="s">
        <v>228</v>
      </c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2">
        <f>BJ106</f>
        <v>0</v>
      </c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>
        <f>CF106</f>
        <v>0</v>
      </c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218">
        <f>CF105</f>
        <v>0</v>
      </c>
      <c r="EF105" s="218"/>
      <c r="EG105" s="218"/>
      <c r="EH105" s="218"/>
      <c r="EI105" s="218"/>
      <c r="EJ105" s="218"/>
      <c r="EK105" s="218"/>
      <c r="EL105" s="218"/>
      <c r="EM105" s="218"/>
      <c r="EN105" s="218"/>
      <c r="EO105" s="218"/>
      <c r="EP105" s="218"/>
      <c r="EQ105" s="218"/>
      <c r="ER105" s="218"/>
      <c r="ES105" s="218"/>
      <c r="ET105" s="215"/>
      <c r="EU105" s="216"/>
      <c r="EV105" s="216"/>
      <c r="EW105" s="216"/>
      <c r="EX105" s="216"/>
      <c r="EY105" s="216"/>
      <c r="EZ105" s="216"/>
      <c r="FA105" s="216"/>
      <c r="FB105" s="216"/>
      <c r="FC105" s="216"/>
      <c r="FD105" s="216"/>
      <c r="FE105" s="216"/>
      <c r="FF105" s="216"/>
      <c r="FG105" s="216"/>
      <c r="FH105" s="216"/>
      <c r="FI105" s="216"/>
      <c r="FJ105" s="217"/>
      <c r="FK105" s="10"/>
    </row>
    <row r="106" spans="1:167" s="4" customFormat="1" ht="57" customHeight="1">
      <c r="A106" s="108" t="s">
        <v>227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4"/>
      <c r="AO106" s="104"/>
      <c r="AP106" s="104"/>
      <c r="AQ106" s="104"/>
      <c r="AR106" s="104"/>
      <c r="AS106" s="104"/>
      <c r="AT106" s="86" t="s">
        <v>229</v>
      </c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97">
        <v>0</v>
      </c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>
        <v>0</v>
      </c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221">
        <f>CF106</f>
        <v>0</v>
      </c>
      <c r="EF106" s="221"/>
      <c r="EG106" s="221"/>
      <c r="EH106" s="221"/>
      <c r="EI106" s="221"/>
      <c r="EJ106" s="221"/>
      <c r="EK106" s="221"/>
      <c r="EL106" s="221"/>
      <c r="EM106" s="221"/>
      <c r="EN106" s="221"/>
      <c r="EO106" s="221"/>
      <c r="EP106" s="221"/>
      <c r="EQ106" s="221"/>
      <c r="ER106" s="221"/>
      <c r="ES106" s="221"/>
      <c r="ET106" s="222"/>
      <c r="EU106" s="223"/>
      <c r="EV106" s="223"/>
      <c r="EW106" s="223"/>
      <c r="EX106" s="223"/>
      <c r="EY106" s="223"/>
      <c r="EZ106" s="223"/>
      <c r="FA106" s="223"/>
      <c r="FB106" s="223"/>
      <c r="FC106" s="223"/>
      <c r="FD106" s="223"/>
      <c r="FE106" s="223"/>
      <c r="FF106" s="223"/>
      <c r="FG106" s="223"/>
      <c r="FH106" s="223"/>
      <c r="FI106" s="223"/>
      <c r="FJ106" s="224"/>
      <c r="FK106" s="5"/>
    </row>
    <row r="107" spans="1:167" s="11" customFormat="1" ht="24" customHeight="1">
      <c r="A107" s="254" t="s">
        <v>150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6"/>
      <c r="AN107" s="100"/>
      <c r="AO107" s="100"/>
      <c r="AP107" s="100"/>
      <c r="AQ107" s="100"/>
      <c r="AR107" s="100"/>
      <c r="AS107" s="100"/>
      <c r="AT107" s="101" t="s">
        <v>116</v>
      </c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2">
        <f>BJ108</f>
        <v>32700</v>
      </c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>
        <f>CF108</f>
        <v>0</v>
      </c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218">
        <f t="shared" si="9"/>
        <v>0</v>
      </c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  <c r="ET107" s="215"/>
      <c r="EU107" s="216"/>
      <c r="EV107" s="216"/>
      <c r="EW107" s="216"/>
      <c r="EX107" s="216"/>
      <c r="EY107" s="216"/>
      <c r="EZ107" s="216"/>
      <c r="FA107" s="216"/>
      <c r="FB107" s="216"/>
      <c r="FC107" s="216"/>
      <c r="FD107" s="216"/>
      <c r="FE107" s="216"/>
      <c r="FF107" s="216"/>
      <c r="FG107" s="216"/>
      <c r="FH107" s="216"/>
      <c r="FI107" s="216"/>
      <c r="FJ107" s="217"/>
      <c r="FK107" s="10"/>
    </row>
    <row r="108" spans="1:167" s="32" customFormat="1" ht="37.5" customHeight="1">
      <c r="A108" s="60" t="s">
        <v>115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279"/>
      <c r="AO108" s="279"/>
      <c r="AP108" s="279"/>
      <c r="AQ108" s="279"/>
      <c r="AR108" s="279"/>
      <c r="AS108" s="279"/>
      <c r="AT108" s="282" t="s">
        <v>93</v>
      </c>
      <c r="AU108" s="282"/>
      <c r="AV108" s="282"/>
      <c r="AW108" s="282"/>
      <c r="AX108" s="282"/>
      <c r="AY108" s="282"/>
      <c r="AZ108" s="282"/>
      <c r="BA108" s="282"/>
      <c r="BB108" s="282"/>
      <c r="BC108" s="282"/>
      <c r="BD108" s="282"/>
      <c r="BE108" s="282"/>
      <c r="BF108" s="282"/>
      <c r="BG108" s="282"/>
      <c r="BH108" s="282"/>
      <c r="BI108" s="282"/>
      <c r="BJ108" s="96">
        <v>32700</v>
      </c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>
        <v>0</v>
      </c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266">
        <f>CF108</f>
        <v>0</v>
      </c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6"/>
      <c r="EP108" s="266"/>
      <c r="EQ108" s="266"/>
      <c r="ER108" s="266"/>
      <c r="ES108" s="266"/>
      <c r="ET108" s="145"/>
      <c r="EU108" s="146"/>
      <c r="EV108" s="146"/>
      <c r="EW108" s="146"/>
      <c r="EX108" s="146"/>
      <c r="EY108" s="146"/>
      <c r="EZ108" s="146"/>
      <c r="FA108" s="146"/>
      <c r="FB108" s="146"/>
      <c r="FC108" s="146"/>
      <c r="FD108" s="146"/>
      <c r="FE108" s="146"/>
      <c r="FF108" s="146"/>
      <c r="FG108" s="146"/>
      <c r="FH108" s="146"/>
      <c r="FI108" s="146"/>
      <c r="FJ108" s="147"/>
      <c r="FK108" s="33"/>
    </row>
    <row r="109" spans="1:167" s="4" customFormat="1" ht="18.75">
      <c r="A109" s="142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  <c r="DW109" s="143"/>
      <c r="DX109" s="143"/>
      <c r="DY109" s="143"/>
      <c r="DZ109" s="143"/>
      <c r="EA109" s="143"/>
      <c r="EB109" s="143"/>
      <c r="EC109" s="143"/>
      <c r="ED109" s="143"/>
      <c r="EE109" s="143"/>
      <c r="EF109" s="143"/>
      <c r="EG109" s="143"/>
      <c r="EH109" s="143"/>
      <c r="EI109" s="143"/>
      <c r="EJ109" s="143"/>
      <c r="EK109" s="143"/>
      <c r="EL109" s="143"/>
      <c r="EM109" s="143"/>
      <c r="EN109" s="143"/>
      <c r="EO109" s="143"/>
      <c r="EP109" s="143"/>
      <c r="EQ109" s="143"/>
      <c r="ER109" s="143"/>
      <c r="ES109" s="143"/>
      <c r="ET109" s="143"/>
      <c r="EU109" s="143"/>
      <c r="EV109" s="143"/>
      <c r="EW109" s="143"/>
      <c r="EX109" s="143"/>
      <c r="EY109" s="143"/>
      <c r="EZ109" s="143"/>
      <c r="FA109" s="143"/>
      <c r="FB109" s="143"/>
      <c r="FC109" s="143"/>
      <c r="FD109" s="143"/>
      <c r="FE109" s="143"/>
      <c r="FF109" s="143"/>
      <c r="FG109" s="144"/>
      <c r="FH109" s="12"/>
      <c r="FI109" s="12"/>
      <c r="FJ109" s="16" t="s">
        <v>39</v>
      </c>
      <c r="FK109" s="5"/>
    </row>
    <row r="110" spans="1:167" s="4" customFormat="1" ht="18.75">
      <c r="A110" s="142" t="s">
        <v>81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3"/>
      <c r="CM110" s="143"/>
      <c r="CN110" s="143"/>
      <c r="CO110" s="143"/>
      <c r="CP110" s="143"/>
      <c r="CQ110" s="143"/>
      <c r="CR110" s="143"/>
      <c r="CS110" s="143"/>
      <c r="CT110" s="143"/>
      <c r="CU110" s="143"/>
      <c r="CV110" s="143"/>
      <c r="CW110" s="143"/>
      <c r="CX110" s="143"/>
      <c r="CY110" s="143"/>
      <c r="CZ110" s="143"/>
      <c r="DA110" s="143"/>
      <c r="DB110" s="143"/>
      <c r="DC110" s="143"/>
      <c r="DD110" s="143"/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  <c r="DV110" s="143"/>
      <c r="DW110" s="143"/>
      <c r="DX110" s="143"/>
      <c r="DY110" s="143"/>
      <c r="DZ110" s="143"/>
      <c r="EA110" s="143"/>
      <c r="EB110" s="143"/>
      <c r="EC110" s="143"/>
      <c r="ED110" s="143"/>
      <c r="EE110" s="143"/>
      <c r="EF110" s="143"/>
      <c r="EG110" s="143"/>
      <c r="EH110" s="143"/>
      <c r="EI110" s="143"/>
      <c r="EJ110" s="143"/>
      <c r="EK110" s="143"/>
      <c r="EL110" s="143"/>
      <c r="EM110" s="143"/>
      <c r="EN110" s="143"/>
      <c r="EO110" s="143"/>
      <c r="EP110" s="143"/>
      <c r="EQ110" s="143"/>
      <c r="ER110" s="143"/>
      <c r="ES110" s="143"/>
      <c r="ET110" s="143"/>
      <c r="EU110" s="143"/>
      <c r="EV110" s="143"/>
      <c r="EW110" s="143"/>
      <c r="EX110" s="143"/>
      <c r="EY110" s="143"/>
      <c r="EZ110" s="143"/>
      <c r="FA110" s="143"/>
      <c r="FB110" s="143"/>
      <c r="FC110" s="143"/>
      <c r="FD110" s="143"/>
      <c r="FE110" s="143"/>
      <c r="FF110" s="143"/>
      <c r="FG110" s="143"/>
      <c r="FH110" s="143"/>
      <c r="FI110" s="143"/>
      <c r="FJ110" s="144"/>
      <c r="FK110" s="5"/>
    </row>
    <row r="111" spans="1:167" s="4" customFormat="1" ht="18" customHeight="1">
      <c r="A111" s="109" t="s">
        <v>8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 t="s">
        <v>23</v>
      </c>
      <c r="AL111" s="109"/>
      <c r="AM111" s="109"/>
      <c r="AN111" s="109"/>
      <c r="AO111" s="109"/>
      <c r="AP111" s="109"/>
      <c r="AQ111" s="17" t="s">
        <v>35</v>
      </c>
      <c r="AR111" s="17"/>
      <c r="AS111" s="17"/>
      <c r="AT111" s="182"/>
      <c r="AU111" s="183"/>
      <c r="AV111" s="183"/>
      <c r="AW111" s="183"/>
      <c r="AX111" s="183"/>
      <c r="AY111" s="183"/>
      <c r="AZ111" s="183"/>
      <c r="BA111" s="183"/>
      <c r="BB111" s="184"/>
      <c r="BC111" s="109" t="s">
        <v>120</v>
      </c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 t="s">
        <v>37</v>
      </c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 t="s">
        <v>24</v>
      </c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33" t="s">
        <v>29</v>
      </c>
      <c r="EL111" s="134"/>
      <c r="EM111" s="134"/>
      <c r="EN111" s="134"/>
      <c r="EO111" s="134"/>
      <c r="EP111" s="134"/>
      <c r="EQ111" s="134"/>
      <c r="ER111" s="134"/>
      <c r="ES111" s="134"/>
      <c r="ET111" s="134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5"/>
      <c r="FK111" s="5"/>
    </row>
    <row r="112" spans="1:167" s="4" customFormat="1" ht="78.75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7"/>
      <c r="AR112" s="17"/>
      <c r="AS112" s="17"/>
      <c r="AT112" s="185"/>
      <c r="AU112" s="186"/>
      <c r="AV112" s="186"/>
      <c r="AW112" s="186"/>
      <c r="AX112" s="186"/>
      <c r="AY112" s="186"/>
      <c r="AZ112" s="186"/>
      <c r="BA112" s="186"/>
      <c r="BB112" s="187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 t="s">
        <v>45</v>
      </c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 t="s">
        <v>25</v>
      </c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 t="s">
        <v>26</v>
      </c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 t="s">
        <v>27</v>
      </c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 t="s">
        <v>38</v>
      </c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33" t="s">
        <v>46</v>
      </c>
      <c r="EY112" s="134"/>
      <c r="EZ112" s="134"/>
      <c r="FA112" s="134"/>
      <c r="FB112" s="134"/>
      <c r="FC112" s="134"/>
      <c r="FD112" s="134"/>
      <c r="FE112" s="134"/>
      <c r="FF112" s="134"/>
      <c r="FG112" s="134"/>
      <c r="FH112" s="134"/>
      <c r="FI112" s="134"/>
      <c r="FJ112" s="135"/>
      <c r="FK112" s="5"/>
    </row>
    <row r="113" spans="1:167" s="4" customFormat="1" ht="18.75">
      <c r="A113" s="110">
        <v>1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>
        <v>2</v>
      </c>
      <c r="AL113" s="110"/>
      <c r="AM113" s="110"/>
      <c r="AN113" s="110"/>
      <c r="AO113" s="110"/>
      <c r="AP113" s="110"/>
      <c r="AQ113" s="110">
        <v>3</v>
      </c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>
        <v>4</v>
      </c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>
        <v>5</v>
      </c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>
        <v>6</v>
      </c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>
        <v>7</v>
      </c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>
        <v>8</v>
      </c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>
        <v>9</v>
      </c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>
        <v>10</v>
      </c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87">
        <v>11</v>
      </c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9"/>
      <c r="FK113" s="5"/>
    </row>
    <row r="114" spans="1:167" s="11" customFormat="1" ht="19.5" customHeight="1">
      <c r="A114" s="220" t="s">
        <v>32</v>
      </c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176" t="s">
        <v>33</v>
      </c>
      <c r="AL114" s="176"/>
      <c r="AM114" s="176"/>
      <c r="AN114" s="176"/>
      <c r="AO114" s="176"/>
      <c r="AP114" s="176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02">
        <f>BC120+BC124</f>
        <v>824100</v>
      </c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>
        <f>BU120+BU124</f>
        <v>149663.77</v>
      </c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85">
        <f>CH120+CH124</f>
        <v>149663.77</v>
      </c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>
        <f>DX120+DX124</f>
        <v>149663.77</v>
      </c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113">
        <f>EK121+EK124</f>
        <v>674436.23</v>
      </c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5"/>
      <c r="EX114" s="82">
        <f>EX120</f>
        <v>0</v>
      </c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4"/>
      <c r="FK114" s="10"/>
    </row>
    <row r="115" spans="1:167" s="4" customFormat="1" ht="20.25" customHeight="1">
      <c r="A115" s="180" t="s">
        <v>123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76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8"/>
      <c r="FK115" s="5"/>
    </row>
    <row r="116" spans="1:167" s="20" customFormat="1" ht="15" customHeight="1" hidden="1">
      <c r="A116" s="169" t="s">
        <v>117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70" t="s">
        <v>52</v>
      </c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68">
        <f>SUM(BC117:BT119)</f>
        <v>116900</v>
      </c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>
        <f>BU119+BU118+BU117</f>
        <v>116769.88</v>
      </c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12">
        <f>SUM(CH117:CW119)</f>
        <v>116769.88</v>
      </c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>
        <f>SUM(DX117:EJ119)</f>
        <v>116769.88</v>
      </c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>
        <f>SUM(EK117:EW119)</f>
        <v>130.12000000000262</v>
      </c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30">
        <v>0</v>
      </c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2"/>
      <c r="FK116" s="19"/>
    </row>
    <row r="117" spans="1:167" s="4" customFormat="1" ht="15" customHeight="1" hidden="1">
      <c r="A117" s="94" t="s">
        <v>56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5" t="s">
        <v>53</v>
      </c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7">
        <v>82900</v>
      </c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>
        <v>82880.2</v>
      </c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3">
        <v>82880.2</v>
      </c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>
        <f>CH117</f>
        <v>82880.2</v>
      </c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38">
        <f>BC117-BU117</f>
        <v>19.80000000000291</v>
      </c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76">
        <f>BU117-CH117</f>
        <v>0</v>
      </c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8"/>
      <c r="FK117" s="5"/>
    </row>
    <row r="118" spans="1:167" s="4" customFormat="1" ht="15" customHeight="1" hidden="1">
      <c r="A118" s="94" t="s">
        <v>57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5" t="s">
        <v>54</v>
      </c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7">
        <v>13200</v>
      </c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>
        <v>13172</v>
      </c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3">
        <v>13172</v>
      </c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>
        <f>CH118</f>
        <v>13172</v>
      </c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>
        <f>BC118-BU118</f>
        <v>28</v>
      </c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76">
        <f>BU118-CH118</f>
        <v>0</v>
      </c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8"/>
      <c r="FK118" s="5"/>
    </row>
    <row r="119" spans="1:167" s="4" customFormat="1" ht="16.5" customHeight="1" hidden="1">
      <c r="A119" s="94" t="s">
        <v>58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5" t="s">
        <v>55</v>
      </c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7">
        <v>20800</v>
      </c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>
        <v>20717.68</v>
      </c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3">
        <v>20717.68</v>
      </c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>
        <f>CH119</f>
        <v>20717.68</v>
      </c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>
        <f>BC119-BU119</f>
        <v>82.31999999999971</v>
      </c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76">
        <f>BU119-CH119</f>
        <v>0</v>
      </c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8"/>
      <c r="FK119" s="5"/>
    </row>
    <row r="120" spans="1:167" s="4" customFormat="1" ht="21" customHeight="1">
      <c r="A120" s="181" t="s">
        <v>122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71"/>
      <c r="AL120" s="171"/>
      <c r="AM120" s="171"/>
      <c r="AN120" s="171"/>
      <c r="AO120" s="171"/>
      <c r="AP120" s="171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102">
        <f>BC121</f>
        <v>753900</v>
      </c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02">
        <f>BU121</f>
        <v>100550.17</v>
      </c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85">
        <f>CH121</f>
        <v>100550.17</v>
      </c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17">
        <f>DX121</f>
        <v>100550.17</v>
      </c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>
        <f>EK122+EK123</f>
        <v>653349.8300000001</v>
      </c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73">
        <v>0</v>
      </c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5"/>
      <c r="FK120" s="5"/>
    </row>
    <row r="121" spans="1:167" s="4" customFormat="1" ht="22.5" customHeight="1">
      <c r="A121" s="169" t="s">
        <v>240</v>
      </c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283" t="s">
        <v>172</v>
      </c>
      <c r="AL121" s="284"/>
      <c r="AM121" s="284"/>
      <c r="AN121" s="284"/>
      <c r="AO121" s="284"/>
      <c r="AP121" s="285"/>
      <c r="AQ121" s="37"/>
      <c r="AR121" s="37"/>
      <c r="AS121" s="79"/>
      <c r="AT121" s="80"/>
      <c r="AU121" s="80"/>
      <c r="AV121" s="80"/>
      <c r="AW121" s="80"/>
      <c r="AX121" s="80"/>
      <c r="AY121" s="80"/>
      <c r="AZ121" s="80"/>
      <c r="BA121" s="80"/>
      <c r="BB121" s="81"/>
      <c r="BC121" s="102">
        <f>BC122+BC123</f>
        <v>753900</v>
      </c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57"/>
      <c r="BT121" s="57"/>
      <c r="BU121" s="102">
        <f>BU122+BU123</f>
        <v>100550.17</v>
      </c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85">
        <f>CH122+CH123</f>
        <v>100550.17</v>
      </c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17">
        <f>DX122+DX123</f>
        <v>100550.17</v>
      </c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>
        <f aca="true" t="shared" si="10" ref="EK121:EK126">BC121-CH121</f>
        <v>653349.83</v>
      </c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42"/>
      <c r="FI121" s="42"/>
      <c r="FJ121" s="42"/>
      <c r="FK121" s="5"/>
    </row>
    <row r="122" spans="1:167" s="4" customFormat="1" ht="21" customHeight="1">
      <c r="A122" s="94" t="s">
        <v>56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5" t="s">
        <v>53</v>
      </c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7">
        <v>580000</v>
      </c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>
        <v>89013.68</v>
      </c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3">
        <v>89013.68</v>
      </c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>
        <f>CH122</f>
        <v>89013.68</v>
      </c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>
        <f t="shared" si="10"/>
        <v>490986.32</v>
      </c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0">
        <f>BU122-CH122</f>
        <v>0</v>
      </c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2"/>
      <c r="FK122" s="5"/>
    </row>
    <row r="123" spans="1:167" s="4" customFormat="1" ht="21" customHeight="1">
      <c r="A123" s="94" t="s">
        <v>58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5" t="s">
        <v>55</v>
      </c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7">
        <v>173900</v>
      </c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>
        <v>11536.49</v>
      </c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3">
        <v>11536.49</v>
      </c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>
        <f>CH123</f>
        <v>11536.49</v>
      </c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>
        <f t="shared" si="10"/>
        <v>162363.51</v>
      </c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0">
        <v>0</v>
      </c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2"/>
      <c r="FK123" s="5"/>
    </row>
    <row r="124" spans="1:167" s="4" customFormat="1" ht="26.25" customHeight="1">
      <c r="A124" s="169" t="s">
        <v>241</v>
      </c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283" t="s">
        <v>173</v>
      </c>
      <c r="AL124" s="284"/>
      <c r="AM124" s="284"/>
      <c r="AN124" s="284"/>
      <c r="AO124" s="284"/>
      <c r="AP124" s="285"/>
      <c r="AQ124" s="37"/>
      <c r="AR124" s="37"/>
      <c r="AS124" s="79"/>
      <c r="AT124" s="80"/>
      <c r="AU124" s="80"/>
      <c r="AV124" s="80"/>
      <c r="AW124" s="80"/>
      <c r="AX124" s="80"/>
      <c r="AY124" s="80"/>
      <c r="AZ124" s="80"/>
      <c r="BA124" s="80"/>
      <c r="BB124" s="81"/>
      <c r="BC124" s="102">
        <f>BC125+BC126</f>
        <v>70200</v>
      </c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57"/>
      <c r="BT124" s="57"/>
      <c r="BU124" s="102">
        <f>BU125+BU126</f>
        <v>49113.6</v>
      </c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85">
        <f>CH125</f>
        <v>49113.6</v>
      </c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17">
        <f>DX125+DX128</f>
        <v>49113.6</v>
      </c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>
        <f t="shared" si="10"/>
        <v>21086.4</v>
      </c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42"/>
      <c r="FI124" s="42"/>
      <c r="FJ124" s="42"/>
      <c r="FK124" s="5"/>
    </row>
    <row r="125" spans="1:167" s="4" customFormat="1" ht="20.25" customHeight="1">
      <c r="A125" s="94" t="s">
        <v>57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 t="s">
        <v>54</v>
      </c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7">
        <v>54000</v>
      </c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>
        <v>49113.6</v>
      </c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3">
        <v>49113.6</v>
      </c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>
        <f>CH125</f>
        <v>49113.6</v>
      </c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>
        <f t="shared" si="10"/>
        <v>4886.4000000000015</v>
      </c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0">
        <f>BU125-CH125</f>
        <v>0</v>
      </c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2"/>
      <c r="FK125" s="5"/>
    </row>
    <row r="126" spans="1:167" s="4" customFormat="1" ht="21" customHeight="1">
      <c r="A126" s="94" t="s">
        <v>58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 t="s">
        <v>55</v>
      </c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7">
        <v>16200</v>
      </c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>
        <v>0</v>
      </c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3">
        <v>0</v>
      </c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>
        <f>CH126</f>
        <v>0</v>
      </c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>
        <f t="shared" si="10"/>
        <v>16200</v>
      </c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0">
        <v>0</v>
      </c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2"/>
      <c r="FK126" s="5"/>
    </row>
    <row r="127" spans="1:167" s="4" customFormat="1" ht="18.75">
      <c r="A127" s="142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4"/>
      <c r="CG127" s="149" t="s">
        <v>81</v>
      </c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87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9"/>
      <c r="FH127" s="12"/>
      <c r="FI127" s="12"/>
      <c r="FJ127" s="16" t="s">
        <v>39</v>
      </c>
      <c r="FK127" s="5"/>
    </row>
    <row r="128" spans="1:167" s="4" customFormat="1" ht="19.5" customHeight="1">
      <c r="A128" s="109" t="s">
        <v>8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 t="s">
        <v>23</v>
      </c>
      <c r="AL128" s="109"/>
      <c r="AM128" s="109"/>
      <c r="AN128" s="109"/>
      <c r="AO128" s="109"/>
      <c r="AP128" s="109"/>
      <c r="AQ128" s="109" t="s">
        <v>35</v>
      </c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 t="s">
        <v>36</v>
      </c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 t="s">
        <v>37</v>
      </c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 t="s">
        <v>24</v>
      </c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33" t="s">
        <v>29</v>
      </c>
      <c r="EL128" s="134"/>
      <c r="EM128" s="134"/>
      <c r="EN128" s="134"/>
      <c r="EO128" s="134"/>
      <c r="EP128" s="134"/>
      <c r="EQ128" s="134"/>
      <c r="ER128" s="134"/>
      <c r="ES128" s="134"/>
      <c r="ET128" s="134"/>
      <c r="EU128" s="134"/>
      <c r="EV128" s="134"/>
      <c r="EW128" s="134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5"/>
      <c r="FK128" s="5"/>
    </row>
    <row r="129" spans="1:167" s="4" customFormat="1" ht="78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 t="s">
        <v>45</v>
      </c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 t="s">
        <v>25</v>
      </c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 t="s">
        <v>26</v>
      </c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 t="s">
        <v>27</v>
      </c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 t="s">
        <v>38</v>
      </c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33" t="s">
        <v>46</v>
      </c>
      <c r="EY129" s="134"/>
      <c r="EZ129" s="134"/>
      <c r="FA129" s="134"/>
      <c r="FB129" s="134"/>
      <c r="FC129" s="134"/>
      <c r="FD129" s="134"/>
      <c r="FE129" s="134"/>
      <c r="FF129" s="134"/>
      <c r="FG129" s="134"/>
      <c r="FH129" s="134"/>
      <c r="FI129" s="134"/>
      <c r="FJ129" s="135"/>
      <c r="FK129" s="5"/>
    </row>
    <row r="130" spans="1:167" s="4" customFormat="1" ht="18.75">
      <c r="A130" s="110">
        <v>1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2</v>
      </c>
      <c r="AL130" s="110"/>
      <c r="AM130" s="110"/>
      <c r="AN130" s="110"/>
      <c r="AO130" s="110"/>
      <c r="AP130" s="110"/>
      <c r="AQ130" s="110">
        <v>3</v>
      </c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>
        <v>4</v>
      </c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>
        <v>5</v>
      </c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>
        <v>6</v>
      </c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>
        <v>7</v>
      </c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>
        <v>8</v>
      </c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>
        <v>9</v>
      </c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>
        <v>10</v>
      </c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87">
        <v>11</v>
      </c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9"/>
      <c r="FK130" s="5"/>
    </row>
    <row r="131" spans="1:167" s="11" customFormat="1" ht="24" customHeight="1">
      <c r="A131" s="220" t="s">
        <v>95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176" t="s">
        <v>33</v>
      </c>
      <c r="AL131" s="176"/>
      <c r="AM131" s="176"/>
      <c r="AN131" s="176"/>
      <c r="AO131" s="176"/>
      <c r="AP131" s="176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02">
        <f>BC135+BC144+BC141</f>
        <v>2879200</v>
      </c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>
        <f>BU135+BU141+BU144</f>
        <v>161844.31</v>
      </c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85">
        <f>CH135+CH141+CH144</f>
        <v>161844.31</v>
      </c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>
        <f>DX135+DX141+DX144</f>
        <v>161844.31</v>
      </c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129">
        <f>EK135+EK141+EK144</f>
        <v>2717355.69</v>
      </c>
      <c r="EL131" s="129"/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82">
        <f>EX135+EX141+EX144</f>
        <v>0</v>
      </c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  <c r="FI131" s="83"/>
      <c r="FJ131" s="84"/>
      <c r="FK131" s="10"/>
    </row>
    <row r="132" spans="1:167" s="4" customFormat="1" ht="14.25" customHeight="1">
      <c r="A132" s="172" t="s">
        <v>22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3"/>
      <c r="AL132" s="173"/>
      <c r="AM132" s="173"/>
      <c r="AN132" s="173"/>
      <c r="AO132" s="173"/>
      <c r="AP132" s="173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76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8"/>
      <c r="FK132" s="5"/>
    </row>
    <row r="133" spans="1:166" s="4" customFormat="1" ht="20.25" customHeight="1">
      <c r="A133" s="174" t="s">
        <v>124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155"/>
      <c r="EY133" s="155"/>
      <c r="EZ133" s="155"/>
      <c r="FA133" s="155"/>
      <c r="FB133" s="155"/>
      <c r="FC133" s="155"/>
      <c r="FD133" s="155"/>
      <c r="FE133" s="155"/>
      <c r="FF133" s="155"/>
      <c r="FG133" s="155"/>
      <c r="FH133" s="43"/>
      <c r="FI133" s="43"/>
      <c r="FJ133" s="43"/>
    </row>
    <row r="134" spans="1:166" s="4" customFormat="1" ht="18" customHeight="1">
      <c r="A134" s="169" t="s">
        <v>242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70"/>
      <c r="AL134" s="170"/>
      <c r="AM134" s="170"/>
      <c r="AN134" s="170"/>
      <c r="AO134" s="170"/>
      <c r="AP134" s="170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76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8"/>
    </row>
    <row r="135" spans="1:166" s="20" customFormat="1" ht="22.5" customHeight="1">
      <c r="A135" s="108" t="s">
        <v>122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70" t="s">
        <v>52</v>
      </c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02">
        <f>BC136+BC137</f>
        <v>2230900</v>
      </c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68">
        <f>SUM(BU136:CG137)</f>
        <v>119441.71</v>
      </c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12">
        <f>SUM(CH136:CW137)</f>
        <v>119441.71</v>
      </c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  <c r="DG135" s="112"/>
      <c r="DH135" s="112"/>
      <c r="DI135" s="112"/>
      <c r="DJ135" s="112"/>
      <c r="DK135" s="112"/>
      <c r="DL135" s="112"/>
      <c r="DM135" s="112"/>
      <c r="DN135" s="112"/>
      <c r="DO135" s="112"/>
      <c r="DP135" s="112"/>
      <c r="DQ135" s="112"/>
      <c r="DR135" s="112"/>
      <c r="DS135" s="112"/>
      <c r="DT135" s="112"/>
      <c r="DU135" s="112"/>
      <c r="DV135" s="112"/>
      <c r="DW135" s="112"/>
      <c r="DX135" s="112">
        <f>SUM(DX136:EJ137)</f>
        <v>119441.71</v>
      </c>
      <c r="DY135" s="112"/>
      <c r="DZ135" s="112"/>
      <c r="EA135" s="112"/>
      <c r="EB135" s="112"/>
      <c r="EC135" s="112"/>
      <c r="ED135" s="112"/>
      <c r="EE135" s="112"/>
      <c r="EF135" s="112"/>
      <c r="EG135" s="112"/>
      <c r="EH135" s="112"/>
      <c r="EI135" s="112"/>
      <c r="EJ135" s="112"/>
      <c r="EK135" s="112">
        <f>EK136+EK137</f>
        <v>2111458.29</v>
      </c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30">
        <f>EX136+EX137</f>
        <v>0</v>
      </c>
      <c r="EY135" s="131"/>
      <c r="EZ135" s="131"/>
      <c r="FA135" s="131"/>
      <c r="FB135" s="131"/>
      <c r="FC135" s="131"/>
      <c r="FD135" s="131"/>
      <c r="FE135" s="131"/>
      <c r="FF135" s="131"/>
      <c r="FG135" s="131"/>
      <c r="FH135" s="131"/>
      <c r="FI135" s="131"/>
      <c r="FJ135" s="132"/>
    </row>
    <row r="136" spans="1:166" s="4" customFormat="1" ht="23.25" customHeight="1">
      <c r="A136" s="94" t="s">
        <v>56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5" t="s">
        <v>53</v>
      </c>
      <c r="AL136" s="95"/>
      <c r="AM136" s="95"/>
      <c r="AN136" s="95"/>
      <c r="AO136" s="95"/>
      <c r="AP136" s="95"/>
      <c r="AQ136" s="95" t="s">
        <v>105</v>
      </c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7">
        <v>1716000</v>
      </c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>
        <v>119441.71</v>
      </c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3">
        <v>119441.71</v>
      </c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>
        <f aca="true" t="shared" si="11" ref="DX136:DX142">CH136</f>
        <v>119441.71</v>
      </c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>
        <f>BC136-BU136</f>
        <v>1596558.29</v>
      </c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76">
        <f aca="true" t="shared" si="12" ref="EX136:EX142">BU136-CH136</f>
        <v>0</v>
      </c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8"/>
    </row>
    <row r="137" spans="1:166" s="4" customFormat="1" ht="23.25" customHeight="1">
      <c r="A137" s="94" t="s">
        <v>58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5" t="s">
        <v>55</v>
      </c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7">
        <v>514900</v>
      </c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>
        <v>0</v>
      </c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3">
        <v>0</v>
      </c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>
        <f t="shared" si="11"/>
        <v>0</v>
      </c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>
        <f>BC137-BU137</f>
        <v>514900</v>
      </c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76">
        <f t="shared" si="12"/>
        <v>0</v>
      </c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8"/>
    </row>
    <row r="138" spans="1:166" s="11" customFormat="1" ht="23.25" customHeight="1">
      <c r="A138" s="64" t="s">
        <v>209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51">
        <f>BC139+BC140</f>
        <v>2046900</v>
      </c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51">
        <f>BU139+BU140</f>
        <v>115902.91</v>
      </c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85">
        <f>CH139+CH140</f>
        <v>115902.91</v>
      </c>
      <c r="CI138" s="141"/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85">
        <f t="shared" si="11"/>
        <v>115902.91</v>
      </c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85">
        <f aca="true" t="shared" si="13" ref="EK138:EK144">BC138-CH138</f>
        <v>1930997.09</v>
      </c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82">
        <f t="shared" si="12"/>
        <v>0</v>
      </c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4"/>
    </row>
    <row r="139" spans="1:166" s="4" customFormat="1" ht="23.25" customHeight="1">
      <c r="A139" s="94" t="s">
        <v>56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5" t="s">
        <v>53</v>
      </c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6">
        <v>1575000</v>
      </c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>
        <v>115902.91</v>
      </c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3">
        <v>115902.91</v>
      </c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>
        <f t="shared" si="11"/>
        <v>115902.91</v>
      </c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>
        <f t="shared" si="13"/>
        <v>1459097.09</v>
      </c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0">
        <f t="shared" si="12"/>
        <v>0</v>
      </c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2"/>
    </row>
    <row r="140" spans="1:166" s="4" customFormat="1" ht="21" customHeight="1">
      <c r="A140" s="94" t="s">
        <v>58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5" t="s">
        <v>55</v>
      </c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6">
        <v>471900</v>
      </c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>
        <v>0</v>
      </c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3">
        <v>0</v>
      </c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>
        <f t="shared" si="11"/>
        <v>0</v>
      </c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>
        <f t="shared" si="13"/>
        <v>471900</v>
      </c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0">
        <f t="shared" si="12"/>
        <v>0</v>
      </c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2"/>
    </row>
    <row r="141" spans="1:166" s="20" customFormat="1" ht="21.75" customHeight="1">
      <c r="A141" s="169" t="s">
        <v>243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70" t="s">
        <v>52</v>
      </c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02">
        <f>BC142+BC143</f>
        <v>207200</v>
      </c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68">
        <f>BU142+BU143</f>
        <v>0</v>
      </c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12">
        <f>SUM(CH142:CW142)</f>
        <v>0</v>
      </c>
      <c r="CI141" s="112"/>
      <c r="CJ141" s="112"/>
      <c r="CK141" s="112"/>
      <c r="CL141" s="112"/>
      <c r="CM141" s="112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>
        <f t="shared" si="11"/>
        <v>0</v>
      </c>
      <c r="DY141" s="112"/>
      <c r="DZ141" s="112"/>
      <c r="EA141" s="112"/>
      <c r="EB141" s="112"/>
      <c r="EC141" s="112"/>
      <c r="ED141" s="112"/>
      <c r="EE141" s="112"/>
      <c r="EF141" s="112"/>
      <c r="EG141" s="112"/>
      <c r="EH141" s="112"/>
      <c r="EI141" s="112"/>
      <c r="EJ141" s="112"/>
      <c r="EK141" s="112">
        <f t="shared" si="13"/>
        <v>207200</v>
      </c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30">
        <f t="shared" si="12"/>
        <v>0</v>
      </c>
      <c r="EY141" s="131"/>
      <c r="EZ141" s="131"/>
      <c r="FA141" s="131"/>
      <c r="FB141" s="131"/>
      <c r="FC141" s="131"/>
      <c r="FD141" s="131"/>
      <c r="FE141" s="131"/>
      <c r="FF141" s="131"/>
      <c r="FG141" s="131"/>
      <c r="FH141" s="131"/>
      <c r="FI141" s="131"/>
      <c r="FJ141" s="132"/>
    </row>
    <row r="142" spans="1:166" s="4" customFormat="1" ht="23.25" customHeight="1">
      <c r="A142" s="94" t="s">
        <v>57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5" t="s">
        <v>54</v>
      </c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7">
        <v>159400</v>
      </c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>
        <v>0</v>
      </c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>
        <f t="shared" si="11"/>
        <v>0</v>
      </c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>
        <f t="shared" si="13"/>
        <v>159400</v>
      </c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0">
        <f t="shared" si="12"/>
        <v>0</v>
      </c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2"/>
    </row>
    <row r="143" spans="1:166" s="4" customFormat="1" ht="21" customHeight="1">
      <c r="A143" s="94" t="s">
        <v>58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5" t="s">
        <v>55</v>
      </c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6">
        <v>47800</v>
      </c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>
        <v>0</v>
      </c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3">
        <v>0</v>
      </c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>
        <f>CH143</f>
        <v>0</v>
      </c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>
        <f>BC143-CH143</f>
        <v>47800</v>
      </c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0">
        <f>BU143-CH143</f>
        <v>0</v>
      </c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2"/>
    </row>
    <row r="144" spans="1:166" s="20" customFormat="1" ht="18.75" customHeight="1">
      <c r="A144" s="64" t="s">
        <v>141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02">
        <f>BC145+BC152+BC154</f>
        <v>441100</v>
      </c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68">
        <f>BU145+BU152</f>
        <v>42402.6</v>
      </c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12">
        <f>CH145+CH152</f>
        <v>42402.6</v>
      </c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>
        <f>CH144</f>
        <v>42402.6</v>
      </c>
      <c r="DY144" s="112"/>
      <c r="DZ144" s="112"/>
      <c r="EA144" s="112"/>
      <c r="EB144" s="112"/>
      <c r="EC144" s="112"/>
      <c r="ED144" s="112"/>
      <c r="EE144" s="112"/>
      <c r="EF144" s="112"/>
      <c r="EG144" s="112"/>
      <c r="EH144" s="112"/>
      <c r="EI144" s="112"/>
      <c r="EJ144" s="112"/>
      <c r="EK144" s="112">
        <f t="shared" si="13"/>
        <v>398697.4</v>
      </c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30">
        <f>BU144-CH144</f>
        <v>0</v>
      </c>
      <c r="EY144" s="131"/>
      <c r="EZ144" s="131"/>
      <c r="FA144" s="131"/>
      <c r="FB144" s="131"/>
      <c r="FC144" s="131"/>
      <c r="FD144" s="131"/>
      <c r="FE144" s="131"/>
      <c r="FF144" s="131"/>
      <c r="FG144" s="131"/>
      <c r="FH144" s="131"/>
      <c r="FI144" s="131"/>
      <c r="FJ144" s="132"/>
    </row>
    <row r="145" spans="1:166" s="4" customFormat="1" ht="19.5" customHeight="1">
      <c r="A145" s="169" t="s">
        <v>244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02">
        <f>BC146+BC148+BC147+BC149+BC151+BC150</f>
        <v>384200</v>
      </c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53"/>
      <c r="BT145" s="53"/>
      <c r="BU145" s="151">
        <f>BU146+BU148+BU147+BU149+BU151+BU150</f>
        <v>42402.6</v>
      </c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85">
        <f>CH146+CH148+CI147+CH149+CH151+CH150</f>
        <v>42402.6</v>
      </c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85">
        <f>CH145</f>
        <v>42402.6</v>
      </c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>
        <f>EK146+EK148+EK147</f>
        <v>273547.4</v>
      </c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>
        <f>EX146+EX148</f>
        <v>0</v>
      </c>
      <c r="EY145" s="85"/>
      <c r="EZ145" s="85"/>
      <c r="FA145" s="85"/>
      <c r="FB145" s="85"/>
      <c r="FC145" s="85"/>
      <c r="FD145" s="85"/>
      <c r="FE145" s="85"/>
      <c r="FF145" s="85"/>
      <c r="FG145" s="85"/>
      <c r="FH145" s="38"/>
      <c r="FI145" s="38"/>
      <c r="FJ145" s="38"/>
    </row>
    <row r="146" spans="1:166" s="4" customFormat="1" ht="22.5" customHeight="1">
      <c r="A146" s="192" t="s">
        <v>78</v>
      </c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95" t="s">
        <v>79</v>
      </c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7">
        <v>60000</v>
      </c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53"/>
      <c r="BT146" s="53"/>
      <c r="BU146" s="96">
        <v>10002.6</v>
      </c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3">
        <v>10002.6</v>
      </c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>
        <f>CH146</f>
        <v>10002.6</v>
      </c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>
        <f>BC146-BU146</f>
        <v>49997.4</v>
      </c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>
        <f>BU146-CH146</f>
        <v>0</v>
      </c>
      <c r="EY146" s="93"/>
      <c r="EZ146" s="93"/>
      <c r="FA146" s="93"/>
      <c r="FB146" s="93"/>
      <c r="FC146" s="93"/>
      <c r="FD146" s="93"/>
      <c r="FE146" s="93"/>
      <c r="FF146" s="93"/>
      <c r="FG146" s="93"/>
      <c r="FH146" s="38"/>
      <c r="FI146" s="38"/>
      <c r="FJ146" s="38"/>
    </row>
    <row r="147" spans="1:166" s="32" customFormat="1" ht="21" customHeight="1">
      <c r="A147" s="289" t="s">
        <v>142</v>
      </c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1"/>
      <c r="AI147" s="48"/>
      <c r="AJ147" s="48"/>
      <c r="AK147" s="276" t="s">
        <v>275</v>
      </c>
      <c r="AL147" s="277"/>
      <c r="AM147" s="277"/>
      <c r="AN147" s="277"/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77"/>
      <c r="BA147" s="277"/>
      <c r="BB147" s="278"/>
      <c r="BC147" s="152">
        <v>241500</v>
      </c>
      <c r="BD147" s="153"/>
      <c r="BE147" s="153"/>
      <c r="BF147" s="153"/>
      <c r="BG147" s="153"/>
      <c r="BH147" s="153"/>
      <c r="BI147" s="154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152">
        <v>30000</v>
      </c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4"/>
      <c r="CH147" s="41"/>
      <c r="CI147" s="138">
        <v>30000</v>
      </c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40"/>
      <c r="CX147" s="138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40"/>
      <c r="DS147" s="41"/>
      <c r="DT147" s="41"/>
      <c r="DU147" s="41"/>
      <c r="DV147" s="41"/>
      <c r="DW147" s="41"/>
      <c r="DX147" s="138">
        <f>CI147</f>
        <v>30000</v>
      </c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40"/>
      <c r="EK147" s="138">
        <f>BC147-CI147</f>
        <v>211500</v>
      </c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40"/>
      <c r="EX147" s="138">
        <f>BU147-CI147</f>
        <v>0</v>
      </c>
      <c r="EY147" s="139"/>
      <c r="EZ147" s="139"/>
      <c r="FA147" s="139"/>
      <c r="FB147" s="139"/>
      <c r="FC147" s="139"/>
      <c r="FD147" s="139"/>
      <c r="FE147" s="140"/>
      <c r="FF147" s="41"/>
      <c r="FG147" s="41"/>
      <c r="FH147" s="41"/>
      <c r="FI147" s="41"/>
      <c r="FJ147" s="41"/>
    </row>
    <row r="148" spans="1:166" s="4" customFormat="1" ht="22.5" customHeight="1">
      <c r="A148" s="108" t="s">
        <v>180</v>
      </c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95" t="s">
        <v>63</v>
      </c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7">
        <v>13500</v>
      </c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53"/>
      <c r="BT148" s="53"/>
      <c r="BU148" s="96">
        <v>1450</v>
      </c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3">
        <v>1450</v>
      </c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>
        <f>CH148</f>
        <v>1450</v>
      </c>
      <c r="DY148" s="93"/>
      <c r="DZ148" s="93"/>
      <c r="EA148" s="93"/>
      <c r="EB148" s="93"/>
      <c r="EC148" s="93"/>
      <c r="ED148" s="93"/>
      <c r="EE148" s="93"/>
      <c r="EF148" s="93"/>
      <c r="EG148" s="93"/>
      <c r="EH148" s="93"/>
      <c r="EI148" s="93"/>
      <c r="EJ148" s="93"/>
      <c r="EK148" s="93">
        <f>BC148-BU148</f>
        <v>12050</v>
      </c>
      <c r="EL148" s="93"/>
      <c r="EM148" s="93"/>
      <c r="EN148" s="93"/>
      <c r="EO148" s="93"/>
      <c r="EP148" s="93"/>
      <c r="EQ148" s="93"/>
      <c r="ER148" s="93"/>
      <c r="ES148" s="93"/>
      <c r="ET148" s="93"/>
      <c r="EU148" s="93"/>
      <c r="EV148" s="93"/>
      <c r="EW148" s="93"/>
      <c r="EX148" s="93">
        <f>BU148-CH148</f>
        <v>0</v>
      </c>
      <c r="EY148" s="93"/>
      <c r="EZ148" s="93"/>
      <c r="FA148" s="93"/>
      <c r="FB148" s="93"/>
      <c r="FC148" s="93"/>
      <c r="FD148" s="93"/>
      <c r="FE148" s="93"/>
      <c r="FF148" s="93"/>
      <c r="FG148" s="93"/>
      <c r="FH148" s="38"/>
      <c r="FI148" s="38"/>
      <c r="FJ148" s="38"/>
    </row>
    <row r="149" spans="1:166" s="4" customFormat="1" ht="19.5" customHeight="1">
      <c r="A149" s="192" t="s">
        <v>66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95" t="s">
        <v>60</v>
      </c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7">
        <v>50000</v>
      </c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53"/>
      <c r="BT149" s="53"/>
      <c r="BU149" s="96">
        <v>0</v>
      </c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3">
        <v>0</v>
      </c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>
        <f>CH149</f>
        <v>0</v>
      </c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>
        <f>BC149-BU149</f>
        <v>50000</v>
      </c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>
        <f>BU149-CH149</f>
        <v>0</v>
      </c>
      <c r="EY149" s="93"/>
      <c r="EZ149" s="93"/>
      <c r="FA149" s="93"/>
      <c r="FB149" s="93"/>
      <c r="FC149" s="93"/>
      <c r="FD149" s="93"/>
      <c r="FE149" s="93"/>
      <c r="FF149" s="93"/>
      <c r="FG149" s="93"/>
      <c r="FH149" s="38"/>
      <c r="FI149" s="38"/>
      <c r="FJ149" s="38"/>
    </row>
    <row r="150" spans="1:166" s="4" customFormat="1" ht="19.5" customHeight="1">
      <c r="A150" s="108" t="s">
        <v>107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79" t="s">
        <v>62</v>
      </c>
      <c r="AL150" s="80"/>
      <c r="AM150" s="80"/>
      <c r="AN150" s="80"/>
      <c r="AO150" s="80"/>
      <c r="AP150" s="81"/>
      <c r="AQ150" s="79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1"/>
      <c r="BC150" s="70">
        <v>0</v>
      </c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2"/>
      <c r="BU150" s="70">
        <v>0</v>
      </c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2"/>
      <c r="CH150" s="76">
        <v>0</v>
      </c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8"/>
      <c r="CX150" s="76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8"/>
      <c r="DK150" s="76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8"/>
      <c r="DX150" s="76">
        <f>CH150</f>
        <v>0</v>
      </c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8"/>
      <c r="EK150" s="76">
        <f>BC150-CH150</f>
        <v>0</v>
      </c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8"/>
      <c r="EX150" s="90">
        <v>0</v>
      </c>
      <c r="EY150" s="91"/>
      <c r="EZ150" s="91"/>
      <c r="FA150" s="91"/>
      <c r="FB150" s="91"/>
      <c r="FC150" s="91"/>
      <c r="FD150" s="91"/>
      <c r="FE150" s="91"/>
      <c r="FF150" s="91"/>
      <c r="FG150" s="92"/>
      <c r="FH150" s="44"/>
      <c r="FI150" s="44"/>
      <c r="FJ150" s="44"/>
    </row>
    <row r="151" spans="1:166" s="4" customFormat="1" ht="19.5" customHeight="1">
      <c r="A151" s="108" t="s">
        <v>125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95" t="s">
        <v>61</v>
      </c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7">
        <v>19200</v>
      </c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53"/>
      <c r="BT151" s="53"/>
      <c r="BU151" s="96">
        <v>950</v>
      </c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3">
        <v>950</v>
      </c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>
        <f>CH151</f>
        <v>950</v>
      </c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>
        <f>BC151-CH151</f>
        <v>18250</v>
      </c>
      <c r="EL151" s="93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>
        <f>BU151-CH151</f>
        <v>0</v>
      </c>
      <c r="EY151" s="93"/>
      <c r="EZ151" s="93"/>
      <c r="FA151" s="93"/>
      <c r="FB151" s="93"/>
      <c r="FC151" s="93"/>
      <c r="FD151" s="93"/>
      <c r="FE151" s="93"/>
      <c r="FF151" s="93"/>
      <c r="FG151" s="93"/>
      <c r="FH151" s="38"/>
      <c r="FI151" s="38"/>
      <c r="FJ151" s="38"/>
    </row>
    <row r="152" spans="1:166" s="11" customFormat="1" ht="19.5" customHeight="1">
      <c r="A152" s="64" t="s">
        <v>245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02">
        <f>BC153</f>
        <v>21800</v>
      </c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54"/>
      <c r="BT152" s="54"/>
      <c r="BU152" s="151">
        <f>BU153</f>
        <v>0</v>
      </c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85">
        <f>CH153</f>
        <v>0</v>
      </c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>
        <f>DX153</f>
        <v>0</v>
      </c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>
        <f>EK153</f>
        <v>21800</v>
      </c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>
        <f>EX153</f>
        <v>0</v>
      </c>
      <c r="EY152" s="85"/>
      <c r="EZ152" s="85"/>
      <c r="FA152" s="85"/>
      <c r="FB152" s="85"/>
      <c r="FC152" s="85"/>
      <c r="FD152" s="85"/>
      <c r="FE152" s="85"/>
      <c r="FF152" s="85"/>
      <c r="FG152" s="85"/>
      <c r="FH152" s="36"/>
      <c r="FI152" s="36"/>
      <c r="FJ152" s="36"/>
    </row>
    <row r="153" spans="1:166" s="4" customFormat="1" ht="34.5" customHeight="1">
      <c r="A153" s="273" t="s">
        <v>174</v>
      </c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5"/>
      <c r="AK153" s="95" t="s">
        <v>64</v>
      </c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7">
        <v>21800</v>
      </c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53"/>
      <c r="BR153" s="53"/>
      <c r="BS153" s="53"/>
      <c r="BT153" s="53"/>
      <c r="BU153" s="96">
        <v>0</v>
      </c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3">
        <v>0</v>
      </c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>
        <f>CH153</f>
        <v>0</v>
      </c>
      <c r="DY153" s="93"/>
      <c r="DZ153" s="93"/>
      <c r="EA153" s="93"/>
      <c r="EB153" s="93"/>
      <c r="EC153" s="93"/>
      <c r="ED153" s="93"/>
      <c r="EE153" s="93"/>
      <c r="EF153" s="93"/>
      <c r="EG153" s="93"/>
      <c r="EH153" s="93"/>
      <c r="EI153" s="93"/>
      <c r="EJ153" s="93"/>
      <c r="EK153" s="166">
        <f>BC153-BU153</f>
        <v>21800</v>
      </c>
      <c r="EL153" s="155"/>
      <c r="EM153" s="155"/>
      <c r="EN153" s="155"/>
      <c r="EO153" s="155"/>
      <c r="EP153" s="155"/>
      <c r="EQ153" s="155"/>
      <c r="ER153" s="155"/>
      <c r="ES153" s="155"/>
      <c r="ET153" s="155"/>
      <c r="EU153" s="155"/>
      <c r="EV153" s="155"/>
      <c r="EW153" s="155"/>
      <c r="EX153" s="93">
        <f>BU153-CH153</f>
        <v>0</v>
      </c>
      <c r="EY153" s="93"/>
      <c r="EZ153" s="93"/>
      <c r="FA153" s="93"/>
      <c r="FB153" s="93"/>
      <c r="FC153" s="93"/>
      <c r="FD153" s="93"/>
      <c r="FE153" s="93"/>
      <c r="FF153" s="93"/>
      <c r="FG153" s="93"/>
      <c r="FH153" s="38"/>
      <c r="FI153" s="38"/>
      <c r="FJ153" s="38"/>
    </row>
    <row r="154" spans="1:166" s="11" customFormat="1" ht="19.5" customHeight="1">
      <c r="A154" s="64" t="s">
        <v>279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02">
        <f>BC155</f>
        <v>35100</v>
      </c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54"/>
      <c r="BT154" s="54"/>
      <c r="BU154" s="151">
        <f>BU155</f>
        <v>0</v>
      </c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85">
        <f>CH155</f>
        <v>0</v>
      </c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>
        <f>DX155</f>
        <v>0</v>
      </c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>
        <f>EK155</f>
        <v>35100</v>
      </c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>
        <f>EX155</f>
        <v>0</v>
      </c>
      <c r="EY154" s="85"/>
      <c r="EZ154" s="85"/>
      <c r="FA154" s="85"/>
      <c r="FB154" s="85"/>
      <c r="FC154" s="85"/>
      <c r="FD154" s="85"/>
      <c r="FE154" s="85"/>
      <c r="FF154" s="85"/>
      <c r="FG154" s="85"/>
      <c r="FH154" s="36"/>
      <c r="FI154" s="36"/>
      <c r="FJ154" s="36"/>
    </row>
    <row r="155" spans="1:166" s="4" customFormat="1" ht="34.5" customHeight="1">
      <c r="A155" s="273" t="s">
        <v>174</v>
      </c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5"/>
      <c r="AK155" s="95" t="s">
        <v>64</v>
      </c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7">
        <v>35100</v>
      </c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53"/>
      <c r="BR155" s="53"/>
      <c r="BS155" s="53"/>
      <c r="BT155" s="53"/>
      <c r="BU155" s="96">
        <v>0</v>
      </c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3">
        <v>0</v>
      </c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>
        <f>CH155</f>
        <v>0</v>
      </c>
      <c r="DY155" s="93"/>
      <c r="DZ155" s="93"/>
      <c r="EA155" s="93"/>
      <c r="EB155" s="93"/>
      <c r="EC155" s="93"/>
      <c r="ED155" s="93"/>
      <c r="EE155" s="93"/>
      <c r="EF155" s="93"/>
      <c r="EG155" s="93"/>
      <c r="EH155" s="93"/>
      <c r="EI155" s="93"/>
      <c r="EJ155" s="93"/>
      <c r="EK155" s="166">
        <f>BC155-BU155</f>
        <v>35100</v>
      </c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5"/>
      <c r="EW155" s="155"/>
      <c r="EX155" s="93">
        <f>BU155-CH155</f>
        <v>0</v>
      </c>
      <c r="EY155" s="93"/>
      <c r="EZ155" s="93"/>
      <c r="FA155" s="93"/>
      <c r="FB155" s="93"/>
      <c r="FC155" s="93"/>
      <c r="FD155" s="93"/>
      <c r="FE155" s="93"/>
      <c r="FF155" s="93"/>
      <c r="FG155" s="93"/>
      <c r="FH155" s="38"/>
      <c r="FI155" s="38"/>
      <c r="FJ155" s="38"/>
    </row>
    <row r="156" spans="1:166" s="4" customFormat="1" ht="18.75">
      <c r="A156" s="142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4"/>
      <c r="CG156" s="149" t="s">
        <v>81</v>
      </c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87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9"/>
      <c r="FH156" s="12"/>
      <c r="FI156" s="12"/>
      <c r="FJ156" s="16" t="s">
        <v>39</v>
      </c>
    </row>
    <row r="157" spans="1:166" s="4" customFormat="1" ht="20.25" customHeight="1">
      <c r="A157" s="109" t="s">
        <v>8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 t="s">
        <v>23</v>
      </c>
      <c r="AL157" s="109"/>
      <c r="AM157" s="109"/>
      <c r="AN157" s="109"/>
      <c r="AO157" s="109"/>
      <c r="AP157" s="109"/>
      <c r="AQ157" s="109" t="s">
        <v>35</v>
      </c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 t="s">
        <v>36</v>
      </c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 t="s">
        <v>37</v>
      </c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 t="s">
        <v>24</v>
      </c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33" t="s">
        <v>29</v>
      </c>
      <c r="EL157" s="134"/>
      <c r="EM157" s="134"/>
      <c r="EN157" s="134"/>
      <c r="EO157" s="134"/>
      <c r="EP157" s="134"/>
      <c r="EQ157" s="134"/>
      <c r="ER157" s="134"/>
      <c r="ES157" s="134"/>
      <c r="ET157" s="134"/>
      <c r="EU157" s="134"/>
      <c r="EV157" s="134"/>
      <c r="EW157" s="134"/>
      <c r="EX157" s="134"/>
      <c r="EY157" s="134"/>
      <c r="EZ157" s="134"/>
      <c r="FA157" s="134"/>
      <c r="FB157" s="134"/>
      <c r="FC157" s="134"/>
      <c r="FD157" s="134"/>
      <c r="FE157" s="134"/>
      <c r="FF157" s="134"/>
      <c r="FG157" s="134"/>
      <c r="FH157" s="134"/>
      <c r="FI157" s="134"/>
      <c r="FJ157" s="135"/>
    </row>
    <row r="158" spans="1:166" s="4" customFormat="1" ht="78.7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 t="s">
        <v>45</v>
      </c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 t="s">
        <v>25</v>
      </c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 t="s">
        <v>26</v>
      </c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 t="s">
        <v>27</v>
      </c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 t="s">
        <v>38</v>
      </c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33" t="s">
        <v>46</v>
      </c>
      <c r="EY158" s="134"/>
      <c r="EZ158" s="134"/>
      <c r="FA158" s="134"/>
      <c r="FB158" s="134"/>
      <c r="FC158" s="134"/>
      <c r="FD158" s="134"/>
      <c r="FE158" s="134"/>
      <c r="FF158" s="134"/>
      <c r="FG158" s="134"/>
      <c r="FH158" s="134"/>
      <c r="FI158" s="134"/>
      <c r="FJ158" s="135"/>
    </row>
    <row r="159" spans="1:166" s="4" customFormat="1" ht="18.75">
      <c r="A159" s="110">
        <v>1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>
        <v>2</v>
      </c>
      <c r="AL159" s="110"/>
      <c r="AM159" s="110"/>
      <c r="AN159" s="110"/>
      <c r="AO159" s="110"/>
      <c r="AP159" s="110"/>
      <c r="AQ159" s="110">
        <v>3</v>
      </c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>
        <v>4</v>
      </c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>
        <v>5</v>
      </c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>
        <v>6</v>
      </c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>
        <v>7</v>
      </c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>
        <v>8</v>
      </c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  <c r="DV159" s="110"/>
      <c r="DW159" s="110"/>
      <c r="DX159" s="110">
        <v>9</v>
      </c>
      <c r="DY159" s="110"/>
      <c r="DZ159" s="110"/>
      <c r="EA159" s="110"/>
      <c r="EB159" s="110"/>
      <c r="EC159" s="110"/>
      <c r="ED159" s="110"/>
      <c r="EE159" s="110"/>
      <c r="EF159" s="110"/>
      <c r="EG159" s="110"/>
      <c r="EH159" s="110"/>
      <c r="EI159" s="110"/>
      <c r="EJ159" s="110"/>
      <c r="EK159" s="110">
        <v>10</v>
      </c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87">
        <v>11</v>
      </c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9"/>
    </row>
    <row r="160" spans="1:166" s="4" customFormat="1" ht="22.5" customHeight="1">
      <c r="A160" s="175" t="s">
        <v>32</v>
      </c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95" t="s">
        <v>33</v>
      </c>
      <c r="AL160" s="95"/>
      <c r="AM160" s="95"/>
      <c r="AN160" s="95"/>
      <c r="AO160" s="95"/>
      <c r="AP160" s="95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02">
        <f>BC163</f>
        <v>200</v>
      </c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53"/>
      <c r="BT160" s="53"/>
      <c r="BU160" s="151">
        <f>BU163</f>
        <v>0</v>
      </c>
      <c r="BV160" s="151"/>
      <c r="BW160" s="151"/>
      <c r="BX160" s="151"/>
      <c r="BY160" s="151"/>
      <c r="BZ160" s="151"/>
      <c r="CA160" s="151"/>
      <c r="CB160" s="151"/>
      <c r="CC160" s="151"/>
      <c r="CD160" s="151"/>
      <c r="CE160" s="151"/>
      <c r="CF160" s="151"/>
      <c r="CG160" s="151"/>
      <c r="CH160" s="85">
        <f>CH163</f>
        <v>0</v>
      </c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55"/>
      <c r="DL160" s="155"/>
      <c r="DM160" s="155"/>
      <c r="DN160" s="155"/>
      <c r="DO160" s="155"/>
      <c r="DP160" s="155"/>
      <c r="DQ160" s="155"/>
      <c r="DR160" s="155"/>
      <c r="DS160" s="155"/>
      <c r="DT160" s="155"/>
      <c r="DU160" s="155"/>
      <c r="DV160" s="155"/>
      <c r="DW160" s="155"/>
      <c r="DX160" s="85">
        <f>DX163</f>
        <v>0</v>
      </c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>
        <f>BU160-CH160</f>
        <v>0</v>
      </c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124">
        <f>EX163</f>
        <v>0</v>
      </c>
      <c r="EY160" s="125"/>
      <c r="EZ160" s="125"/>
      <c r="FA160" s="125"/>
      <c r="FB160" s="125"/>
      <c r="FC160" s="125"/>
      <c r="FD160" s="125"/>
      <c r="FE160" s="125"/>
      <c r="FF160" s="125"/>
      <c r="FG160" s="125"/>
      <c r="FH160" s="126"/>
      <c r="FI160" s="13"/>
      <c r="FJ160" s="13"/>
    </row>
    <row r="161" spans="1:166" s="4" customFormat="1" ht="18.75" customHeight="1">
      <c r="A161" s="94" t="s">
        <v>22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5" t="s">
        <v>34</v>
      </c>
      <c r="AL161" s="95"/>
      <c r="AM161" s="95"/>
      <c r="AN161" s="95"/>
      <c r="AO161" s="95"/>
      <c r="AP161" s="95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  <c r="BS161" s="168"/>
      <c r="BT161" s="168"/>
      <c r="BU161" s="168"/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12"/>
      <c r="CI161" s="112"/>
      <c r="CJ161" s="112"/>
      <c r="CK161" s="112"/>
      <c r="CL161" s="112"/>
      <c r="CM161" s="112"/>
      <c r="CN161" s="112"/>
      <c r="CO161" s="112"/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  <c r="DN161" s="112"/>
      <c r="DO161" s="112"/>
      <c r="DP161" s="112"/>
      <c r="DQ161" s="112"/>
      <c r="DR161" s="112"/>
      <c r="DS161" s="112"/>
      <c r="DT161" s="112"/>
      <c r="DU161" s="112"/>
      <c r="DV161" s="112"/>
      <c r="DW161" s="112"/>
      <c r="DX161" s="112"/>
      <c r="DY161" s="112"/>
      <c r="DZ161" s="112"/>
      <c r="EA161" s="112"/>
      <c r="EB161" s="112"/>
      <c r="EC161" s="112"/>
      <c r="ED161" s="112"/>
      <c r="EE161" s="112"/>
      <c r="EF161" s="112"/>
      <c r="EG161" s="112"/>
      <c r="EH161" s="112"/>
      <c r="EI161" s="112"/>
      <c r="EJ161" s="112"/>
      <c r="EK161" s="112"/>
      <c r="EL161" s="112"/>
      <c r="EM161" s="112"/>
      <c r="EN161" s="112"/>
      <c r="EO161" s="112"/>
      <c r="EP161" s="112"/>
      <c r="EQ161" s="112"/>
      <c r="ER161" s="112"/>
      <c r="ES161" s="112"/>
      <c r="ET161" s="112"/>
      <c r="EU161" s="112"/>
      <c r="EV161" s="112"/>
      <c r="EW161" s="11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13"/>
      <c r="FI161" s="13"/>
      <c r="FJ161" s="13"/>
    </row>
    <row r="162" spans="1:166" s="20" customFormat="1" ht="134.25" customHeight="1">
      <c r="A162" s="108" t="s">
        <v>179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  <c r="BS162" s="56"/>
      <c r="BT162" s="56"/>
      <c r="BU162" s="168"/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  <c r="EF162" s="112"/>
      <c r="EG162" s="112"/>
      <c r="EH162" s="112"/>
      <c r="EI162" s="112"/>
      <c r="EJ162" s="112"/>
      <c r="EK162" s="112"/>
      <c r="EL162" s="112"/>
      <c r="EM162" s="112"/>
      <c r="EN162" s="112"/>
      <c r="EO162" s="112"/>
      <c r="EP162" s="112"/>
      <c r="EQ162" s="112"/>
      <c r="ER162" s="112"/>
      <c r="ES162" s="112"/>
      <c r="ET162" s="112"/>
      <c r="EU162" s="112"/>
      <c r="EV162" s="112"/>
      <c r="EW162" s="112"/>
      <c r="EX162" s="156"/>
      <c r="EY162" s="156"/>
      <c r="EZ162" s="156"/>
      <c r="FA162" s="156"/>
      <c r="FB162" s="156"/>
      <c r="FC162" s="156"/>
      <c r="FD162" s="156"/>
      <c r="FE162" s="156"/>
      <c r="FF162" s="156"/>
      <c r="FG162" s="156"/>
      <c r="FH162" s="18"/>
      <c r="FI162" s="18"/>
      <c r="FJ162" s="18"/>
    </row>
    <row r="163" spans="1:166" s="4" customFormat="1" ht="19.5" customHeight="1">
      <c r="A163" s="169" t="s">
        <v>246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102">
        <f>BC164</f>
        <v>200</v>
      </c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>
        <f>BU164</f>
        <v>0</v>
      </c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85">
        <f>CH164</f>
        <v>0</v>
      </c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>
        <f>DX164</f>
        <v>0</v>
      </c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>
        <f>BC163-CH163</f>
        <v>200</v>
      </c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124">
        <f>EX164</f>
        <v>0</v>
      </c>
      <c r="EY163" s="125"/>
      <c r="EZ163" s="125"/>
      <c r="FA163" s="125"/>
      <c r="FB163" s="125"/>
      <c r="FC163" s="125"/>
      <c r="FD163" s="125"/>
      <c r="FE163" s="125"/>
      <c r="FF163" s="125"/>
      <c r="FG163" s="125"/>
      <c r="FH163" s="125"/>
      <c r="FI163" s="125"/>
      <c r="FJ163" s="126"/>
    </row>
    <row r="164" spans="1:166" s="20" customFormat="1" ht="21" customHeight="1">
      <c r="A164" s="270" t="s">
        <v>125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95" t="s">
        <v>61</v>
      </c>
      <c r="AL164" s="95"/>
      <c r="AM164" s="95"/>
      <c r="AN164" s="95"/>
      <c r="AO164" s="95"/>
      <c r="AP164" s="95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97">
        <v>200</v>
      </c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>
        <v>0</v>
      </c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>
        <f>CH164</f>
        <v>0</v>
      </c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>
        <f>BC164-CH164</f>
        <v>200</v>
      </c>
      <c r="EL164" s="93"/>
      <c r="EM164" s="93"/>
      <c r="EN164" s="93"/>
      <c r="EO164" s="93"/>
      <c r="EP164" s="93"/>
      <c r="EQ164" s="93"/>
      <c r="ER164" s="93"/>
      <c r="ES164" s="93"/>
      <c r="ET164" s="93"/>
      <c r="EU164" s="93"/>
      <c r="EV164" s="93"/>
      <c r="EW164" s="93"/>
      <c r="EX164" s="121">
        <f>BU164-CH164</f>
        <v>0</v>
      </c>
      <c r="EY164" s="122"/>
      <c r="EZ164" s="122"/>
      <c r="FA164" s="122"/>
      <c r="FB164" s="122"/>
      <c r="FC164" s="122"/>
      <c r="FD164" s="122"/>
      <c r="FE164" s="122"/>
      <c r="FF164" s="122"/>
      <c r="FG164" s="122"/>
      <c r="FH164" s="122"/>
      <c r="FI164" s="122"/>
      <c r="FJ164" s="123"/>
    </row>
    <row r="165" spans="1:166" s="4" customFormat="1" ht="15" customHeight="1">
      <c r="A165" s="142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4"/>
      <c r="CE165" s="12"/>
      <c r="CF165" s="12"/>
      <c r="CG165" s="149" t="s">
        <v>81</v>
      </c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2"/>
      <c r="FI165" s="12"/>
      <c r="FJ165" s="16" t="s">
        <v>39</v>
      </c>
    </row>
    <row r="166" spans="1:166" s="4" customFormat="1" ht="32.25" customHeight="1">
      <c r="A166" s="109" t="s">
        <v>8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 t="s">
        <v>23</v>
      </c>
      <c r="AL166" s="109"/>
      <c r="AM166" s="109"/>
      <c r="AN166" s="109"/>
      <c r="AO166" s="109"/>
      <c r="AP166" s="109"/>
      <c r="AQ166" s="109" t="s">
        <v>35</v>
      </c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 t="s">
        <v>120</v>
      </c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 t="s">
        <v>37</v>
      </c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 t="s">
        <v>24</v>
      </c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33" t="s">
        <v>29</v>
      </c>
      <c r="EL166" s="134"/>
      <c r="EM166" s="134"/>
      <c r="EN166" s="134"/>
      <c r="EO166" s="134"/>
      <c r="EP166" s="134"/>
      <c r="EQ166" s="134"/>
      <c r="ER166" s="134"/>
      <c r="ES166" s="134"/>
      <c r="ET166" s="134"/>
      <c r="EU166" s="134"/>
      <c r="EV166" s="134"/>
      <c r="EW166" s="134"/>
      <c r="EX166" s="134"/>
      <c r="EY166" s="134"/>
      <c r="EZ166" s="134"/>
      <c r="FA166" s="134"/>
      <c r="FB166" s="134"/>
      <c r="FC166" s="134"/>
      <c r="FD166" s="134"/>
      <c r="FE166" s="134"/>
      <c r="FF166" s="134"/>
      <c r="FG166" s="134"/>
      <c r="FH166" s="134"/>
      <c r="FI166" s="134"/>
      <c r="FJ166" s="135"/>
    </row>
    <row r="167" spans="1:166" s="4" customFormat="1" ht="81.75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 t="s">
        <v>45</v>
      </c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 t="s">
        <v>25</v>
      </c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 t="s">
        <v>26</v>
      </c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 t="s">
        <v>27</v>
      </c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 t="s">
        <v>38</v>
      </c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33" t="s">
        <v>46</v>
      </c>
      <c r="EY167" s="134"/>
      <c r="EZ167" s="134"/>
      <c r="FA167" s="134"/>
      <c r="FB167" s="134"/>
      <c r="FC167" s="134"/>
      <c r="FD167" s="134"/>
      <c r="FE167" s="134"/>
      <c r="FF167" s="134"/>
      <c r="FG167" s="134"/>
      <c r="FH167" s="134"/>
      <c r="FI167" s="134"/>
      <c r="FJ167" s="135"/>
    </row>
    <row r="168" spans="1:166" s="4" customFormat="1" ht="15" customHeight="1">
      <c r="A168" s="110">
        <v>1</v>
      </c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>
        <v>2</v>
      </c>
      <c r="AL168" s="110"/>
      <c r="AM168" s="110"/>
      <c r="AN168" s="110"/>
      <c r="AO168" s="110"/>
      <c r="AP168" s="110"/>
      <c r="AQ168" s="110">
        <v>3</v>
      </c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>
        <v>4</v>
      </c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>
        <v>5</v>
      </c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>
        <v>6</v>
      </c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>
        <v>7</v>
      </c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>
        <v>8</v>
      </c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>
        <v>9</v>
      </c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>
        <v>10</v>
      </c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87">
        <v>11</v>
      </c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9"/>
    </row>
    <row r="169" spans="1:166" s="4" customFormat="1" ht="19.5" customHeight="1">
      <c r="A169" s="175" t="s">
        <v>32</v>
      </c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95" t="s">
        <v>33</v>
      </c>
      <c r="AL169" s="95"/>
      <c r="AM169" s="95"/>
      <c r="AN169" s="95"/>
      <c r="AO169" s="95"/>
      <c r="AP169" s="95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02">
        <f>BC182+BC175+BC172+BC179+BC177</f>
        <v>224190.74</v>
      </c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53"/>
      <c r="BT169" s="53"/>
      <c r="BU169" s="151">
        <f>BU175+BU182+BU172+BU179+BU177</f>
        <v>48811.5</v>
      </c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1"/>
      <c r="CH169" s="85">
        <f>CH172+CH175+CH182+CH179+CH177</f>
        <v>48811.5</v>
      </c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85">
        <f>DX172+DX175+DX182+DX179</f>
        <v>48811.5</v>
      </c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>
        <f>BC169-CH169</f>
        <v>175379.24</v>
      </c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2">
        <f>EX183</f>
        <v>0</v>
      </c>
      <c r="EY169" s="83"/>
      <c r="EZ169" s="83"/>
      <c r="FA169" s="83"/>
      <c r="FB169" s="83"/>
      <c r="FC169" s="83"/>
      <c r="FD169" s="83"/>
      <c r="FE169" s="83"/>
      <c r="FF169" s="83"/>
      <c r="FG169" s="83"/>
      <c r="FH169" s="84"/>
      <c r="FI169" s="13"/>
      <c r="FJ169" s="13"/>
    </row>
    <row r="170" spans="1:166" s="4" customFormat="1" ht="19.5" customHeight="1">
      <c r="A170" s="94" t="s">
        <v>22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5"/>
      <c r="AL170" s="95"/>
      <c r="AM170" s="95"/>
      <c r="AN170" s="95"/>
      <c r="AO170" s="95"/>
      <c r="AP170" s="95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  <c r="BS170" s="168"/>
      <c r="BT170" s="168"/>
      <c r="BU170" s="168"/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12"/>
      <c r="CI170" s="112"/>
      <c r="CJ170" s="112"/>
      <c r="CK170" s="112"/>
      <c r="CL170" s="112"/>
      <c r="CM170" s="112"/>
      <c r="CN170" s="112"/>
      <c r="CO170" s="112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2"/>
      <c r="DM170" s="112"/>
      <c r="DN170" s="112"/>
      <c r="DO170" s="112"/>
      <c r="DP170" s="112"/>
      <c r="DQ170" s="112"/>
      <c r="DR170" s="112"/>
      <c r="DS170" s="112"/>
      <c r="DT170" s="112"/>
      <c r="DU170" s="112"/>
      <c r="DV170" s="112"/>
      <c r="DW170" s="112"/>
      <c r="DX170" s="112"/>
      <c r="DY170" s="112"/>
      <c r="DZ170" s="112"/>
      <c r="EA170" s="112"/>
      <c r="EB170" s="112"/>
      <c r="EC170" s="112"/>
      <c r="ED170" s="112"/>
      <c r="EE170" s="112"/>
      <c r="EF170" s="112"/>
      <c r="EG170" s="112"/>
      <c r="EH170" s="112"/>
      <c r="EI170" s="112"/>
      <c r="EJ170" s="112"/>
      <c r="EK170" s="112"/>
      <c r="EL170" s="112"/>
      <c r="EM170" s="112"/>
      <c r="EN170" s="112"/>
      <c r="EO170" s="112"/>
      <c r="EP170" s="112"/>
      <c r="EQ170" s="112"/>
      <c r="ER170" s="112"/>
      <c r="ES170" s="112"/>
      <c r="ET170" s="112"/>
      <c r="EU170" s="112"/>
      <c r="EV170" s="112"/>
      <c r="EW170" s="112"/>
      <c r="EX170" s="93"/>
      <c r="EY170" s="93"/>
      <c r="EZ170" s="93"/>
      <c r="FA170" s="93"/>
      <c r="FB170" s="93"/>
      <c r="FC170" s="93"/>
      <c r="FD170" s="93"/>
      <c r="FE170" s="93"/>
      <c r="FF170" s="93"/>
      <c r="FG170" s="93"/>
      <c r="FH170" s="38"/>
      <c r="FI170" s="13"/>
      <c r="FJ170" s="13"/>
    </row>
    <row r="171" spans="1:166" s="4" customFormat="1" ht="54.75" customHeight="1">
      <c r="A171" s="286" t="s">
        <v>254</v>
      </c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  <c r="AA171" s="287"/>
      <c r="AB171" s="287"/>
      <c r="AC171" s="287"/>
      <c r="AD171" s="287"/>
      <c r="AE171" s="287"/>
      <c r="AF171" s="287"/>
      <c r="AG171" s="287"/>
      <c r="AH171" s="287"/>
      <c r="AI171" s="287"/>
      <c r="AJ171" s="288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53"/>
      <c r="BT171" s="53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  <c r="EO171" s="93"/>
      <c r="EP171" s="93"/>
      <c r="EQ171" s="93"/>
      <c r="ER171" s="93"/>
      <c r="ES171" s="93"/>
      <c r="ET171" s="93"/>
      <c r="EU171" s="93"/>
      <c r="EV171" s="93"/>
      <c r="EW171" s="93"/>
      <c r="EX171" s="93"/>
      <c r="EY171" s="137"/>
      <c r="EZ171" s="137"/>
      <c r="FA171" s="137"/>
      <c r="FB171" s="137"/>
      <c r="FC171" s="137"/>
      <c r="FD171" s="137"/>
      <c r="FE171" s="137"/>
      <c r="FF171" s="137"/>
      <c r="FG171" s="137"/>
      <c r="FH171" s="38"/>
      <c r="FI171" s="13"/>
      <c r="FJ171" s="13"/>
    </row>
    <row r="172" spans="1:166" s="11" customFormat="1" ht="18.75" customHeight="1">
      <c r="A172" s="169" t="s">
        <v>247</v>
      </c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02">
        <f>BC173</f>
        <v>10000</v>
      </c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54"/>
      <c r="BT172" s="54"/>
      <c r="BU172" s="102">
        <f>BU173</f>
        <v>0</v>
      </c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85">
        <f>CH173</f>
        <v>0</v>
      </c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>
        <f>DX173</f>
        <v>0</v>
      </c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>
        <f>BC172-CH172</f>
        <v>10000</v>
      </c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>
        <f>BU172-CH172</f>
        <v>0</v>
      </c>
      <c r="EY172" s="157"/>
      <c r="EZ172" s="157"/>
      <c r="FA172" s="157"/>
      <c r="FB172" s="157"/>
      <c r="FC172" s="157"/>
      <c r="FD172" s="157"/>
      <c r="FE172" s="157"/>
      <c r="FF172" s="157"/>
      <c r="FG172" s="157"/>
      <c r="FH172" s="36"/>
      <c r="FI172" s="9"/>
      <c r="FJ172" s="9"/>
    </row>
    <row r="173" spans="1:166" s="4" customFormat="1" ht="21.75" customHeight="1">
      <c r="A173" s="94" t="s">
        <v>59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5" t="s">
        <v>60</v>
      </c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7">
        <v>10000</v>
      </c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53"/>
      <c r="BT173" s="53"/>
      <c r="BU173" s="97">
        <v>0</v>
      </c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>
        <f>BC173-CH173</f>
        <v>10000</v>
      </c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/>
      <c r="EW173" s="93"/>
      <c r="EX173" s="93">
        <f>BU173-CH173</f>
        <v>0</v>
      </c>
      <c r="EY173" s="137"/>
      <c r="EZ173" s="137"/>
      <c r="FA173" s="137"/>
      <c r="FB173" s="137"/>
      <c r="FC173" s="137"/>
      <c r="FD173" s="137"/>
      <c r="FE173" s="137"/>
      <c r="FF173" s="137"/>
      <c r="FG173" s="137"/>
      <c r="FH173" s="38"/>
      <c r="FI173" s="13"/>
      <c r="FJ173" s="13"/>
    </row>
    <row r="174" spans="1:166" s="4" customFormat="1" ht="37.5" customHeight="1">
      <c r="A174" s="292" t="s">
        <v>248</v>
      </c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95"/>
      <c r="AL174" s="95"/>
      <c r="AM174" s="95"/>
      <c r="AN174" s="95"/>
      <c r="AO174" s="95"/>
      <c r="AP174" s="95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  <c r="BQ174" s="168"/>
      <c r="BR174" s="168"/>
      <c r="BS174" s="168"/>
      <c r="BT174" s="168"/>
      <c r="BU174" s="168"/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12"/>
      <c r="CI174" s="112"/>
      <c r="CJ174" s="112"/>
      <c r="CK174" s="112"/>
      <c r="CL174" s="112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2"/>
      <c r="DG174" s="112"/>
      <c r="DH174" s="112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2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112"/>
      <c r="EF174" s="112"/>
      <c r="EG174" s="112"/>
      <c r="EH174" s="112"/>
      <c r="EI174" s="112"/>
      <c r="EJ174" s="112"/>
      <c r="EK174" s="112"/>
      <c r="EL174" s="112"/>
      <c r="EM174" s="112"/>
      <c r="EN174" s="112"/>
      <c r="EO174" s="112"/>
      <c r="EP174" s="112"/>
      <c r="EQ174" s="112"/>
      <c r="ER174" s="112"/>
      <c r="ES174" s="112"/>
      <c r="ET174" s="112"/>
      <c r="EU174" s="112"/>
      <c r="EV174" s="112"/>
      <c r="EW174" s="112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38"/>
      <c r="FI174" s="13"/>
      <c r="FJ174" s="13"/>
    </row>
    <row r="175" spans="1:166" s="4" customFormat="1" ht="19.5" customHeight="1">
      <c r="A175" s="169" t="s">
        <v>249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95"/>
      <c r="AL175" s="95"/>
      <c r="AM175" s="95"/>
      <c r="AN175" s="95"/>
      <c r="AO175" s="95"/>
      <c r="AP175" s="95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02">
        <f>BC176</f>
        <v>70000</v>
      </c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>
        <f>BU176</f>
        <v>33105.5</v>
      </c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85">
        <f>CH176</f>
        <v>33105.5</v>
      </c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85">
        <f>DX176</f>
        <v>33105.5</v>
      </c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>
        <f aca="true" t="shared" si="14" ref="EK175:EK180">BC175-CH175</f>
        <v>36894.5</v>
      </c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>
        <v>0</v>
      </c>
      <c r="EY175" s="85"/>
      <c r="EZ175" s="85"/>
      <c r="FA175" s="85"/>
      <c r="FB175" s="85"/>
      <c r="FC175" s="85"/>
      <c r="FD175" s="85"/>
      <c r="FE175" s="85"/>
      <c r="FF175" s="85"/>
      <c r="FG175" s="85"/>
      <c r="FH175" s="38"/>
      <c r="FI175" s="13"/>
      <c r="FJ175" s="13"/>
    </row>
    <row r="176" spans="1:166" s="4" customFormat="1" ht="19.5" customHeight="1">
      <c r="A176" s="94" t="s">
        <v>211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5" t="s">
        <v>60</v>
      </c>
      <c r="AL176" s="95"/>
      <c r="AM176" s="95"/>
      <c r="AN176" s="95"/>
      <c r="AO176" s="95"/>
      <c r="AP176" s="95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97">
        <v>70000</v>
      </c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>
        <v>33105.5</v>
      </c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3">
        <v>33105.5</v>
      </c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112"/>
      <c r="CY176" s="112"/>
      <c r="CZ176" s="112"/>
      <c r="DA176" s="112"/>
      <c r="DB176" s="112"/>
      <c r="DC176" s="112"/>
      <c r="DD176" s="112"/>
      <c r="DE176" s="112"/>
      <c r="DF176" s="112"/>
      <c r="DG176" s="112"/>
      <c r="DH176" s="112"/>
      <c r="DI176" s="112"/>
      <c r="DJ176" s="112"/>
      <c r="DK176" s="112"/>
      <c r="DL176" s="112"/>
      <c r="DM176" s="112"/>
      <c r="DN176" s="112"/>
      <c r="DO176" s="112"/>
      <c r="DP176" s="112"/>
      <c r="DQ176" s="112"/>
      <c r="DR176" s="112"/>
      <c r="DS176" s="112"/>
      <c r="DT176" s="112"/>
      <c r="DU176" s="112"/>
      <c r="DV176" s="112"/>
      <c r="DW176" s="112"/>
      <c r="DX176" s="93">
        <v>33105.5</v>
      </c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85">
        <f t="shared" si="14"/>
        <v>36894.5</v>
      </c>
      <c r="EL176" s="85"/>
      <c r="EM176" s="85"/>
      <c r="EN176" s="85"/>
      <c r="EO176" s="85"/>
      <c r="EP176" s="85"/>
      <c r="EQ176" s="85"/>
      <c r="ER176" s="85"/>
      <c r="ES176" s="85"/>
      <c r="ET176" s="85"/>
      <c r="EU176" s="85"/>
      <c r="EV176" s="85"/>
      <c r="EW176" s="85"/>
      <c r="EX176" s="93">
        <v>0</v>
      </c>
      <c r="EY176" s="93"/>
      <c r="EZ176" s="93"/>
      <c r="FA176" s="93"/>
      <c r="FB176" s="93"/>
      <c r="FC176" s="93"/>
      <c r="FD176" s="93"/>
      <c r="FE176" s="93"/>
      <c r="FF176" s="93"/>
      <c r="FG176" s="93"/>
      <c r="FH176" s="38"/>
      <c r="FI176" s="13"/>
      <c r="FJ176" s="13"/>
    </row>
    <row r="177" spans="1:166" s="4" customFormat="1" ht="19.5" customHeight="1">
      <c r="A177" s="169" t="s">
        <v>329</v>
      </c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95"/>
      <c r="AL177" s="95"/>
      <c r="AM177" s="95"/>
      <c r="AN177" s="95"/>
      <c r="AO177" s="95"/>
      <c r="AP177" s="95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02">
        <f>BC178</f>
        <v>16190.74</v>
      </c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>
        <f>BU178</f>
        <v>0</v>
      </c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85">
        <f>CH178</f>
        <v>0</v>
      </c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112"/>
      <c r="DS177" s="112"/>
      <c r="DT177" s="112"/>
      <c r="DU177" s="112"/>
      <c r="DV177" s="112"/>
      <c r="DW177" s="112"/>
      <c r="DX177" s="85">
        <f>DX178</f>
        <v>33105.5</v>
      </c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>
        <f t="shared" si="14"/>
        <v>16190.74</v>
      </c>
      <c r="EL177" s="85"/>
      <c r="EM177" s="85"/>
      <c r="EN177" s="85"/>
      <c r="EO177" s="85"/>
      <c r="EP177" s="85"/>
      <c r="EQ177" s="85"/>
      <c r="ER177" s="85"/>
      <c r="ES177" s="85"/>
      <c r="ET177" s="85"/>
      <c r="EU177" s="85"/>
      <c r="EV177" s="85"/>
      <c r="EW177" s="85"/>
      <c r="EX177" s="85">
        <v>0</v>
      </c>
      <c r="EY177" s="85"/>
      <c r="EZ177" s="85"/>
      <c r="FA177" s="85"/>
      <c r="FB177" s="85"/>
      <c r="FC177" s="85"/>
      <c r="FD177" s="85"/>
      <c r="FE177" s="85"/>
      <c r="FF177" s="85"/>
      <c r="FG177" s="85"/>
      <c r="FH177" s="38"/>
      <c r="FI177" s="13"/>
      <c r="FJ177" s="13"/>
    </row>
    <row r="178" spans="1:166" s="4" customFormat="1" ht="19.5" customHeight="1">
      <c r="A178" s="94" t="s">
        <v>211</v>
      </c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 t="s">
        <v>60</v>
      </c>
      <c r="AL178" s="95"/>
      <c r="AM178" s="95"/>
      <c r="AN178" s="95"/>
      <c r="AO178" s="95"/>
      <c r="AP178" s="95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97">
        <v>16190.74</v>
      </c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>
        <v>0</v>
      </c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3">
        <v>0</v>
      </c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2"/>
      <c r="DM178" s="112"/>
      <c r="DN178" s="112"/>
      <c r="DO178" s="112"/>
      <c r="DP178" s="112"/>
      <c r="DQ178" s="112"/>
      <c r="DR178" s="112"/>
      <c r="DS178" s="112"/>
      <c r="DT178" s="112"/>
      <c r="DU178" s="112"/>
      <c r="DV178" s="112"/>
      <c r="DW178" s="112"/>
      <c r="DX178" s="93">
        <v>33105.5</v>
      </c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85">
        <f t="shared" si="14"/>
        <v>16190.74</v>
      </c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93">
        <v>0</v>
      </c>
      <c r="EY178" s="93"/>
      <c r="EZ178" s="93"/>
      <c r="FA178" s="93"/>
      <c r="FB178" s="93"/>
      <c r="FC178" s="93"/>
      <c r="FD178" s="93"/>
      <c r="FE178" s="93"/>
      <c r="FF178" s="93"/>
      <c r="FG178" s="93"/>
      <c r="FH178" s="38"/>
      <c r="FI178" s="13"/>
      <c r="FJ178" s="13"/>
    </row>
    <row r="179" spans="1:166" s="4" customFormat="1" ht="19.5" customHeight="1">
      <c r="A179" s="169" t="s">
        <v>327</v>
      </c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95"/>
      <c r="AL179" s="95"/>
      <c r="AM179" s="95"/>
      <c r="AN179" s="95"/>
      <c r="AO179" s="95"/>
      <c r="AP179" s="95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02">
        <f>BC180</f>
        <v>5000</v>
      </c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>
        <f>BU180</f>
        <v>0</v>
      </c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85">
        <f>CH180</f>
        <v>0</v>
      </c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85">
        <f>DX180</f>
        <v>0</v>
      </c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>
        <f t="shared" si="14"/>
        <v>5000</v>
      </c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>
        <v>0</v>
      </c>
      <c r="EY179" s="85"/>
      <c r="EZ179" s="85"/>
      <c r="FA179" s="85"/>
      <c r="FB179" s="85"/>
      <c r="FC179" s="85"/>
      <c r="FD179" s="85"/>
      <c r="FE179" s="85"/>
      <c r="FF179" s="85"/>
      <c r="FG179" s="85"/>
      <c r="FH179" s="38"/>
      <c r="FI179" s="13"/>
      <c r="FJ179" s="13"/>
    </row>
    <row r="180" spans="1:166" s="4" customFormat="1" ht="20.25" customHeight="1">
      <c r="A180" s="94" t="s">
        <v>59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5" t="s">
        <v>67</v>
      </c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7">
        <v>5000</v>
      </c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53"/>
      <c r="BT180" s="53"/>
      <c r="BU180" s="97">
        <v>0</v>
      </c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>
        <f>CH180</f>
        <v>0</v>
      </c>
      <c r="DY180" s="93"/>
      <c r="DZ180" s="93"/>
      <c r="EA180" s="93"/>
      <c r="EB180" s="93"/>
      <c r="EC180" s="93"/>
      <c r="ED180" s="93"/>
      <c r="EE180" s="93"/>
      <c r="EF180" s="93"/>
      <c r="EG180" s="93"/>
      <c r="EH180" s="93"/>
      <c r="EI180" s="93"/>
      <c r="EJ180" s="93"/>
      <c r="EK180" s="93">
        <f t="shared" si="14"/>
        <v>5000</v>
      </c>
      <c r="EL180" s="93"/>
      <c r="EM180" s="93"/>
      <c r="EN180" s="93"/>
      <c r="EO180" s="93"/>
      <c r="EP180" s="93"/>
      <c r="EQ180" s="93"/>
      <c r="ER180" s="93"/>
      <c r="ES180" s="93"/>
      <c r="ET180" s="93"/>
      <c r="EU180" s="93"/>
      <c r="EV180" s="93"/>
      <c r="EW180" s="93"/>
      <c r="EX180" s="93">
        <f>BU180-CH180</f>
        <v>0</v>
      </c>
      <c r="EY180" s="137"/>
      <c r="EZ180" s="137"/>
      <c r="FA180" s="137"/>
      <c r="FB180" s="137"/>
      <c r="FC180" s="137"/>
      <c r="FD180" s="137"/>
      <c r="FE180" s="137"/>
      <c r="FF180" s="137"/>
      <c r="FG180" s="137"/>
      <c r="FH180" s="38"/>
      <c r="FI180" s="13"/>
      <c r="FJ180" s="13"/>
    </row>
    <row r="181" spans="1:166" s="4" customFormat="1" ht="18.75" customHeight="1">
      <c r="A181" s="292" t="s">
        <v>250</v>
      </c>
      <c r="B181" s="292"/>
      <c r="C181" s="292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53"/>
      <c r="BT181" s="53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  <c r="EO181" s="93"/>
      <c r="EP181" s="93"/>
      <c r="EQ181" s="93"/>
      <c r="ER181" s="93"/>
      <c r="ES181" s="93"/>
      <c r="ET181" s="93"/>
      <c r="EU181" s="93"/>
      <c r="EV181" s="93"/>
      <c r="EW181" s="93"/>
      <c r="EX181" s="93"/>
      <c r="EY181" s="137"/>
      <c r="EZ181" s="137"/>
      <c r="FA181" s="137"/>
      <c r="FB181" s="137"/>
      <c r="FC181" s="137"/>
      <c r="FD181" s="137"/>
      <c r="FE181" s="137"/>
      <c r="FF181" s="137"/>
      <c r="FG181" s="137"/>
      <c r="FH181" s="38"/>
      <c r="FI181" s="13"/>
      <c r="FJ181" s="13"/>
    </row>
    <row r="182" spans="1:166" s="4" customFormat="1" ht="18.75" customHeight="1">
      <c r="A182" s="169" t="s">
        <v>265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02">
        <f>BC183</f>
        <v>123000</v>
      </c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54"/>
      <c r="BT182" s="54"/>
      <c r="BU182" s="102">
        <f>BU183</f>
        <v>15706</v>
      </c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85">
        <f>CH183</f>
        <v>15706</v>
      </c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>
        <f>CH182</f>
        <v>15706</v>
      </c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>
        <f>BC182-CH182</f>
        <v>107294</v>
      </c>
      <c r="EL182" s="85"/>
      <c r="EM182" s="85"/>
      <c r="EN182" s="85"/>
      <c r="EO182" s="85"/>
      <c r="EP182" s="85"/>
      <c r="EQ182" s="85"/>
      <c r="ER182" s="85"/>
      <c r="ES182" s="85"/>
      <c r="ET182" s="85"/>
      <c r="EU182" s="85"/>
      <c r="EV182" s="85"/>
      <c r="EW182" s="85"/>
      <c r="EX182" s="85">
        <f>BU182-CH182</f>
        <v>0</v>
      </c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38"/>
      <c r="FI182" s="13"/>
      <c r="FJ182" s="13"/>
    </row>
    <row r="183" spans="1:166" s="4" customFormat="1" ht="19.5" customHeight="1">
      <c r="A183" s="94" t="s">
        <v>59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 t="s">
        <v>67</v>
      </c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221">
        <v>123000</v>
      </c>
      <c r="BD183" s="221"/>
      <c r="BE183" s="221"/>
      <c r="BF183" s="221"/>
      <c r="BG183" s="221"/>
      <c r="BH183" s="221"/>
      <c r="BI183" s="221"/>
      <c r="BJ183" s="221"/>
      <c r="BK183" s="221"/>
      <c r="BL183" s="221"/>
      <c r="BM183" s="221"/>
      <c r="BN183" s="221"/>
      <c r="BO183" s="221"/>
      <c r="BP183" s="221"/>
      <c r="BQ183" s="221"/>
      <c r="BR183" s="221"/>
      <c r="BS183" s="47"/>
      <c r="BT183" s="47"/>
      <c r="BU183" s="97">
        <v>15706</v>
      </c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3">
        <v>15706</v>
      </c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>
        <f>CH183</f>
        <v>15706</v>
      </c>
      <c r="DY183" s="93"/>
      <c r="DZ183" s="93"/>
      <c r="EA183" s="93"/>
      <c r="EB183" s="93"/>
      <c r="EC183" s="93"/>
      <c r="ED183" s="93"/>
      <c r="EE183" s="93"/>
      <c r="EF183" s="93"/>
      <c r="EG183" s="93"/>
      <c r="EH183" s="93"/>
      <c r="EI183" s="93"/>
      <c r="EJ183" s="93"/>
      <c r="EK183" s="93">
        <f>BC183-CH183</f>
        <v>107294</v>
      </c>
      <c r="EL183" s="93"/>
      <c r="EM183" s="93"/>
      <c r="EN183" s="93"/>
      <c r="EO183" s="93"/>
      <c r="EP183" s="93"/>
      <c r="EQ183" s="93"/>
      <c r="ER183" s="93"/>
      <c r="ES183" s="93"/>
      <c r="ET183" s="93"/>
      <c r="EU183" s="93"/>
      <c r="EV183" s="93"/>
      <c r="EW183" s="93"/>
      <c r="EX183" s="93">
        <f>BU183-CH183</f>
        <v>0</v>
      </c>
      <c r="EY183" s="137"/>
      <c r="EZ183" s="137"/>
      <c r="FA183" s="137"/>
      <c r="FB183" s="137"/>
      <c r="FC183" s="137"/>
      <c r="FD183" s="137"/>
      <c r="FE183" s="137"/>
      <c r="FF183" s="137"/>
      <c r="FG183" s="137"/>
      <c r="FH183" s="38"/>
      <c r="FI183" s="13"/>
      <c r="FJ183" s="13"/>
    </row>
    <row r="184" spans="1:166" s="4" customFormat="1" ht="18.75">
      <c r="A184" s="142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3"/>
      <c r="DE184" s="143"/>
      <c r="DF184" s="143"/>
      <c r="DG184" s="143"/>
      <c r="DH184" s="143"/>
      <c r="DI184" s="143"/>
      <c r="DJ184" s="143"/>
      <c r="DK184" s="143"/>
      <c r="DL184" s="143"/>
      <c r="DM184" s="143"/>
      <c r="DN184" s="143"/>
      <c r="DO184" s="143"/>
      <c r="DP184" s="143"/>
      <c r="DQ184" s="143"/>
      <c r="DR184" s="143"/>
      <c r="DS184" s="143"/>
      <c r="DT184" s="143"/>
      <c r="DU184" s="143"/>
      <c r="DV184" s="143"/>
      <c r="DW184" s="143"/>
      <c r="DX184" s="143"/>
      <c r="DY184" s="143"/>
      <c r="DZ184" s="143"/>
      <c r="EA184" s="143"/>
      <c r="EB184" s="143"/>
      <c r="EC184" s="143"/>
      <c r="ED184" s="143"/>
      <c r="EE184" s="143"/>
      <c r="EF184" s="143"/>
      <c r="EG184" s="143"/>
      <c r="EH184" s="143"/>
      <c r="EI184" s="143"/>
      <c r="EJ184" s="143"/>
      <c r="EK184" s="143"/>
      <c r="EL184" s="143"/>
      <c r="EM184" s="143"/>
      <c r="EN184" s="143"/>
      <c r="EO184" s="143"/>
      <c r="EP184" s="143"/>
      <c r="EQ184" s="143"/>
      <c r="ER184" s="143"/>
      <c r="ES184" s="143"/>
      <c r="ET184" s="143"/>
      <c r="EU184" s="143"/>
      <c r="EV184" s="143"/>
      <c r="EW184" s="143"/>
      <c r="EX184" s="143"/>
      <c r="EY184" s="143"/>
      <c r="EZ184" s="143"/>
      <c r="FA184" s="143"/>
      <c r="FB184" s="143"/>
      <c r="FC184" s="143"/>
      <c r="FD184" s="143"/>
      <c r="FE184" s="143"/>
      <c r="FF184" s="143"/>
      <c r="FG184" s="144"/>
      <c r="FH184" s="12"/>
      <c r="FI184" s="12"/>
      <c r="FJ184" s="16" t="s">
        <v>39</v>
      </c>
    </row>
    <row r="185" spans="1:166" s="4" customFormat="1" ht="18.75">
      <c r="A185" s="142" t="s">
        <v>81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  <c r="DE185" s="143"/>
      <c r="DF185" s="143"/>
      <c r="DG185" s="143"/>
      <c r="DH185" s="143"/>
      <c r="DI185" s="143"/>
      <c r="DJ185" s="143"/>
      <c r="DK185" s="143"/>
      <c r="DL185" s="143"/>
      <c r="DM185" s="143"/>
      <c r="DN185" s="143"/>
      <c r="DO185" s="143"/>
      <c r="DP185" s="143"/>
      <c r="DQ185" s="143"/>
      <c r="DR185" s="143"/>
      <c r="DS185" s="143"/>
      <c r="DT185" s="143"/>
      <c r="DU185" s="143"/>
      <c r="DV185" s="143"/>
      <c r="DW185" s="143"/>
      <c r="DX185" s="143"/>
      <c r="DY185" s="143"/>
      <c r="DZ185" s="143"/>
      <c r="EA185" s="143"/>
      <c r="EB185" s="143"/>
      <c r="EC185" s="143"/>
      <c r="ED185" s="143"/>
      <c r="EE185" s="143"/>
      <c r="EF185" s="143"/>
      <c r="EG185" s="143"/>
      <c r="EH185" s="143"/>
      <c r="EI185" s="143"/>
      <c r="EJ185" s="143"/>
      <c r="EK185" s="143"/>
      <c r="EL185" s="143"/>
      <c r="EM185" s="143"/>
      <c r="EN185" s="143"/>
      <c r="EO185" s="143"/>
      <c r="EP185" s="143"/>
      <c r="EQ185" s="143"/>
      <c r="ER185" s="143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3"/>
      <c r="FD185" s="143"/>
      <c r="FE185" s="143"/>
      <c r="FF185" s="143"/>
      <c r="FG185" s="143"/>
      <c r="FH185" s="143"/>
      <c r="FI185" s="143"/>
      <c r="FJ185" s="144"/>
    </row>
    <row r="186" spans="1:166" s="4" customFormat="1" ht="17.25" customHeight="1">
      <c r="A186" s="109" t="s">
        <v>8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 t="s">
        <v>23</v>
      </c>
      <c r="AL186" s="109"/>
      <c r="AM186" s="109"/>
      <c r="AN186" s="109"/>
      <c r="AO186" s="109"/>
      <c r="AP186" s="109"/>
      <c r="AQ186" s="109" t="s">
        <v>35</v>
      </c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 t="s">
        <v>36</v>
      </c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 t="s">
        <v>37</v>
      </c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 t="s">
        <v>24</v>
      </c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33" t="s">
        <v>29</v>
      </c>
      <c r="EL186" s="134"/>
      <c r="EM186" s="134"/>
      <c r="EN186" s="134"/>
      <c r="EO186" s="134"/>
      <c r="EP186" s="134"/>
      <c r="EQ186" s="134"/>
      <c r="ER186" s="134"/>
      <c r="ES186" s="134"/>
      <c r="ET186" s="134"/>
      <c r="EU186" s="134"/>
      <c r="EV186" s="134"/>
      <c r="EW186" s="134"/>
      <c r="EX186" s="134"/>
      <c r="EY186" s="134"/>
      <c r="EZ186" s="134"/>
      <c r="FA186" s="134"/>
      <c r="FB186" s="134"/>
      <c r="FC186" s="134"/>
      <c r="FD186" s="134"/>
      <c r="FE186" s="134"/>
      <c r="FF186" s="134"/>
      <c r="FG186" s="134"/>
      <c r="FH186" s="134"/>
      <c r="FI186" s="134"/>
      <c r="FJ186" s="135"/>
    </row>
    <row r="187" spans="1:166" s="4" customFormat="1" ht="78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 t="s">
        <v>45</v>
      </c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 t="s">
        <v>25</v>
      </c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 t="s">
        <v>26</v>
      </c>
      <c r="DL187" s="109"/>
      <c r="DM187" s="109"/>
      <c r="DN187" s="109"/>
      <c r="DO187" s="109"/>
      <c r="DP187" s="109"/>
      <c r="DQ187" s="109"/>
      <c r="DR187" s="109"/>
      <c r="DS187" s="109"/>
      <c r="DT187" s="109"/>
      <c r="DU187" s="109"/>
      <c r="DV187" s="109"/>
      <c r="DW187" s="109"/>
      <c r="DX187" s="109" t="s">
        <v>27</v>
      </c>
      <c r="DY187" s="109"/>
      <c r="DZ187" s="109"/>
      <c r="EA187" s="109"/>
      <c r="EB187" s="109"/>
      <c r="EC187" s="109"/>
      <c r="ED187" s="109"/>
      <c r="EE187" s="109"/>
      <c r="EF187" s="109"/>
      <c r="EG187" s="109"/>
      <c r="EH187" s="109"/>
      <c r="EI187" s="109"/>
      <c r="EJ187" s="109"/>
      <c r="EK187" s="109" t="s">
        <v>38</v>
      </c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33" t="s">
        <v>46</v>
      </c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5"/>
    </row>
    <row r="188" spans="1:166" s="4" customFormat="1" ht="18.75">
      <c r="A188" s="110">
        <v>1</v>
      </c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>
        <v>2</v>
      </c>
      <c r="AL188" s="110"/>
      <c r="AM188" s="110"/>
      <c r="AN188" s="110"/>
      <c r="AO188" s="110"/>
      <c r="AP188" s="110"/>
      <c r="AQ188" s="110">
        <v>3</v>
      </c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>
        <v>4</v>
      </c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>
        <v>5</v>
      </c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>
        <v>6</v>
      </c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>
        <v>7</v>
      </c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>
        <v>8</v>
      </c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>
        <v>9</v>
      </c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>
        <v>10</v>
      </c>
      <c r="EL188" s="110"/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87">
        <v>11</v>
      </c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9"/>
    </row>
    <row r="189" spans="1:166" s="11" customFormat="1" ht="22.5" customHeight="1">
      <c r="A189" s="220" t="s">
        <v>32</v>
      </c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176" t="s">
        <v>33</v>
      </c>
      <c r="AL189" s="176"/>
      <c r="AM189" s="176"/>
      <c r="AN189" s="176"/>
      <c r="AO189" s="176"/>
      <c r="AP189" s="176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02">
        <f>BC192+BC200</f>
        <v>164700</v>
      </c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>
        <f>BU192+BU200</f>
        <v>16886.07</v>
      </c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85">
        <f>CH192+CH200</f>
        <v>16886.07</v>
      </c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>
        <f>CH189</f>
        <v>16886.07</v>
      </c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>
        <f>EK192+EK200</f>
        <v>147813.93</v>
      </c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2">
        <f>EX192+EX200</f>
        <v>0</v>
      </c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4"/>
    </row>
    <row r="190" spans="1:166" s="4" customFormat="1" ht="15" customHeight="1">
      <c r="A190" s="172" t="s">
        <v>22</v>
      </c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3" t="s">
        <v>34</v>
      </c>
      <c r="AL190" s="173"/>
      <c r="AM190" s="173"/>
      <c r="AN190" s="173"/>
      <c r="AO190" s="173"/>
      <c r="AP190" s="173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3"/>
      <c r="EI190" s="93"/>
      <c r="EJ190" s="93"/>
      <c r="EK190" s="93"/>
      <c r="EL190" s="93"/>
      <c r="EM190" s="93"/>
      <c r="EN190" s="93"/>
      <c r="EO190" s="93"/>
      <c r="EP190" s="93"/>
      <c r="EQ190" s="93"/>
      <c r="ER190" s="93"/>
      <c r="ES190" s="93"/>
      <c r="ET190" s="93"/>
      <c r="EU190" s="93"/>
      <c r="EV190" s="93"/>
      <c r="EW190" s="93"/>
      <c r="EX190" s="76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8"/>
    </row>
    <row r="191" spans="1:166" s="4" customFormat="1" ht="57.75" customHeight="1">
      <c r="A191" s="271" t="s">
        <v>126</v>
      </c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  <c r="EO191" s="93"/>
      <c r="EP191" s="93"/>
      <c r="EQ191" s="93"/>
      <c r="ER191" s="93"/>
      <c r="ES191" s="93"/>
      <c r="ET191" s="93"/>
      <c r="EU191" s="93"/>
      <c r="EV191" s="93"/>
      <c r="EW191" s="93"/>
      <c r="EX191" s="76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8"/>
    </row>
    <row r="192" spans="1:166" s="20" customFormat="1" ht="19.5" customHeight="1">
      <c r="A192" s="169" t="s">
        <v>251</v>
      </c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02">
        <f>BC193</f>
        <v>141500</v>
      </c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>
        <f>BU193</f>
        <v>16886.07</v>
      </c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85">
        <f>CH193</f>
        <v>16886.07</v>
      </c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112"/>
      <c r="DK192" s="112"/>
      <c r="DL192" s="112"/>
      <c r="DM192" s="112"/>
      <c r="DN192" s="112"/>
      <c r="DO192" s="112"/>
      <c r="DP192" s="112"/>
      <c r="DQ192" s="112"/>
      <c r="DR192" s="112"/>
      <c r="DS192" s="112"/>
      <c r="DT192" s="112"/>
      <c r="DU192" s="112"/>
      <c r="DV192" s="112"/>
      <c r="DW192" s="112"/>
      <c r="DX192" s="85">
        <f>CH192</f>
        <v>16886.07</v>
      </c>
      <c r="DY192" s="85"/>
      <c r="DZ192" s="85"/>
      <c r="EA192" s="85"/>
      <c r="EB192" s="85"/>
      <c r="EC192" s="85"/>
      <c r="ED192" s="85"/>
      <c r="EE192" s="85"/>
      <c r="EF192" s="85"/>
      <c r="EG192" s="85"/>
      <c r="EH192" s="85"/>
      <c r="EI192" s="85"/>
      <c r="EJ192" s="85"/>
      <c r="EK192" s="85">
        <f>EK193</f>
        <v>124613.93</v>
      </c>
      <c r="EL192" s="85"/>
      <c r="EM192" s="85"/>
      <c r="EN192" s="85"/>
      <c r="EO192" s="85"/>
      <c r="EP192" s="85"/>
      <c r="EQ192" s="85"/>
      <c r="ER192" s="85"/>
      <c r="ES192" s="85"/>
      <c r="ET192" s="85"/>
      <c r="EU192" s="85"/>
      <c r="EV192" s="85"/>
      <c r="EW192" s="85"/>
      <c r="EX192" s="82">
        <f>EX193</f>
        <v>0</v>
      </c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4"/>
    </row>
    <row r="193" spans="1:166" s="4" customFormat="1" ht="20.25" customHeight="1">
      <c r="A193" s="108" t="s">
        <v>122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71" t="s">
        <v>52</v>
      </c>
      <c r="AL193" s="171"/>
      <c r="AM193" s="171"/>
      <c r="AN193" s="171"/>
      <c r="AO193" s="171"/>
      <c r="AP193" s="171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102">
        <f>BC194+BC195</f>
        <v>141500</v>
      </c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>
        <f>BU194+BU195</f>
        <v>16886.07</v>
      </c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85">
        <f>CH194+CH195</f>
        <v>16886.07</v>
      </c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>
        <f>SUM(DX194:EJ195)</f>
        <v>16886.07</v>
      </c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>
        <f>BC193-CH193</f>
        <v>124613.93</v>
      </c>
      <c r="EL193" s="85"/>
      <c r="EM193" s="85"/>
      <c r="EN193" s="85"/>
      <c r="EO193" s="85"/>
      <c r="EP193" s="85"/>
      <c r="EQ193" s="85"/>
      <c r="ER193" s="85"/>
      <c r="ES193" s="85"/>
      <c r="ET193" s="85"/>
      <c r="EU193" s="85"/>
      <c r="EV193" s="85"/>
      <c r="EW193" s="85"/>
      <c r="EX193" s="82">
        <f>BU193-CH193</f>
        <v>0</v>
      </c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  <c r="FI193" s="83"/>
      <c r="FJ193" s="84"/>
    </row>
    <row r="194" spans="1:166" s="4" customFormat="1" ht="20.25" customHeight="1">
      <c r="A194" s="94" t="s">
        <v>56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5" t="s">
        <v>53</v>
      </c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7">
        <v>109000</v>
      </c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>
        <v>14569.28</v>
      </c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3">
        <v>14569.28</v>
      </c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>
        <f>CH194</f>
        <v>14569.28</v>
      </c>
      <c r="DY194" s="93"/>
      <c r="DZ194" s="93"/>
      <c r="EA194" s="93"/>
      <c r="EB194" s="93"/>
      <c r="EC194" s="93"/>
      <c r="ED194" s="93"/>
      <c r="EE194" s="93"/>
      <c r="EF194" s="93"/>
      <c r="EG194" s="93"/>
      <c r="EH194" s="93"/>
      <c r="EI194" s="93"/>
      <c r="EJ194" s="93"/>
      <c r="EK194" s="93">
        <f>BC194-BU194</f>
        <v>94430.72</v>
      </c>
      <c r="EL194" s="93"/>
      <c r="EM194" s="93"/>
      <c r="EN194" s="93"/>
      <c r="EO194" s="93"/>
      <c r="EP194" s="93"/>
      <c r="EQ194" s="93"/>
      <c r="ER194" s="93"/>
      <c r="ES194" s="93"/>
      <c r="ET194" s="93"/>
      <c r="EU194" s="93"/>
      <c r="EV194" s="93"/>
      <c r="EW194" s="93"/>
      <c r="EX194" s="76">
        <v>0</v>
      </c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8"/>
    </row>
    <row r="195" spans="1:166" s="4" customFormat="1" ht="19.5" customHeight="1">
      <c r="A195" s="94" t="s">
        <v>58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5" t="s">
        <v>55</v>
      </c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7">
        <v>32500</v>
      </c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>
        <v>2316.79</v>
      </c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3">
        <v>2316.79</v>
      </c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>
        <f>CH195</f>
        <v>2316.79</v>
      </c>
      <c r="DY195" s="93"/>
      <c r="DZ195" s="93"/>
      <c r="EA195" s="93"/>
      <c r="EB195" s="93"/>
      <c r="EC195" s="93"/>
      <c r="ED195" s="93"/>
      <c r="EE195" s="93"/>
      <c r="EF195" s="93"/>
      <c r="EG195" s="93"/>
      <c r="EH195" s="93"/>
      <c r="EI195" s="93"/>
      <c r="EJ195" s="93"/>
      <c r="EK195" s="93">
        <f>BC195-BU195</f>
        <v>30183.21</v>
      </c>
      <c r="EL195" s="93"/>
      <c r="EM195" s="93"/>
      <c r="EN195" s="93"/>
      <c r="EO195" s="93"/>
      <c r="EP195" s="93"/>
      <c r="EQ195" s="93"/>
      <c r="ER195" s="93"/>
      <c r="ES195" s="93"/>
      <c r="ET195" s="93"/>
      <c r="EU195" s="93"/>
      <c r="EV195" s="93"/>
      <c r="EW195" s="93"/>
      <c r="EX195" s="76">
        <f>BU195-CH195</f>
        <v>0</v>
      </c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8"/>
    </row>
    <row r="196" spans="1:166" s="4" customFormat="1" ht="18" customHeight="1">
      <c r="A196" s="64" t="s">
        <v>106</v>
      </c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171"/>
      <c r="AL196" s="171"/>
      <c r="AM196" s="171"/>
      <c r="AN196" s="171"/>
      <c r="AO196" s="171"/>
      <c r="AP196" s="171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265"/>
      <c r="BD196" s="265"/>
      <c r="BE196" s="265"/>
      <c r="BF196" s="265"/>
      <c r="BG196" s="265"/>
      <c r="BH196" s="265"/>
      <c r="BI196" s="265"/>
      <c r="BJ196" s="265"/>
      <c r="BK196" s="265"/>
      <c r="BL196" s="265"/>
      <c r="BM196" s="265"/>
      <c r="BN196" s="265"/>
      <c r="BO196" s="265"/>
      <c r="BP196" s="265"/>
      <c r="BQ196" s="265"/>
      <c r="BR196" s="265"/>
      <c r="BS196" s="265"/>
      <c r="BT196" s="265"/>
      <c r="BU196" s="265"/>
      <c r="BV196" s="265"/>
      <c r="BW196" s="265"/>
      <c r="BX196" s="265"/>
      <c r="BY196" s="265"/>
      <c r="BZ196" s="265"/>
      <c r="CA196" s="265"/>
      <c r="CB196" s="265"/>
      <c r="CC196" s="265"/>
      <c r="CD196" s="265"/>
      <c r="CE196" s="265"/>
      <c r="CF196" s="265"/>
      <c r="CG196" s="265"/>
      <c r="CH196" s="117"/>
      <c r="CI196" s="117"/>
      <c r="CJ196" s="117"/>
      <c r="CK196" s="117"/>
      <c r="CL196" s="117"/>
      <c r="CM196" s="117"/>
      <c r="CN196" s="117"/>
      <c r="CO196" s="117"/>
      <c r="CP196" s="117"/>
      <c r="CQ196" s="117"/>
      <c r="CR196" s="117"/>
      <c r="CS196" s="117"/>
      <c r="CT196" s="117"/>
      <c r="CU196" s="117"/>
      <c r="CV196" s="117"/>
      <c r="CW196" s="117"/>
      <c r="CX196" s="117"/>
      <c r="CY196" s="117"/>
      <c r="CZ196" s="117"/>
      <c r="DA196" s="117"/>
      <c r="DB196" s="117"/>
      <c r="DC196" s="117"/>
      <c r="DD196" s="117"/>
      <c r="DE196" s="117"/>
      <c r="DF196" s="117"/>
      <c r="DG196" s="117"/>
      <c r="DH196" s="117"/>
      <c r="DI196" s="117"/>
      <c r="DJ196" s="117"/>
      <c r="DK196" s="117"/>
      <c r="DL196" s="117"/>
      <c r="DM196" s="117"/>
      <c r="DN196" s="117"/>
      <c r="DO196" s="117"/>
      <c r="DP196" s="117"/>
      <c r="DQ196" s="117"/>
      <c r="DR196" s="117"/>
      <c r="DS196" s="117"/>
      <c r="DT196" s="117"/>
      <c r="DU196" s="117"/>
      <c r="DV196" s="117"/>
      <c r="DW196" s="117"/>
      <c r="DX196" s="117"/>
      <c r="DY196" s="117"/>
      <c r="DZ196" s="117"/>
      <c r="EA196" s="117"/>
      <c r="EB196" s="117"/>
      <c r="EC196" s="117"/>
      <c r="ED196" s="117"/>
      <c r="EE196" s="117"/>
      <c r="EF196" s="117"/>
      <c r="EG196" s="117"/>
      <c r="EH196" s="117"/>
      <c r="EI196" s="117"/>
      <c r="EJ196" s="117"/>
      <c r="EK196" s="117"/>
      <c r="EL196" s="117"/>
      <c r="EM196" s="117"/>
      <c r="EN196" s="117"/>
      <c r="EO196" s="117"/>
      <c r="EP196" s="117"/>
      <c r="EQ196" s="117"/>
      <c r="ER196" s="117"/>
      <c r="ES196" s="117"/>
      <c r="ET196" s="117"/>
      <c r="EU196" s="117"/>
      <c r="EV196" s="117"/>
      <c r="EW196" s="117"/>
      <c r="EX196" s="90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2"/>
    </row>
    <row r="197" spans="1:166" s="4" customFormat="1" ht="15" customHeight="1" hidden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102"/>
      <c r="BD197" s="150"/>
      <c r="BE197" s="150"/>
      <c r="BF197" s="150"/>
      <c r="BG197" s="150"/>
      <c r="BH197" s="150"/>
      <c r="BI197" s="150"/>
      <c r="BJ197" s="150"/>
      <c r="BK197" s="150"/>
      <c r="BL197" s="150"/>
      <c r="BM197" s="150"/>
      <c r="BN197" s="150"/>
      <c r="BO197" s="150"/>
      <c r="BP197" s="150"/>
      <c r="BQ197" s="150"/>
      <c r="BR197" s="150"/>
      <c r="BS197" s="55"/>
      <c r="BT197" s="55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  <c r="EK197" s="85"/>
      <c r="EL197" s="85"/>
      <c r="EM197" s="85"/>
      <c r="EN197" s="85"/>
      <c r="EO197" s="85"/>
      <c r="EP197" s="85"/>
      <c r="EQ197" s="85"/>
      <c r="ER197" s="85"/>
      <c r="ES197" s="85"/>
      <c r="ET197" s="85"/>
      <c r="EU197" s="85"/>
      <c r="EV197" s="85"/>
      <c r="EW197" s="85"/>
      <c r="EX197" s="85"/>
      <c r="EY197" s="85"/>
      <c r="EZ197" s="85"/>
      <c r="FA197" s="85"/>
      <c r="FB197" s="85"/>
      <c r="FC197" s="85"/>
      <c r="FD197" s="85"/>
      <c r="FE197" s="85"/>
      <c r="FF197" s="85"/>
      <c r="FG197" s="85"/>
      <c r="FH197" s="39"/>
      <c r="FI197" s="39"/>
      <c r="FJ197" s="39"/>
    </row>
    <row r="198" spans="1:166" s="4" customFormat="1" ht="15" customHeight="1" hidden="1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55"/>
      <c r="BT198" s="55"/>
      <c r="BU198" s="264"/>
      <c r="BV198" s="264"/>
      <c r="BW198" s="264"/>
      <c r="BX198" s="264"/>
      <c r="BY198" s="264"/>
      <c r="BZ198" s="264"/>
      <c r="CA198" s="264"/>
      <c r="CB198" s="264"/>
      <c r="CC198" s="264"/>
      <c r="CD198" s="264"/>
      <c r="CE198" s="264"/>
      <c r="CF198" s="264"/>
      <c r="CG198" s="264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16"/>
      <c r="DY198" s="116"/>
      <c r="DZ198" s="116"/>
      <c r="EA198" s="116"/>
      <c r="EB198" s="116"/>
      <c r="EC198" s="116"/>
      <c r="ED198" s="116"/>
      <c r="EE198" s="116"/>
      <c r="EF198" s="116"/>
      <c r="EG198" s="116"/>
      <c r="EH198" s="116"/>
      <c r="EI198" s="116"/>
      <c r="EJ198" s="116"/>
      <c r="EK198" s="93"/>
      <c r="EL198" s="158"/>
      <c r="EM198" s="158"/>
      <c r="EN198" s="158"/>
      <c r="EO198" s="158"/>
      <c r="EP198" s="158"/>
      <c r="EQ198" s="158"/>
      <c r="ER198" s="158"/>
      <c r="ES198" s="158"/>
      <c r="ET198" s="158"/>
      <c r="EU198" s="158"/>
      <c r="EV198" s="158"/>
      <c r="EW198" s="158"/>
      <c r="EX198" s="116"/>
      <c r="EY198" s="158"/>
      <c r="EZ198" s="158"/>
      <c r="FA198" s="158"/>
      <c r="FB198" s="158"/>
      <c r="FC198" s="158"/>
      <c r="FD198" s="158"/>
      <c r="FE198" s="158"/>
      <c r="FF198" s="158"/>
      <c r="FG198" s="158"/>
      <c r="FH198" s="39"/>
      <c r="FI198" s="39"/>
      <c r="FJ198" s="39"/>
    </row>
    <row r="199" spans="1:166" s="4" customFormat="1" ht="15" customHeight="1" hidden="1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55"/>
      <c r="BT199" s="55"/>
      <c r="BU199" s="264"/>
      <c r="BV199" s="264"/>
      <c r="BW199" s="264"/>
      <c r="BX199" s="264"/>
      <c r="BY199" s="264"/>
      <c r="BZ199" s="264"/>
      <c r="CA199" s="264"/>
      <c r="CB199" s="264"/>
      <c r="CC199" s="264"/>
      <c r="CD199" s="264"/>
      <c r="CE199" s="264"/>
      <c r="CF199" s="264"/>
      <c r="CG199" s="264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16"/>
      <c r="DY199" s="116"/>
      <c r="DZ199" s="116"/>
      <c r="EA199" s="116"/>
      <c r="EB199" s="116"/>
      <c r="EC199" s="116"/>
      <c r="ED199" s="116"/>
      <c r="EE199" s="116"/>
      <c r="EF199" s="116"/>
      <c r="EG199" s="116"/>
      <c r="EH199" s="116"/>
      <c r="EI199" s="116"/>
      <c r="EJ199" s="116"/>
      <c r="EK199" s="93"/>
      <c r="EL199" s="158"/>
      <c r="EM199" s="158"/>
      <c r="EN199" s="158"/>
      <c r="EO199" s="158"/>
      <c r="EP199" s="158"/>
      <c r="EQ199" s="158"/>
      <c r="ER199" s="158"/>
      <c r="ES199" s="158"/>
      <c r="ET199" s="158"/>
      <c r="EU199" s="158"/>
      <c r="EV199" s="158"/>
      <c r="EW199" s="158"/>
      <c r="EX199" s="116"/>
      <c r="EY199" s="158"/>
      <c r="EZ199" s="158"/>
      <c r="FA199" s="158"/>
      <c r="FB199" s="158"/>
      <c r="FC199" s="158"/>
      <c r="FD199" s="158"/>
      <c r="FE199" s="158"/>
      <c r="FF199" s="158"/>
      <c r="FG199" s="158"/>
      <c r="FH199" s="39"/>
      <c r="FI199" s="39"/>
      <c r="FJ199" s="39"/>
    </row>
    <row r="200" spans="1:166" s="4" customFormat="1" ht="18.75" customHeight="1">
      <c r="A200" s="169" t="s">
        <v>252</v>
      </c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71" t="s">
        <v>158</v>
      </c>
      <c r="AL200" s="171"/>
      <c r="AM200" s="171"/>
      <c r="AN200" s="171"/>
      <c r="AO200" s="171"/>
      <c r="AP200" s="171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102">
        <f>BC202+BC201</f>
        <v>23200</v>
      </c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>
        <f>BU202+BU201</f>
        <v>0</v>
      </c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85">
        <f>CH202+CH201</f>
        <v>0</v>
      </c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>
        <f>CH200</f>
        <v>0</v>
      </c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>
        <f>BC200-CH200</f>
        <v>23200</v>
      </c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2">
        <f>BU200-CH200</f>
        <v>0</v>
      </c>
      <c r="EY200" s="83"/>
      <c r="EZ200" s="83"/>
      <c r="FA200" s="83"/>
      <c r="FB200" s="83"/>
      <c r="FC200" s="83"/>
      <c r="FD200" s="83"/>
      <c r="FE200" s="83"/>
      <c r="FF200" s="83"/>
      <c r="FG200" s="83"/>
      <c r="FH200" s="83"/>
      <c r="FI200" s="83"/>
      <c r="FJ200" s="84"/>
    </row>
    <row r="201" spans="1:166" s="4" customFormat="1" ht="21.75" customHeight="1">
      <c r="A201" s="108" t="s">
        <v>107</v>
      </c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95" t="s">
        <v>62</v>
      </c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7">
        <v>8400</v>
      </c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>
        <v>0</v>
      </c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3">
        <v>0</v>
      </c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>
        <f>CH201</f>
        <v>0</v>
      </c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>
        <f>BC201-CH201</f>
        <v>8400</v>
      </c>
      <c r="EL201" s="93"/>
      <c r="EM201" s="93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  <c r="EX201" s="49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1"/>
    </row>
    <row r="202" spans="1:166" s="4" customFormat="1" ht="21.75" customHeight="1">
      <c r="A202" s="108" t="s">
        <v>125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95" t="s">
        <v>61</v>
      </c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7">
        <v>14800</v>
      </c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>
        <v>0</v>
      </c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3">
        <v>0</v>
      </c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>
        <f>CH202</f>
        <v>0</v>
      </c>
      <c r="DY202" s="93"/>
      <c r="DZ202" s="93"/>
      <c r="EA202" s="93"/>
      <c r="EB202" s="93"/>
      <c r="EC202" s="93"/>
      <c r="ED202" s="93"/>
      <c r="EE202" s="93"/>
      <c r="EF202" s="93"/>
      <c r="EG202" s="93"/>
      <c r="EH202" s="93"/>
      <c r="EI202" s="93"/>
      <c r="EJ202" s="93"/>
      <c r="EK202" s="93">
        <f>BC202-CH202</f>
        <v>14800</v>
      </c>
      <c r="EL202" s="93"/>
      <c r="EM202" s="93"/>
      <c r="EN202" s="93"/>
      <c r="EO202" s="93"/>
      <c r="EP202" s="93"/>
      <c r="EQ202" s="93"/>
      <c r="ER202" s="93"/>
      <c r="ES202" s="93"/>
      <c r="ET202" s="93"/>
      <c r="EU202" s="93"/>
      <c r="EV202" s="93"/>
      <c r="EW202" s="93"/>
      <c r="EX202" s="76">
        <f>BU202-CH202</f>
        <v>0</v>
      </c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8"/>
    </row>
    <row r="203" spans="1:166" s="4" customFormat="1" ht="18.75">
      <c r="A203" s="142" t="s">
        <v>81</v>
      </c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  <c r="CI203" s="143"/>
      <c r="CJ203" s="143"/>
      <c r="CK203" s="143"/>
      <c r="CL203" s="143"/>
      <c r="CM203" s="143"/>
      <c r="CN203" s="143"/>
      <c r="CO203" s="143"/>
      <c r="CP203" s="143"/>
      <c r="CQ203" s="143"/>
      <c r="CR203" s="143"/>
      <c r="CS203" s="143"/>
      <c r="CT203" s="143"/>
      <c r="CU203" s="143"/>
      <c r="CV203" s="143"/>
      <c r="CW203" s="143"/>
      <c r="CX203" s="143"/>
      <c r="CY203" s="143"/>
      <c r="CZ203" s="143"/>
      <c r="DA203" s="143"/>
      <c r="DB203" s="143"/>
      <c r="DC203" s="143"/>
      <c r="DD203" s="143"/>
      <c r="DE203" s="143"/>
      <c r="DF203" s="143"/>
      <c r="DG203" s="143"/>
      <c r="DH203" s="143"/>
      <c r="DI203" s="143"/>
      <c r="DJ203" s="143"/>
      <c r="DK203" s="143"/>
      <c r="DL203" s="143"/>
      <c r="DM203" s="143"/>
      <c r="DN203" s="143"/>
      <c r="DO203" s="143"/>
      <c r="DP203" s="143"/>
      <c r="DQ203" s="143"/>
      <c r="DR203" s="143"/>
      <c r="DS203" s="143"/>
      <c r="DT203" s="143"/>
      <c r="DU203" s="143"/>
      <c r="DV203" s="143"/>
      <c r="DW203" s="143"/>
      <c r="DX203" s="143"/>
      <c r="DY203" s="143"/>
      <c r="DZ203" s="143"/>
      <c r="EA203" s="143"/>
      <c r="EB203" s="143"/>
      <c r="EC203" s="143"/>
      <c r="ED203" s="143"/>
      <c r="EE203" s="143"/>
      <c r="EF203" s="143"/>
      <c r="EG203" s="143"/>
      <c r="EH203" s="143"/>
      <c r="EI203" s="143"/>
      <c r="EJ203" s="143"/>
      <c r="EK203" s="143"/>
      <c r="EL203" s="143"/>
      <c r="EM203" s="143"/>
      <c r="EN203" s="143"/>
      <c r="EO203" s="143"/>
      <c r="EP203" s="143"/>
      <c r="EQ203" s="143"/>
      <c r="ER203" s="143"/>
      <c r="ES203" s="143"/>
      <c r="ET203" s="143"/>
      <c r="EU203" s="143"/>
      <c r="EV203" s="143"/>
      <c r="EW203" s="143"/>
      <c r="EX203" s="143"/>
      <c r="EY203" s="143"/>
      <c r="EZ203" s="143"/>
      <c r="FA203" s="143"/>
      <c r="FB203" s="143"/>
      <c r="FC203" s="143"/>
      <c r="FD203" s="143"/>
      <c r="FE203" s="143"/>
      <c r="FF203" s="143"/>
      <c r="FG203" s="143"/>
      <c r="FH203" s="143"/>
      <c r="FI203" s="143"/>
      <c r="FJ203" s="144"/>
    </row>
    <row r="204" spans="1:166" s="4" customFormat="1" ht="15.75" customHeight="1">
      <c r="A204" s="109" t="s">
        <v>8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 t="s">
        <v>23</v>
      </c>
      <c r="AL204" s="109"/>
      <c r="AM204" s="109"/>
      <c r="AN204" s="109"/>
      <c r="AO204" s="109"/>
      <c r="AP204" s="109"/>
      <c r="AQ204" s="109" t="s">
        <v>35</v>
      </c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 t="s">
        <v>36</v>
      </c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 t="s">
        <v>37</v>
      </c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 t="s">
        <v>24</v>
      </c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  <c r="EG204" s="109"/>
      <c r="EH204" s="109"/>
      <c r="EI204" s="109"/>
      <c r="EJ204" s="109"/>
      <c r="EK204" s="133" t="s">
        <v>29</v>
      </c>
      <c r="EL204" s="134"/>
      <c r="EM204" s="134"/>
      <c r="EN204" s="134"/>
      <c r="EO204" s="134"/>
      <c r="EP204" s="134"/>
      <c r="EQ204" s="134"/>
      <c r="ER204" s="134"/>
      <c r="ES204" s="134"/>
      <c r="ET204" s="134"/>
      <c r="EU204" s="134"/>
      <c r="EV204" s="134"/>
      <c r="EW204" s="134"/>
      <c r="EX204" s="134"/>
      <c r="EY204" s="134"/>
      <c r="EZ204" s="134"/>
      <c r="FA204" s="134"/>
      <c r="FB204" s="134"/>
      <c r="FC204" s="134"/>
      <c r="FD204" s="134"/>
      <c r="FE204" s="134"/>
      <c r="FF204" s="134"/>
      <c r="FG204" s="134"/>
      <c r="FH204" s="134"/>
      <c r="FI204" s="134"/>
      <c r="FJ204" s="135"/>
    </row>
    <row r="205" spans="1:166" s="4" customFormat="1" ht="98.25" customHeight="1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 t="s">
        <v>45</v>
      </c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 t="s">
        <v>25</v>
      </c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 t="s">
        <v>26</v>
      </c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 t="s">
        <v>27</v>
      </c>
      <c r="DY205" s="109"/>
      <c r="DZ205" s="109"/>
      <c r="EA205" s="109"/>
      <c r="EB205" s="109"/>
      <c r="EC205" s="109"/>
      <c r="ED205" s="109"/>
      <c r="EE205" s="109"/>
      <c r="EF205" s="109"/>
      <c r="EG205" s="109"/>
      <c r="EH205" s="109"/>
      <c r="EI205" s="109"/>
      <c r="EJ205" s="109"/>
      <c r="EK205" s="109" t="s">
        <v>38</v>
      </c>
      <c r="EL205" s="109"/>
      <c r="EM205" s="109"/>
      <c r="EN205" s="109"/>
      <c r="EO205" s="109"/>
      <c r="EP205" s="109"/>
      <c r="EQ205" s="109"/>
      <c r="ER205" s="109"/>
      <c r="ES205" s="109"/>
      <c r="ET205" s="109"/>
      <c r="EU205" s="109"/>
      <c r="EV205" s="109"/>
      <c r="EW205" s="109"/>
      <c r="EX205" s="133" t="s">
        <v>46</v>
      </c>
      <c r="EY205" s="134"/>
      <c r="EZ205" s="134"/>
      <c r="FA205" s="134"/>
      <c r="FB205" s="134"/>
      <c r="FC205" s="134"/>
      <c r="FD205" s="134"/>
      <c r="FE205" s="134"/>
      <c r="FF205" s="134"/>
      <c r="FG205" s="134"/>
      <c r="FH205" s="134"/>
      <c r="FI205" s="134"/>
      <c r="FJ205" s="135"/>
    </row>
    <row r="206" spans="1:166" s="4" customFormat="1" ht="18.75">
      <c r="A206" s="110">
        <v>1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>
        <v>2</v>
      </c>
      <c r="AL206" s="110"/>
      <c r="AM206" s="110"/>
      <c r="AN206" s="110"/>
      <c r="AO206" s="110"/>
      <c r="AP206" s="110"/>
      <c r="AQ206" s="110">
        <v>3</v>
      </c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>
        <v>4</v>
      </c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>
        <v>5</v>
      </c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>
        <v>6</v>
      </c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>
        <v>7</v>
      </c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>
        <v>8</v>
      </c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>
        <v>9</v>
      </c>
      <c r="DY206" s="110"/>
      <c r="DZ206" s="110"/>
      <c r="EA206" s="110"/>
      <c r="EB206" s="110"/>
      <c r="EC206" s="110"/>
      <c r="ED206" s="110"/>
      <c r="EE206" s="110"/>
      <c r="EF206" s="110"/>
      <c r="EG206" s="110"/>
      <c r="EH206" s="110"/>
      <c r="EI206" s="110"/>
      <c r="EJ206" s="110"/>
      <c r="EK206" s="110">
        <v>10</v>
      </c>
      <c r="EL206" s="110"/>
      <c r="EM206" s="110"/>
      <c r="EN206" s="110"/>
      <c r="EO206" s="110"/>
      <c r="EP206" s="110"/>
      <c r="EQ206" s="110"/>
      <c r="ER206" s="110"/>
      <c r="ES206" s="110"/>
      <c r="ET206" s="110"/>
      <c r="EU206" s="110"/>
      <c r="EV206" s="110"/>
      <c r="EW206" s="110"/>
      <c r="EX206" s="87">
        <v>11</v>
      </c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9"/>
    </row>
    <row r="207" spans="1:166" s="11" customFormat="1" ht="18.75" customHeight="1">
      <c r="A207" s="220" t="s">
        <v>32</v>
      </c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176" t="s">
        <v>33</v>
      </c>
      <c r="AL207" s="176"/>
      <c r="AM207" s="176"/>
      <c r="AN207" s="176"/>
      <c r="AO207" s="176"/>
      <c r="AP207" s="176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02">
        <f>BC210+BC213+BC216+BC218</f>
        <v>136700</v>
      </c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>
        <f>BU210+BU213+BU216+BU218</f>
        <v>1000</v>
      </c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85">
        <f>CH213+CH210+CH216</f>
        <v>1000</v>
      </c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>
        <f>DX213+DX210+DX216</f>
        <v>1000</v>
      </c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>
        <f>BC207-CH207</f>
        <v>135700</v>
      </c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  <c r="EV207" s="85"/>
      <c r="EW207" s="85"/>
      <c r="EX207" s="82">
        <f>BU207-CH207</f>
        <v>0</v>
      </c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4"/>
    </row>
    <row r="208" spans="1:166" s="4" customFormat="1" ht="15" customHeight="1">
      <c r="A208" s="172" t="s">
        <v>22</v>
      </c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3" t="s">
        <v>34</v>
      </c>
      <c r="AL208" s="173"/>
      <c r="AM208" s="173"/>
      <c r="AN208" s="173"/>
      <c r="AO208" s="173"/>
      <c r="AP208" s="173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  <c r="EX208" s="76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8"/>
    </row>
    <row r="209" spans="1:166" s="11" customFormat="1" ht="58.5" customHeight="1">
      <c r="A209" s="99" t="s">
        <v>255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5"/>
      <c r="AL209" s="95"/>
      <c r="AM209" s="95"/>
      <c r="AN209" s="95"/>
      <c r="AO209" s="95"/>
      <c r="AP209" s="95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54"/>
      <c r="BT209" s="54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  <c r="EO209" s="93"/>
      <c r="EP209" s="93"/>
      <c r="EQ209" s="93"/>
      <c r="ER209" s="93"/>
      <c r="ES209" s="93"/>
      <c r="ET209" s="93"/>
      <c r="EU209" s="93"/>
      <c r="EV209" s="93"/>
      <c r="EW209" s="93"/>
      <c r="EX209" s="85"/>
      <c r="EY209" s="85"/>
      <c r="EZ209" s="85"/>
      <c r="FA209" s="85"/>
      <c r="FB209" s="85"/>
      <c r="FC209" s="85"/>
      <c r="FD209" s="85"/>
      <c r="FE209" s="85"/>
      <c r="FF209" s="85"/>
      <c r="FG209" s="85"/>
      <c r="FH209" s="36"/>
      <c r="FI209" s="36"/>
      <c r="FJ209" s="36"/>
    </row>
    <row r="210" spans="1:166" s="4" customFormat="1" ht="18.75" customHeight="1">
      <c r="A210" s="64" t="s">
        <v>253</v>
      </c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102">
        <f>BC211</f>
        <v>5000</v>
      </c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>
        <f>BU211</f>
        <v>1000</v>
      </c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85">
        <f>CH211</f>
        <v>1000</v>
      </c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85">
        <f>DX211</f>
        <v>1000</v>
      </c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  <c r="EK210" s="85">
        <f>EK211</f>
        <v>4000</v>
      </c>
      <c r="EL210" s="85"/>
      <c r="EM210" s="85"/>
      <c r="EN210" s="85"/>
      <c r="EO210" s="85"/>
      <c r="EP210" s="85"/>
      <c r="EQ210" s="85"/>
      <c r="ER210" s="85"/>
      <c r="ES210" s="85"/>
      <c r="ET210" s="85"/>
      <c r="EU210" s="85"/>
      <c r="EV210" s="85"/>
      <c r="EW210" s="85"/>
      <c r="EX210" s="82">
        <v>0</v>
      </c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4"/>
    </row>
    <row r="211" spans="1:166" s="4" customFormat="1" ht="24" customHeight="1">
      <c r="A211" s="108" t="s">
        <v>176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95" t="s">
        <v>60</v>
      </c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7">
        <v>5000</v>
      </c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>
        <v>1000</v>
      </c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3">
        <v>1000</v>
      </c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>
        <v>1000</v>
      </c>
      <c r="DY211" s="93"/>
      <c r="DZ211" s="93"/>
      <c r="EA211" s="93"/>
      <c r="EB211" s="93"/>
      <c r="EC211" s="93"/>
      <c r="ED211" s="93"/>
      <c r="EE211" s="93"/>
      <c r="EF211" s="93"/>
      <c r="EG211" s="93"/>
      <c r="EH211" s="93"/>
      <c r="EI211" s="93"/>
      <c r="EJ211" s="93"/>
      <c r="EK211" s="93">
        <f>BC211-CH211</f>
        <v>4000</v>
      </c>
      <c r="EL211" s="93"/>
      <c r="EM211" s="93"/>
      <c r="EN211" s="93"/>
      <c r="EO211" s="93"/>
      <c r="EP211" s="93"/>
      <c r="EQ211" s="93"/>
      <c r="ER211" s="93"/>
      <c r="ES211" s="93"/>
      <c r="ET211" s="93"/>
      <c r="EU211" s="93"/>
      <c r="EV211" s="93"/>
      <c r="EW211" s="93"/>
      <c r="EX211" s="90">
        <v>0</v>
      </c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2"/>
    </row>
    <row r="212" spans="1:166" s="4" customFormat="1" ht="35.25" customHeight="1">
      <c r="A212" s="127" t="s">
        <v>159</v>
      </c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73"/>
      <c r="AL212" s="173"/>
      <c r="AM212" s="173"/>
      <c r="AN212" s="173"/>
      <c r="AO212" s="173"/>
      <c r="AP212" s="173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53"/>
      <c r="BT212" s="53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  <c r="DZ212" s="93"/>
      <c r="EA212" s="93"/>
      <c r="EB212" s="93"/>
      <c r="EC212" s="93"/>
      <c r="ED212" s="93"/>
      <c r="EE212" s="93"/>
      <c r="EF212" s="93"/>
      <c r="EG212" s="93"/>
      <c r="EH212" s="93"/>
      <c r="EI212" s="93"/>
      <c r="EJ212" s="93"/>
      <c r="EK212" s="93"/>
      <c r="EL212" s="93"/>
      <c r="EM212" s="93"/>
      <c r="EN212" s="93"/>
      <c r="EO212" s="93"/>
      <c r="EP212" s="93"/>
      <c r="EQ212" s="93"/>
      <c r="ER212" s="93"/>
      <c r="ES212" s="93"/>
      <c r="ET212" s="93"/>
      <c r="EU212" s="93"/>
      <c r="EV212" s="93"/>
      <c r="EW212" s="93"/>
      <c r="EX212" s="93"/>
      <c r="EY212" s="93"/>
      <c r="EZ212" s="93"/>
      <c r="FA212" s="93"/>
      <c r="FB212" s="93"/>
      <c r="FC212" s="93"/>
      <c r="FD212" s="93"/>
      <c r="FE212" s="93"/>
      <c r="FF212" s="93"/>
      <c r="FG212" s="93"/>
      <c r="FH212" s="38"/>
      <c r="FI212" s="38"/>
      <c r="FJ212" s="38"/>
    </row>
    <row r="213" spans="1:166" s="11" customFormat="1" ht="19.5" customHeight="1">
      <c r="A213" s="64" t="s">
        <v>264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171" t="s">
        <v>64</v>
      </c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02">
        <f>BC214</f>
        <v>120700</v>
      </c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>
        <f>BU214</f>
        <v>0</v>
      </c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85">
        <f>CH214</f>
        <v>0</v>
      </c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>
        <f>DX214</f>
        <v>0</v>
      </c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  <c r="EK213" s="85">
        <f>BC213-CH213</f>
        <v>120700</v>
      </c>
      <c r="EL213" s="85"/>
      <c r="EM213" s="85"/>
      <c r="EN213" s="85"/>
      <c r="EO213" s="85"/>
      <c r="EP213" s="85"/>
      <c r="EQ213" s="85"/>
      <c r="ER213" s="85"/>
      <c r="ES213" s="85"/>
      <c r="ET213" s="85"/>
      <c r="EU213" s="85"/>
      <c r="EV213" s="85"/>
      <c r="EW213" s="85"/>
      <c r="EX213" s="82">
        <v>0</v>
      </c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4"/>
    </row>
    <row r="214" spans="1:166" s="11" customFormat="1" ht="34.5" customHeight="1">
      <c r="A214" s="177" t="s">
        <v>175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9"/>
      <c r="AK214" s="95" t="s">
        <v>64</v>
      </c>
      <c r="AL214" s="95"/>
      <c r="AM214" s="95"/>
      <c r="AN214" s="95"/>
      <c r="AO214" s="95"/>
      <c r="AP214" s="95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97">
        <v>120700</v>
      </c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54"/>
      <c r="BT214" s="54"/>
      <c r="BU214" s="97">
        <v>0</v>
      </c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3"/>
      <c r="EI214" s="93"/>
      <c r="EJ214" s="93"/>
      <c r="EK214" s="93">
        <f>BC214-CH214</f>
        <v>120700</v>
      </c>
      <c r="EL214" s="93"/>
      <c r="EM214" s="93"/>
      <c r="EN214" s="93"/>
      <c r="EO214" s="93"/>
      <c r="EP214" s="93"/>
      <c r="EQ214" s="93"/>
      <c r="ER214" s="93"/>
      <c r="ES214" s="93"/>
      <c r="ET214" s="93"/>
      <c r="EU214" s="93"/>
      <c r="EV214" s="93"/>
      <c r="EW214" s="93"/>
      <c r="EX214" s="85">
        <f>BU214-CH214</f>
        <v>0</v>
      </c>
      <c r="EY214" s="85"/>
      <c r="EZ214" s="85"/>
      <c r="FA214" s="85"/>
      <c r="FB214" s="85"/>
      <c r="FC214" s="85"/>
      <c r="FD214" s="85"/>
      <c r="FE214" s="85"/>
      <c r="FF214" s="85"/>
      <c r="FG214" s="85"/>
      <c r="FH214" s="36"/>
      <c r="FI214" s="36"/>
      <c r="FJ214" s="36"/>
    </row>
    <row r="215" spans="1:166" s="11" customFormat="1" ht="36.75" customHeight="1">
      <c r="A215" s="99" t="s">
        <v>268</v>
      </c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5"/>
      <c r="AL215" s="95"/>
      <c r="AM215" s="95"/>
      <c r="AN215" s="95"/>
      <c r="AO215" s="95"/>
      <c r="AP215" s="95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54"/>
      <c r="BT215" s="54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  <c r="DZ215" s="93"/>
      <c r="EA215" s="93"/>
      <c r="EB215" s="93"/>
      <c r="EC215" s="93"/>
      <c r="ED215" s="93"/>
      <c r="EE215" s="93"/>
      <c r="EF215" s="93"/>
      <c r="EG215" s="93"/>
      <c r="EH215" s="93"/>
      <c r="EI215" s="93"/>
      <c r="EJ215" s="93"/>
      <c r="EK215" s="93"/>
      <c r="EL215" s="93"/>
      <c r="EM215" s="93"/>
      <c r="EN215" s="93"/>
      <c r="EO215" s="93"/>
      <c r="EP215" s="93"/>
      <c r="EQ215" s="93"/>
      <c r="ER215" s="93"/>
      <c r="ES215" s="93"/>
      <c r="ET215" s="93"/>
      <c r="EU215" s="93"/>
      <c r="EV215" s="93"/>
      <c r="EW215" s="93"/>
      <c r="EX215" s="85"/>
      <c r="EY215" s="85"/>
      <c r="EZ215" s="85"/>
      <c r="FA215" s="85"/>
      <c r="FB215" s="85"/>
      <c r="FC215" s="85"/>
      <c r="FD215" s="85"/>
      <c r="FE215" s="85"/>
      <c r="FF215" s="85"/>
      <c r="FG215" s="85"/>
      <c r="FH215" s="36"/>
      <c r="FI215" s="36"/>
      <c r="FJ215" s="36"/>
    </row>
    <row r="216" spans="1:166" s="31" customFormat="1" ht="22.5" customHeight="1">
      <c r="A216" s="258" t="s">
        <v>280</v>
      </c>
      <c r="B216" s="258"/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9"/>
      <c r="AL216" s="259"/>
      <c r="AM216" s="259"/>
      <c r="AN216" s="259"/>
      <c r="AO216" s="259"/>
      <c r="AP216" s="259"/>
      <c r="AQ216" s="259"/>
      <c r="AR216" s="259"/>
      <c r="AS216" s="259"/>
      <c r="AT216" s="259"/>
      <c r="AU216" s="259"/>
      <c r="AV216" s="259"/>
      <c r="AW216" s="259"/>
      <c r="AX216" s="259"/>
      <c r="AY216" s="259"/>
      <c r="AZ216" s="259"/>
      <c r="BA216" s="259"/>
      <c r="BB216" s="259"/>
      <c r="BC216" s="293">
        <f>BC217</f>
        <v>5000</v>
      </c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7"/>
      <c r="BQ216" s="167"/>
      <c r="BR216" s="167"/>
      <c r="BS216" s="167"/>
      <c r="BT216" s="167"/>
      <c r="BU216" s="293">
        <f>BU217</f>
        <v>0</v>
      </c>
      <c r="BV216" s="167"/>
      <c r="BW216" s="167"/>
      <c r="BX216" s="167"/>
      <c r="BY216" s="167"/>
      <c r="BZ216" s="167"/>
      <c r="CA216" s="167"/>
      <c r="CB216" s="167"/>
      <c r="CC216" s="167"/>
      <c r="CD216" s="167"/>
      <c r="CE216" s="167"/>
      <c r="CF216" s="167"/>
      <c r="CG216" s="167"/>
      <c r="CH216" s="106"/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7"/>
      <c r="CS216" s="107"/>
      <c r="CT216" s="107"/>
      <c r="CU216" s="107"/>
      <c r="CV216" s="107"/>
      <c r="CW216" s="107"/>
      <c r="CX216" s="107"/>
      <c r="CY216" s="10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07"/>
      <c r="DJ216" s="107"/>
      <c r="DK216" s="107"/>
      <c r="DL216" s="107"/>
      <c r="DM216" s="107"/>
      <c r="DN216" s="107"/>
      <c r="DO216" s="107"/>
      <c r="DP216" s="107"/>
      <c r="DQ216" s="107"/>
      <c r="DR216" s="107"/>
      <c r="DS216" s="107"/>
      <c r="DT216" s="107"/>
      <c r="DU216" s="107"/>
      <c r="DV216" s="107"/>
      <c r="DW216" s="107"/>
      <c r="DX216" s="106"/>
      <c r="DY216" s="106"/>
      <c r="DZ216" s="106"/>
      <c r="EA216" s="106"/>
      <c r="EB216" s="106"/>
      <c r="EC216" s="106"/>
      <c r="ED216" s="106"/>
      <c r="EE216" s="106"/>
      <c r="EF216" s="106"/>
      <c r="EG216" s="106"/>
      <c r="EH216" s="106"/>
      <c r="EI216" s="106"/>
      <c r="EJ216" s="106"/>
      <c r="EK216" s="107"/>
      <c r="EL216" s="107"/>
      <c r="EM216" s="107"/>
      <c r="EN216" s="107"/>
      <c r="EO216" s="107"/>
      <c r="EP216" s="107"/>
      <c r="EQ216" s="107"/>
      <c r="ER216" s="107"/>
      <c r="ES216" s="107"/>
      <c r="ET216" s="107"/>
      <c r="EU216" s="107"/>
      <c r="EV216" s="107"/>
      <c r="EW216" s="107"/>
      <c r="EX216" s="163"/>
      <c r="EY216" s="164"/>
      <c r="EZ216" s="164"/>
      <c r="FA216" s="164"/>
      <c r="FB216" s="164"/>
      <c r="FC216" s="164"/>
      <c r="FD216" s="164"/>
      <c r="FE216" s="164"/>
      <c r="FF216" s="164"/>
      <c r="FG216" s="164"/>
      <c r="FH216" s="164"/>
      <c r="FI216" s="164"/>
      <c r="FJ216" s="165"/>
    </row>
    <row r="217" spans="1:166" s="32" customFormat="1" ht="21" customHeight="1">
      <c r="A217" s="60" t="s">
        <v>176</v>
      </c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211" t="s">
        <v>60</v>
      </c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72">
        <v>5000</v>
      </c>
      <c r="BD217" s="272"/>
      <c r="BE217" s="272"/>
      <c r="BF217" s="272"/>
      <c r="BG217" s="272"/>
      <c r="BH217" s="272"/>
      <c r="BI217" s="272"/>
      <c r="BJ217" s="272"/>
      <c r="BK217" s="272"/>
      <c r="BL217" s="272"/>
      <c r="BM217" s="272"/>
      <c r="BN217" s="272"/>
      <c r="BO217" s="272"/>
      <c r="BP217" s="272"/>
      <c r="BQ217" s="272"/>
      <c r="BR217" s="272"/>
      <c r="BS217" s="272"/>
      <c r="BT217" s="272"/>
      <c r="BU217" s="272">
        <v>0</v>
      </c>
      <c r="BV217" s="272"/>
      <c r="BW217" s="272"/>
      <c r="BX217" s="272"/>
      <c r="BY217" s="272"/>
      <c r="BZ217" s="272"/>
      <c r="CA217" s="272"/>
      <c r="CB217" s="272"/>
      <c r="CC217" s="272"/>
      <c r="CD217" s="272"/>
      <c r="CE217" s="272"/>
      <c r="CF217" s="272"/>
      <c r="CG217" s="272"/>
      <c r="CH217" s="159"/>
      <c r="CI217" s="159"/>
      <c r="CJ217" s="159"/>
      <c r="CK217" s="159"/>
      <c r="CL217" s="159"/>
      <c r="CM217" s="159"/>
      <c r="CN217" s="159"/>
      <c r="CO217" s="159"/>
      <c r="CP217" s="159"/>
      <c r="CQ217" s="159"/>
      <c r="CR217" s="159"/>
      <c r="CS217" s="159"/>
      <c r="CT217" s="159"/>
      <c r="CU217" s="159"/>
      <c r="CV217" s="159"/>
      <c r="CW217" s="159"/>
      <c r="CX217" s="159"/>
      <c r="CY217" s="159"/>
      <c r="CZ217" s="159"/>
      <c r="DA217" s="159"/>
      <c r="DB217" s="159"/>
      <c r="DC217" s="159"/>
      <c r="DD217" s="159"/>
      <c r="DE217" s="159"/>
      <c r="DF217" s="159"/>
      <c r="DG217" s="159"/>
      <c r="DH217" s="159"/>
      <c r="DI217" s="159"/>
      <c r="DJ217" s="159"/>
      <c r="DK217" s="159"/>
      <c r="DL217" s="159"/>
      <c r="DM217" s="159"/>
      <c r="DN217" s="159"/>
      <c r="DO217" s="159"/>
      <c r="DP217" s="159"/>
      <c r="DQ217" s="159"/>
      <c r="DR217" s="159"/>
      <c r="DS217" s="159"/>
      <c r="DT217" s="159"/>
      <c r="DU217" s="159"/>
      <c r="DV217" s="159"/>
      <c r="DW217" s="159"/>
      <c r="DX217" s="159"/>
      <c r="DY217" s="159"/>
      <c r="DZ217" s="159"/>
      <c r="EA217" s="159"/>
      <c r="EB217" s="159"/>
      <c r="EC217" s="159"/>
      <c r="ED217" s="159"/>
      <c r="EE217" s="159"/>
      <c r="EF217" s="159"/>
      <c r="EG217" s="159"/>
      <c r="EH217" s="159"/>
      <c r="EI217" s="159"/>
      <c r="EJ217" s="159"/>
      <c r="EK217" s="159">
        <f>BC217-BU217</f>
        <v>5000</v>
      </c>
      <c r="EL217" s="159"/>
      <c r="EM217" s="159"/>
      <c r="EN217" s="159"/>
      <c r="EO217" s="159"/>
      <c r="EP217" s="159"/>
      <c r="EQ217" s="159"/>
      <c r="ER217" s="159"/>
      <c r="ES217" s="159"/>
      <c r="ET217" s="159"/>
      <c r="EU217" s="159"/>
      <c r="EV217" s="159"/>
      <c r="EW217" s="159"/>
      <c r="EX217" s="160">
        <v>0</v>
      </c>
      <c r="EY217" s="161"/>
      <c r="EZ217" s="161"/>
      <c r="FA217" s="161"/>
      <c r="FB217" s="161"/>
      <c r="FC217" s="161"/>
      <c r="FD217" s="161"/>
      <c r="FE217" s="161"/>
      <c r="FF217" s="161"/>
      <c r="FG217" s="161"/>
      <c r="FH217" s="161"/>
      <c r="FI217" s="161"/>
      <c r="FJ217" s="162"/>
    </row>
    <row r="218" spans="1:166" s="31" customFormat="1" ht="19.5" customHeight="1">
      <c r="A218" s="258" t="s">
        <v>281</v>
      </c>
      <c r="B218" s="258"/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8"/>
      <c r="AJ218" s="258"/>
      <c r="AK218" s="259"/>
      <c r="AL218" s="259"/>
      <c r="AM218" s="259"/>
      <c r="AN218" s="259"/>
      <c r="AO218" s="259"/>
      <c r="AP218" s="259"/>
      <c r="AQ218" s="259"/>
      <c r="AR218" s="259"/>
      <c r="AS218" s="259"/>
      <c r="AT218" s="259"/>
      <c r="AU218" s="259"/>
      <c r="AV218" s="259"/>
      <c r="AW218" s="259"/>
      <c r="AX218" s="259"/>
      <c r="AY218" s="259"/>
      <c r="AZ218" s="259"/>
      <c r="BA218" s="259"/>
      <c r="BB218" s="259"/>
      <c r="BC218" s="293">
        <f>BC219</f>
        <v>6000</v>
      </c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7"/>
      <c r="BQ218" s="167"/>
      <c r="BR218" s="167"/>
      <c r="BS218" s="167"/>
      <c r="BT218" s="167"/>
      <c r="BU218" s="293">
        <f>BU219</f>
        <v>0</v>
      </c>
      <c r="BV218" s="167"/>
      <c r="BW218" s="167"/>
      <c r="BX218" s="167"/>
      <c r="BY218" s="167"/>
      <c r="BZ218" s="167"/>
      <c r="CA218" s="167"/>
      <c r="CB218" s="167"/>
      <c r="CC218" s="167"/>
      <c r="CD218" s="167"/>
      <c r="CE218" s="167"/>
      <c r="CF218" s="167"/>
      <c r="CG218" s="167"/>
      <c r="CH218" s="106">
        <f>CH219</f>
        <v>0</v>
      </c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6"/>
      <c r="DY218" s="106"/>
      <c r="DZ218" s="106"/>
      <c r="EA218" s="106"/>
      <c r="EB218" s="106"/>
      <c r="EC218" s="106"/>
      <c r="ED218" s="106"/>
      <c r="EE218" s="106"/>
      <c r="EF218" s="106"/>
      <c r="EG218" s="106"/>
      <c r="EH218" s="106"/>
      <c r="EI218" s="106"/>
      <c r="EJ218" s="106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63"/>
      <c r="EY218" s="164"/>
      <c r="EZ218" s="164"/>
      <c r="FA218" s="164"/>
      <c r="FB218" s="164"/>
      <c r="FC218" s="164"/>
      <c r="FD218" s="164"/>
      <c r="FE218" s="164"/>
      <c r="FF218" s="164"/>
      <c r="FG218" s="164"/>
      <c r="FH218" s="164"/>
      <c r="FI218" s="164"/>
      <c r="FJ218" s="165"/>
    </row>
    <row r="219" spans="1:166" s="32" customFormat="1" ht="22.5" customHeight="1">
      <c r="A219" s="60" t="s">
        <v>176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211" t="s">
        <v>60</v>
      </c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72">
        <v>6000</v>
      </c>
      <c r="BD219" s="272"/>
      <c r="BE219" s="272"/>
      <c r="BF219" s="272"/>
      <c r="BG219" s="272"/>
      <c r="BH219" s="272"/>
      <c r="BI219" s="272"/>
      <c r="BJ219" s="272"/>
      <c r="BK219" s="272"/>
      <c r="BL219" s="272"/>
      <c r="BM219" s="272"/>
      <c r="BN219" s="272"/>
      <c r="BO219" s="272"/>
      <c r="BP219" s="272"/>
      <c r="BQ219" s="272"/>
      <c r="BR219" s="272"/>
      <c r="BS219" s="272"/>
      <c r="BT219" s="272"/>
      <c r="BU219" s="272">
        <v>0</v>
      </c>
      <c r="BV219" s="272"/>
      <c r="BW219" s="272"/>
      <c r="BX219" s="272"/>
      <c r="BY219" s="272"/>
      <c r="BZ219" s="272"/>
      <c r="CA219" s="272"/>
      <c r="CB219" s="272"/>
      <c r="CC219" s="272"/>
      <c r="CD219" s="272"/>
      <c r="CE219" s="272"/>
      <c r="CF219" s="272"/>
      <c r="CG219" s="272"/>
      <c r="CH219" s="159"/>
      <c r="CI219" s="159"/>
      <c r="CJ219" s="159"/>
      <c r="CK219" s="159"/>
      <c r="CL219" s="159"/>
      <c r="CM219" s="159"/>
      <c r="CN219" s="159"/>
      <c r="CO219" s="159"/>
      <c r="CP219" s="159"/>
      <c r="CQ219" s="159"/>
      <c r="CR219" s="159"/>
      <c r="CS219" s="159"/>
      <c r="CT219" s="159"/>
      <c r="CU219" s="159"/>
      <c r="CV219" s="159"/>
      <c r="CW219" s="159"/>
      <c r="CX219" s="159"/>
      <c r="CY219" s="159"/>
      <c r="CZ219" s="159"/>
      <c r="DA219" s="159"/>
      <c r="DB219" s="159"/>
      <c r="DC219" s="159"/>
      <c r="DD219" s="159"/>
      <c r="DE219" s="159"/>
      <c r="DF219" s="159"/>
      <c r="DG219" s="159"/>
      <c r="DH219" s="159"/>
      <c r="DI219" s="159"/>
      <c r="DJ219" s="159"/>
      <c r="DK219" s="159"/>
      <c r="DL219" s="159"/>
      <c r="DM219" s="159"/>
      <c r="DN219" s="159"/>
      <c r="DO219" s="159"/>
      <c r="DP219" s="159"/>
      <c r="DQ219" s="159"/>
      <c r="DR219" s="159"/>
      <c r="DS219" s="159"/>
      <c r="DT219" s="159"/>
      <c r="DU219" s="159"/>
      <c r="DV219" s="159"/>
      <c r="DW219" s="159"/>
      <c r="DX219" s="159"/>
      <c r="DY219" s="159"/>
      <c r="DZ219" s="159"/>
      <c r="EA219" s="159"/>
      <c r="EB219" s="159"/>
      <c r="EC219" s="159"/>
      <c r="ED219" s="159"/>
      <c r="EE219" s="159"/>
      <c r="EF219" s="159"/>
      <c r="EG219" s="159"/>
      <c r="EH219" s="159"/>
      <c r="EI219" s="159"/>
      <c r="EJ219" s="159"/>
      <c r="EK219" s="159">
        <f>BC219-BU219</f>
        <v>6000</v>
      </c>
      <c r="EL219" s="159"/>
      <c r="EM219" s="159"/>
      <c r="EN219" s="159"/>
      <c r="EO219" s="159"/>
      <c r="EP219" s="159"/>
      <c r="EQ219" s="159"/>
      <c r="ER219" s="159"/>
      <c r="ES219" s="159"/>
      <c r="ET219" s="159"/>
      <c r="EU219" s="159"/>
      <c r="EV219" s="159"/>
      <c r="EW219" s="159"/>
      <c r="EX219" s="160">
        <v>0</v>
      </c>
      <c r="EY219" s="161"/>
      <c r="EZ219" s="161"/>
      <c r="FA219" s="161"/>
      <c r="FB219" s="161"/>
      <c r="FC219" s="161"/>
      <c r="FD219" s="161"/>
      <c r="FE219" s="161"/>
      <c r="FF219" s="161"/>
      <c r="FG219" s="161"/>
      <c r="FH219" s="161"/>
      <c r="FI219" s="161"/>
      <c r="FJ219" s="162"/>
    </row>
    <row r="220" spans="1:166" s="4" customFormat="1" ht="22.5" customHeight="1">
      <c r="A220" s="6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9"/>
      <c r="BI220" s="118" t="s">
        <v>96</v>
      </c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  <c r="BV220" s="118"/>
      <c r="BW220" s="118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67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9"/>
      <c r="FH220" s="14"/>
      <c r="FI220" s="14"/>
      <c r="FJ220" s="14"/>
    </row>
    <row r="221" spans="1:166" s="4" customFormat="1" ht="18" customHeight="1">
      <c r="A221" s="109" t="s">
        <v>8</v>
      </c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 t="s">
        <v>23</v>
      </c>
      <c r="AL221" s="109"/>
      <c r="AM221" s="109"/>
      <c r="AN221" s="109"/>
      <c r="AO221" s="109"/>
      <c r="AP221" s="109"/>
      <c r="AQ221" s="109" t="s">
        <v>35</v>
      </c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 t="s">
        <v>36</v>
      </c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 t="s">
        <v>37</v>
      </c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 t="s">
        <v>24</v>
      </c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33" t="s">
        <v>29</v>
      </c>
      <c r="EL221" s="134"/>
      <c r="EM221" s="134"/>
      <c r="EN221" s="134"/>
      <c r="EO221" s="134"/>
      <c r="EP221" s="134"/>
      <c r="EQ221" s="134"/>
      <c r="ER221" s="134"/>
      <c r="ES221" s="134"/>
      <c r="ET221" s="134"/>
      <c r="EU221" s="134"/>
      <c r="EV221" s="134"/>
      <c r="EW221" s="134"/>
      <c r="EX221" s="134"/>
      <c r="EY221" s="134"/>
      <c r="EZ221" s="134"/>
      <c r="FA221" s="134"/>
      <c r="FB221" s="134"/>
      <c r="FC221" s="134"/>
      <c r="FD221" s="134"/>
      <c r="FE221" s="134"/>
      <c r="FF221" s="134"/>
      <c r="FG221" s="134"/>
      <c r="FH221" s="134"/>
      <c r="FI221" s="134"/>
      <c r="FJ221" s="135"/>
    </row>
    <row r="222" spans="1:166" s="4" customFormat="1" ht="122.25" customHeight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 t="s">
        <v>45</v>
      </c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 t="s">
        <v>25</v>
      </c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 t="s">
        <v>26</v>
      </c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 t="s">
        <v>27</v>
      </c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 t="s">
        <v>38</v>
      </c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33" t="s">
        <v>46</v>
      </c>
      <c r="EY222" s="134"/>
      <c r="EZ222" s="134"/>
      <c r="FA222" s="134"/>
      <c r="FB222" s="134"/>
      <c r="FC222" s="134"/>
      <c r="FD222" s="134"/>
      <c r="FE222" s="134"/>
      <c r="FF222" s="134"/>
      <c r="FG222" s="134"/>
      <c r="FH222" s="134"/>
      <c r="FI222" s="134"/>
      <c r="FJ222" s="135"/>
    </row>
    <row r="223" spans="1:166" s="4" customFormat="1" ht="18" customHeight="1">
      <c r="A223" s="110">
        <v>1</v>
      </c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>
        <v>2</v>
      </c>
      <c r="AL223" s="110"/>
      <c r="AM223" s="110"/>
      <c r="AN223" s="110"/>
      <c r="AO223" s="110"/>
      <c r="AP223" s="110"/>
      <c r="AQ223" s="110">
        <v>3</v>
      </c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>
        <v>4</v>
      </c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>
        <v>5</v>
      </c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>
        <v>6</v>
      </c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>
        <v>7</v>
      </c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>
        <v>8</v>
      </c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>
        <v>9</v>
      </c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>
        <v>10</v>
      </c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87">
        <v>11</v>
      </c>
      <c r="EY223" s="88"/>
      <c r="EZ223" s="88"/>
      <c r="FA223" s="88"/>
      <c r="FB223" s="88"/>
      <c r="FC223" s="88"/>
      <c r="FD223" s="88"/>
      <c r="FE223" s="88"/>
      <c r="FF223" s="88"/>
      <c r="FG223" s="88"/>
      <c r="FH223" s="88"/>
      <c r="FI223" s="88"/>
      <c r="FJ223" s="89"/>
    </row>
    <row r="224" spans="1:166" s="11" customFormat="1" ht="19.5" customHeight="1">
      <c r="A224" s="220" t="s">
        <v>32</v>
      </c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176" t="s">
        <v>33</v>
      </c>
      <c r="AL224" s="176"/>
      <c r="AM224" s="176"/>
      <c r="AN224" s="176"/>
      <c r="AO224" s="176"/>
      <c r="AP224" s="176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02">
        <f>BC229</f>
        <v>588500</v>
      </c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>
        <f>BU229</f>
        <v>0</v>
      </c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85">
        <f>CH229</f>
        <v>0</v>
      </c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>
        <f>CH224</f>
        <v>0</v>
      </c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  <c r="EK224" s="85">
        <f>BC224-CH224</f>
        <v>588500</v>
      </c>
      <c r="EL224" s="85"/>
      <c r="EM224" s="85"/>
      <c r="EN224" s="85"/>
      <c r="EO224" s="85"/>
      <c r="EP224" s="85"/>
      <c r="EQ224" s="85"/>
      <c r="ER224" s="85"/>
      <c r="ES224" s="85"/>
      <c r="ET224" s="85"/>
      <c r="EU224" s="85"/>
      <c r="EV224" s="85"/>
      <c r="EW224" s="85"/>
      <c r="EX224" s="82">
        <f>EX229</f>
        <v>0</v>
      </c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  <c r="FI224" s="83"/>
      <c r="FJ224" s="84"/>
    </row>
    <row r="225" spans="1:166" s="4" customFormat="1" ht="18" customHeight="1">
      <c r="A225" s="172" t="s">
        <v>22</v>
      </c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3" t="s">
        <v>34</v>
      </c>
      <c r="AL225" s="173"/>
      <c r="AM225" s="173"/>
      <c r="AN225" s="173"/>
      <c r="AO225" s="173"/>
      <c r="AP225" s="173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93"/>
      <c r="EL225" s="93"/>
      <c r="EM225" s="93"/>
      <c r="EN225" s="93"/>
      <c r="EO225" s="93"/>
      <c r="EP225" s="93"/>
      <c r="EQ225" s="93"/>
      <c r="ER225" s="93"/>
      <c r="ES225" s="93"/>
      <c r="ET225" s="93"/>
      <c r="EU225" s="93"/>
      <c r="EV225" s="93"/>
      <c r="EW225" s="93"/>
      <c r="EX225" s="76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8"/>
    </row>
    <row r="226" spans="1:166" s="4" customFormat="1" ht="41.25" customHeight="1">
      <c r="A226" s="127" t="s">
        <v>276</v>
      </c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73"/>
      <c r="AL226" s="173"/>
      <c r="AM226" s="173"/>
      <c r="AN226" s="173"/>
      <c r="AO226" s="173"/>
      <c r="AP226" s="173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53"/>
      <c r="BT226" s="53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  <c r="DZ226" s="93"/>
      <c r="EA226" s="93"/>
      <c r="EB226" s="93"/>
      <c r="EC226" s="93"/>
      <c r="ED226" s="93"/>
      <c r="EE226" s="93"/>
      <c r="EF226" s="93"/>
      <c r="EG226" s="93"/>
      <c r="EH226" s="93"/>
      <c r="EI226" s="93"/>
      <c r="EJ226" s="93"/>
      <c r="EK226" s="93"/>
      <c r="EL226" s="93"/>
      <c r="EM226" s="93"/>
      <c r="EN226" s="93"/>
      <c r="EO226" s="93"/>
      <c r="EP226" s="93"/>
      <c r="EQ226" s="93"/>
      <c r="ER226" s="93"/>
      <c r="ES226" s="93"/>
      <c r="ET226" s="93"/>
      <c r="EU226" s="93"/>
      <c r="EV226" s="93"/>
      <c r="EW226" s="93"/>
      <c r="EX226" s="93"/>
      <c r="EY226" s="93"/>
      <c r="EZ226" s="93"/>
      <c r="FA226" s="93"/>
      <c r="FB226" s="93"/>
      <c r="FC226" s="93"/>
      <c r="FD226" s="93"/>
      <c r="FE226" s="93"/>
      <c r="FF226" s="93"/>
      <c r="FG226" s="93"/>
      <c r="FH226" s="38"/>
      <c r="FI226" s="38"/>
      <c r="FJ226" s="38"/>
    </row>
    <row r="227" spans="1:166" s="4" customFormat="1" ht="25.5" customHeight="1" hidden="1">
      <c r="A227" s="94" t="s">
        <v>66</v>
      </c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5" t="s">
        <v>60</v>
      </c>
      <c r="AL227" s="95"/>
      <c r="AM227" s="95"/>
      <c r="AN227" s="95"/>
      <c r="AO227" s="95"/>
      <c r="AP227" s="95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97">
        <v>9000</v>
      </c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54"/>
      <c r="BT227" s="54"/>
      <c r="BU227" s="97">
        <v>252.98</v>
      </c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3">
        <v>252.98</v>
      </c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>
        <v>252.98</v>
      </c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>
        <f>BC227-CH227</f>
        <v>8747.02</v>
      </c>
      <c r="EL227" s="93"/>
      <c r="EM227" s="93"/>
      <c r="EN227" s="93"/>
      <c r="EO227" s="93"/>
      <c r="EP227" s="93"/>
      <c r="EQ227" s="93"/>
      <c r="ER227" s="93"/>
      <c r="ES227" s="93"/>
      <c r="ET227" s="93"/>
      <c r="EU227" s="93"/>
      <c r="EV227" s="93"/>
      <c r="EW227" s="93"/>
      <c r="EX227" s="85">
        <f>BU227-CH227</f>
        <v>0</v>
      </c>
      <c r="EY227" s="85"/>
      <c r="EZ227" s="85"/>
      <c r="FA227" s="85"/>
      <c r="FB227" s="85"/>
      <c r="FC227" s="85"/>
      <c r="FD227" s="85"/>
      <c r="FE227" s="85"/>
      <c r="FF227" s="85"/>
      <c r="FG227" s="85"/>
      <c r="FH227" s="36"/>
      <c r="FI227" s="36"/>
      <c r="FJ227" s="36"/>
    </row>
    <row r="228" spans="1:166" s="4" customFormat="1" ht="25.5" customHeight="1" hidden="1">
      <c r="A228" s="99" t="s">
        <v>135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5"/>
      <c r="AL228" s="95"/>
      <c r="AM228" s="95"/>
      <c r="AN228" s="95"/>
      <c r="AO228" s="95"/>
      <c r="AP228" s="95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54"/>
      <c r="BT228" s="54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  <c r="EI228" s="93"/>
      <c r="EJ228" s="93"/>
      <c r="EK228" s="93"/>
      <c r="EL228" s="93"/>
      <c r="EM228" s="93"/>
      <c r="EN228" s="93"/>
      <c r="EO228" s="93"/>
      <c r="EP228" s="93"/>
      <c r="EQ228" s="93"/>
      <c r="ER228" s="93"/>
      <c r="ES228" s="93"/>
      <c r="ET228" s="93"/>
      <c r="EU228" s="93"/>
      <c r="EV228" s="93"/>
      <c r="EW228" s="93"/>
      <c r="EX228" s="85"/>
      <c r="EY228" s="85"/>
      <c r="EZ228" s="85"/>
      <c r="FA228" s="85"/>
      <c r="FB228" s="85"/>
      <c r="FC228" s="85"/>
      <c r="FD228" s="85"/>
      <c r="FE228" s="85"/>
      <c r="FF228" s="85"/>
      <c r="FG228" s="85"/>
      <c r="FH228" s="36"/>
      <c r="FI228" s="36"/>
      <c r="FJ228" s="36"/>
    </row>
    <row r="229" spans="1:166" s="11" customFormat="1" ht="21" customHeight="1">
      <c r="A229" s="302" t="s">
        <v>266</v>
      </c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  <c r="AA229" s="303"/>
      <c r="AB229" s="303"/>
      <c r="AC229" s="303"/>
      <c r="AD229" s="303"/>
      <c r="AE229" s="303"/>
      <c r="AF229" s="303"/>
      <c r="AG229" s="303"/>
      <c r="AH229" s="303"/>
      <c r="AI229" s="303"/>
      <c r="AJ229" s="304"/>
      <c r="AK229" s="283" t="s">
        <v>60</v>
      </c>
      <c r="AL229" s="284"/>
      <c r="AM229" s="284"/>
      <c r="AN229" s="284"/>
      <c r="AO229" s="284"/>
      <c r="AP229" s="285"/>
      <c r="AQ229" s="283"/>
      <c r="AR229" s="284"/>
      <c r="AS229" s="284"/>
      <c r="AT229" s="284"/>
      <c r="AU229" s="284"/>
      <c r="AV229" s="284"/>
      <c r="AW229" s="284"/>
      <c r="AX229" s="284"/>
      <c r="AY229" s="284"/>
      <c r="AZ229" s="284"/>
      <c r="BA229" s="284"/>
      <c r="BB229" s="285"/>
      <c r="BC229" s="299">
        <f>BC230+BC231</f>
        <v>588500</v>
      </c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1"/>
      <c r="BU229" s="299">
        <f>BU230+BU231</f>
        <v>0</v>
      </c>
      <c r="BV229" s="300"/>
      <c r="BW229" s="300"/>
      <c r="BX229" s="300"/>
      <c r="BY229" s="300"/>
      <c r="BZ229" s="300"/>
      <c r="CA229" s="300"/>
      <c r="CB229" s="300"/>
      <c r="CC229" s="300"/>
      <c r="CD229" s="300"/>
      <c r="CE229" s="300"/>
      <c r="CF229" s="300"/>
      <c r="CG229" s="301"/>
      <c r="CH229" s="82">
        <f>CH230</f>
        <v>0</v>
      </c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4"/>
      <c r="CX229" s="82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4"/>
      <c r="DK229" s="82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4"/>
      <c r="DX229" s="82">
        <f>CH229</f>
        <v>0</v>
      </c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4"/>
      <c r="EK229" s="82">
        <f>BC229-CH229</f>
        <v>588500</v>
      </c>
      <c r="EL229" s="83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4"/>
      <c r="EX229" s="73">
        <v>0</v>
      </c>
      <c r="EY229" s="74"/>
      <c r="EZ229" s="74"/>
      <c r="FA229" s="74"/>
      <c r="FB229" s="74"/>
      <c r="FC229" s="74"/>
      <c r="FD229" s="74"/>
      <c r="FE229" s="74"/>
      <c r="FF229" s="74"/>
      <c r="FG229" s="75"/>
      <c r="FH229" s="42"/>
      <c r="FI229" s="42"/>
      <c r="FJ229" s="42"/>
    </row>
    <row r="230" spans="1:166" s="4" customFormat="1" ht="21.75" customHeight="1">
      <c r="A230" s="108" t="s">
        <v>176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79" t="s">
        <v>63</v>
      </c>
      <c r="AL230" s="80"/>
      <c r="AM230" s="80"/>
      <c r="AN230" s="80"/>
      <c r="AO230" s="80"/>
      <c r="AP230" s="81"/>
      <c r="AQ230" s="79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1"/>
      <c r="BC230" s="70">
        <v>300000</v>
      </c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2"/>
      <c r="BU230" s="70">
        <v>0</v>
      </c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2"/>
      <c r="CH230" s="76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8"/>
      <c r="CX230" s="76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8"/>
      <c r="DK230" s="76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8"/>
      <c r="DX230" s="76">
        <f>CH230</f>
        <v>0</v>
      </c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8"/>
      <c r="EK230" s="76">
        <f>BC230-CH230</f>
        <v>300000</v>
      </c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8"/>
      <c r="EX230" s="90">
        <v>0</v>
      </c>
      <c r="EY230" s="91"/>
      <c r="EZ230" s="91"/>
      <c r="FA230" s="91"/>
      <c r="FB230" s="91"/>
      <c r="FC230" s="91"/>
      <c r="FD230" s="91"/>
      <c r="FE230" s="91"/>
      <c r="FF230" s="91"/>
      <c r="FG230" s="92"/>
      <c r="FH230" s="44"/>
      <c r="FI230" s="44"/>
      <c r="FJ230" s="44"/>
    </row>
    <row r="231" spans="1:166" s="4" customFormat="1" ht="21.75" customHeight="1">
      <c r="A231" s="60" t="s">
        <v>176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79" t="s">
        <v>60</v>
      </c>
      <c r="AL231" s="80"/>
      <c r="AM231" s="80"/>
      <c r="AN231" s="80"/>
      <c r="AO231" s="80"/>
      <c r="AP231" s="81"/>
      <c r="AQ231" s="79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1"/>
      <c r="BC231" s="70">
        <v>288500</v>
      </c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2"/>
      <c r="BU231" s="70">
        <v>0</v>
      </c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2"/>
      <c r="CH231" s="76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8"/>
      <c r="CX231" s="76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8"/>
      <c r="DK231" s="76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8"/>
      <c r="DX231" s="76">
        <f>CH231</f>
        <v>0</v>
      </c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8"/>
      <c r="EK231" s="76">
        <f>BC231-CH231</f>
        <v>288500</v>
      </c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8"/>
      <c r="EX231" s="90">
        <v>0</v>
      </c>
      <c r="EY231" s="91"/>
      <c r="EZ231" s="91"/>
      <c r="FA231" s="91"/>
      <c r="FB231" s="91"/>
      <c r="FC231" s="91"/>
      <c r="FD231" s="91"/>
      <c r="FE231" s="91"/>
      <c r="FF231" s="91"/>
      <c r="FG231" s="92"/>
      <c r="FH231" s="44"/>
      <c r="FI231" s="44"/>
      <c r="FJ231" s="44"/>
    </row>
    <row r="232" spans="1:166" s="4" customFormat="1" ht="18.75" customHeight="1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9"/>
      <c r="BI232" s="296" t="s">
        <v>96</v>
      </c>
      <c r="BJ232" s="297"/>
      <c r="BK232" s="297"/>
      <c r="BL232" s="297"/>
      <c r="BM232" s="297"/>
      <c r="BN232" s="297"/>
      <c r="BO232" s="297"/>
      <c r="BP232" s="297"/>
      <c r="BQ232" s="297"/>
      <c r="BR232" s="297"/>
      <c r="BS232" s="297"/>
      <c r="BT232" s="297"/>
      <c r="BU232" s="297"/>
      <c r="BV232" s="297"/>
      <c r="BW232" s="297"/>
      <c r="BX232" s="297"/>
      <c r="BY232" s="297"/>
      <c r="BZ232" s="297"/>
      <c r="CA232" s="297"/>
      <c r="CB232" s="297"/>
      <c r="CC232" s="297"/>
      <c r="CD232" s="297"/>
      <c r="CE232" s="297"/>
      <c r="CF232" s="297"/>
      <c r="CG232" s="297"/>
      <c r="CH232" s="297"/>
      <c r="CI232" s="297"/>
      <c r="CJ232" s="297"/>
      <c r="CK232" s="297"/>
      <c r="CL232" s="297"/>
      <c r="CM232" s="297"/>
      <c r="CN232" s="297"/>
      <c r="CO232" s="297"/>
      <c r="CP232" s="297"/>
      <c r="CQ232" s="298"/>
      <c r="CR232" s="67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9"/>
      <c r="FH232" s="14"/>
      <c r="FI232" s="14"/>
      <c r="FJ232" s="14"/>
    </row>
    <row r="233" spans="1:166" s="4" customFormat="1" ht="35.25" customHeight="1" hidden="1">
      <c r="A233" s="142" t="s">
        <v>81</v>
      </c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3"/>
      <c r="CM233" s="143"/>
      <c r="CN233" s="143"/>
      <c r="CO233" s="143"/>
      <c r="CP233" s="143"/>
      <c r="CQ233" s="143"/>
      <c r="CR233" s="143"/>
      <c r="CS233" s="143"/>
      <c r="CT233" s="143"/>
      <c r="CU233" s="143"/>
      <c r="CV233" s="143"/>
      <c r="CW233" s="143"/>
      <c r="CX233" s="143"/>
      <c r="CY233" s="143"/>
      <c r="CZ233" s="143"/>
      <c r="DA233" s="143"/>
      <c r="DB233" s="143"/>
      <c r="DC233" s="143"/>
      <c r="DD233" s="143"/>
      <c r="DE233" s="143"/>
      <c r="DF233" s="143"/>
      <c r="DG233" s="143"/>
      <c r="DH233" s="143"/>
      <c r="DI233" s="143"/>
      <c r="DJ233" s="143"/>
      <c r="DK233" s="143"/>
      <c r="DL233" s="143"/>
      <c r="DM233" s="143"/>
      <c r="DN233" s="143"/>
      <c r="DO233" s="143"/>
      <c r="DP233" s="143"/>
      <c r="DQ233" s="143"/>
      <c r="DR233" s="143"/>
      <c r="DS233" s="143"/>
      <c r="DT233" s="143"/>
      <c r="DU233" s="143"/>
      <c r="DV233" s="143"/>
      <c r="DW233" s="143"/>
      <c r="DX233" s="143"/>
      <c r="DY233" s="143"/>
      <c r="DZ233" s="143"/>
      <c r="EA233" s="143"/>
      <c r="EB233" s="143"/>
      <c r="EC233" s="143"/>
      <c r="ED233" s="143"/>
      <c r="EE233" s="143"/>
      <c r="EF233" s="143"/>
      <c r="EG233" s="143"/>
      <c r="EH233" s="143"/>
      <c r="EI233" s="143"/>
      <c r="EJ233" s="143"/>
      <c r="EK233" s="143"/>
      <c r="EL233" s="143"/>
      <c r="EM233" s="143"/>
      <c r="EN233" s="143"/>
      <c r="EO233" s="143"/>
      <c r="EP233" s="143"/>
      <c r="EQ233" s="143"/>
      <c r="ER233" s="143"/>
      <c r="ES233" s="143"/>
      <c r="ET233" s="143"/>
      <c r="EU233" s="143"/>
      <c r="EV233" s="143"/>
      <c r="EW233" s="143"/>
      <c r="EX233" s="143"/>
      <c r="EY233" s="143"/>
      <c r="EZ233" s="143"/>
      <c r="FA233" s="143"/>
      <c r="FB233" s="143"/>
      <c r="FC233" s="143"/>
      <c r="FD233" s="143"/>
      <c r="FE233" s="143"/>
      <c r="FF233" s="143"/>
      <c r="FG233" s="143"/>
      <c r="FH233" s="143"/>
      <c r="FI233" s="143"/>
      <c r="FJ233" s="144"/>
    </row>
    <row r="234" spans="1:166" s="4" customFormat="1" ht="28.5" customHeight="1">
      <c r="A234" s="109" t="s">
        <v>8</v>
      </c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 t="s">
        <v>23</v>
      </c>
      <c r="AL234" s="109"/>
      <c r="AM234" s="109"/>
      <c r="AN234" s="109"/>
      <c r="AO234" s="109"/>
      <c r="AP234" s="109"/>
      <c r="AQ234" s="109" t="s">
        <v>35</v>
      </c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 t="s">
        <v>36</v>
      </c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63" t="s">
        <v>37</v>
      </c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109" t="s">
        <v>24</v>
      </c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  <c r="DT234" s="109"/>
      <c r="DU234" s="109"/>
      <c r="DV234" s="109"/>
      <c r="DW234" s="109"/>
      <c r="DX234" s="109"/>
      <c r="DY234" s="109"/>
      <c r="DZ234" s="109"/>
      <c r="EA234" s="109"/>
      <c r="EB234" s="109"/>
      <c r="EC234" s="109"/>
      <c r="ED234" s="109"/>
      <c r="EE234" s="109"/>
      <c r="EF234" s="109"/>
      <c r="EG234" s="109"/>
      <c r="EH234" s="109"/>
      <c r="EI234" s="109"/>
      <c r="EJ234" s="109"/>
      <c r="EK234" s="133" t="s">
        <v>29</v>
      </c>
      <c r="EL234" s="134"/>
      <c r="EM234" s="134"/>
      <c r="EN234" s="134"/>
      <c r="EO234" s="134"/>
      <c r="EP234" s="134"/>
      <c r="EQ234" s="134"/>
      <c r="ER234" s="134"/>
      <c r="ES234" s="134"/>
      <c r="ET234" s="134"/>
      <c r="EU234" s="134"/>
      <c r="EV234" s="134"/>
      <c r="EW234" s="134"/>
      <c r="EX234" s="134"/>
      <c r="EY234" s="134"/>
      <c r="EZ234" s="134"/>
      <c r="FA234" s="134"/>
      <c r="FB234" s="134"/>
      <c r="FC234" s="134"/>
      <c r="FD234" s="134"/>
      <c r="FE234" s="134"/>
      <c r="FF234" s="134"/>
      <c r="FG234" s="134"/>
      <c r="FH234" s="134"/>
      <c r="FI234" s="134"/>
      <c r="FJ234" s="135"/>
    </row>
    <row r="235" spans="1:166" s="4" customFormat="1" ht="63.75" customHeight="1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109" t="s">
        <v>45</v>
      </c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 t="s">
        <v>25</v>
      </c>
      <c r="CY235" s="109"/>
      <c r="CZ235" s="109"/>
      <c r="DA235" s="109"/>
      <c r="DB235" s="109"/>
      <c r="DC235" s="109"/>
      <c r="DD235" s="109"/>
      <c r="DE235" s="109"/>
      <c r="DF235" s="109"/>
      <c r="DG235" s="109"/>
      <c r="DH235" s="109"/>
      <c r="DI235" s="109"/>
      <c r="DJ235" s="109"/>
      <c r="DK235" s="109" t="s">
        <v>26</v>
      </c>
      <c r="DL235" s="109"/>
      <c r="DM235" s="109"/>
      <c r="DN235" s="109"/>
      <c r="DO235" s="109"/>
      <c r="DP235" s="109"/>
      <c r="DQ235" s="109"/>
      <c r="DR235" s="109"/>
      <c r="DS235" s="109"/>
      <c r="DT235" s="109"/>
      <c r="DU235" s="109"/>
      <c r="DV235" s="109"/>
      <c r="DW235" s="109"/>
      <c r="DX235" s="109" t="s">
        <v>27</v>
      </c>
      <c r="DY235" s="109"/>
      <c r="DZ235" s="109"/>
      <c r="EA235" s="109"/>
      <c r="EB235" s="109"/>
      <c r="EC235" s="109"/>
      <c r="ED235" s="109"/>
      <c r="EE235" s="109"/>
      <c r="EF235" s="109"/>
      <c r="EG235" s="109"/>
      <c r="EH235" s="109"/>
      <c r="EI235" s="109"/>
      <c r="EJ235" s="109"/>
      <c r="EK235" s="109" t="s">
        <v>38</v>
      </c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33" t="s">
        <v>46</v>
      </c>
      <c r="EY235" s="134"/>
      <c r="EZ235" s="134"/>
      <c r="FA235" s="134"/>
      <c r="FB235" s="134"/>
      <c r="FC235" s="134"/>
      <c r="FD235" s="134"/>
      <c r="FE235" s="134"/>
      <c r="FF235" s="134"/>
      <c r="FG235" s="134"/>
      <c r="FH235" s="134"/>
      <c r="FI235" s="134"/>
      <c r="FJ235" s="135"/>
    </row>
    <row r="236" spans="1:166" s="4" customFormat="1" ht="18.75">
      <c r="A236" s="110">
        <v>1</v>
      </c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>
        <v>2</v>
      </c>
      <c r="AL236" s="110"/>
      <c r="AM236" s="110"/>
      <c r="AN236" s="110"/>
      <c r="AO236" s="110"/>
      <c r="AP236" s="110"/>
      <c r="AQ236" s="110">
        <v>3</v>
      </c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>
        <v>4</v>
      </c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>
        <v>5</v>
      </c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>
        <v>6</v>
      </c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>
        <v>7</v>
      </c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>
        <v>8</v>
      </c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>
        <v>9</v>
      </c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>
        <v>10</v>
      </c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87">
        <v>11</v>
      </c>
      <c r="EY236" s="88"/>
      <c r="EZ236" s="88"/>
      <c r="FA236" s="88"/>
      <c r="FB236" s="88"/>
      <c r="FC236" s="88"/>
      <c r="FD236" s="88"/>
      <c r="FE236" s="88"/>
      <c r="FF236" s="88"/>
      <c r="FG236" s="88"/>
      <c r="FH236" s="88"/>
      <c r="FI236" s="88"/>
      <c r="FJ236" s="89"/>
    </row>
    <row r="237" spans="1:166" s="4" customFormat="1" ht="20.25" customHeight="1">
      <c r="A237" s="220" t="s">
        <v>32</v>
      </c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49" t="s">
        <v>33</v>
      </c>
      <c r="AL237" s="249"/>
      <c r="AM237" s="249"/>
      <c r="AN237" s="249"/>
      <c r="AO237" s="249"/>
      <c r="AP237" s="249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102">
        <f>BC240</f>
        <v>3900</v>
      </c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>
        <f>BU240</f>
        <v>1202.5</v>
      </c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61">
        <f>CH240</f>
        <v>1202.5</v>
      </c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>
        <f>CH237</f>
        <v>1202.5</v>
      </c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>
        <f>BC237-BU237</f>
        <v>2697.5</v>
      </c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124">
        <f>BU237-CH237</f>
        <v>0</v>
      </c>
      <c r="EY237" s="125"/>
      <c r="EZ237" s="125"/>
      <c r="FA237" s="125"/>
      <c r="FB237" s="125"/>
      <c r="FC237" s="125"/>
      <c r="FD237" s="125"/>
      <c r="FE237" s="125"/>
      <c r="FF237" s="125"/>
      <c r="FG237" s="125"/>
      <c r="FH237" s="125"/>
      <c r="FI237" s="125"/>
      <c r="FJ237" s="126"/>
    </row>
    <row r="238" spans="1:166" s="4" customFormat="1" ht="15" customHeight="1">
      <c r="A238" s="172" t="s">
        <v>22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28" t="s">
        <v>34</v>
      </c>
      <c r="AL238" s="128"/>
      <c r="AM238" s="128"/>
      <c r="AN238" s="128"/>
      <c r="AO238" s="128"/>
      <c r="AP238" s="128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121"/>
      <c r="EY238" s="122"/>
      <c r="EZ238" s="122"/>
      <c r="FA238" s="122"/>
      <c r="FB238" s="122"/>
      <c r="FC238" s="122"/>
      <c r="FD238" s="122"/>
      <c r="FE238" s="122"/>
      <c r="FF238" s="122"/>
      <c r="FG238" s="122"/>
      <c r="FH238" s="122"/>
      <c r="FI238" s="122"/>
      <c r="FJ238" s="123"/>
    </row>
    <row r="239" spans="1:166" s="4" customFormat="1" ht="36" customHeight="1">
      <c r="A239" s="127" t="s">
        <v>278</v>
      </c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8"/>
      <c r="AL239" s="128"/>
      <c r="AM239" s="128"/>
      <c r="AN239" s="128"/>
      <c r="AO239" s="128"/>
      <c r="AP239" s="128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53"/>
      <c r="BT239" s="53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13"/>
      <c r="FI239" s="13"/>
      <c r="FJ239" s="13"/>
    </row>
    <row r="240" spans="1:166" s="11" customFormat="1" ht="18.75" customHeight="1">
      <c r="A240" s="64" t="s">
        <v>277</v>
      </c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100" t="s">
        <v>63</v>
      </c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2">
        <f>BC241</f>
        <v>3900</v>
      </c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>
        <f>BU241</f>
        <v>1202.5</v>
      </c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61">
        <f>CH241</f>
        <v>1202.5</v>
      </c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>
        <f>CH240</f>
        <v>1202.5</v>
      </c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>
        <v>0</v>
      </c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6">
        <v>0</v>
      </c>
      <c r="EY240" s="66"/>
      <c r="EZ240" s="66"/>
      <c r="FA240" s="66"/>
      <c r="FB240" s="66"/>
      <c r="FC240" s="66"/>
      <c r="FD240" s="66"/>
      <c r="FE240" s="66"/>
      <c r="FF240" s="66"/>
      <c r="FG240" s="66"/>
      <c r="FH240" s="45"/>
      <c r="FI240" s="45"/>
      <c r="FJ240" s="45"/>
    </row>
    <row r="241" spans="1:166" s="4" customFormat="1" ht="21.75" customHeight="1">
      <c r="A241" s="108" t="s">
        <v>180</v>
      </c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4" t="s">
        <v>63</v>
      </c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97">
        <v>3900</v>
      </c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>
        <v>1202.5</v>
      </c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62">
        <v>1202.5</v>
      </c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>
        <f>CH241</f>
        <v>1202.5</v>
      </c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>
        <f>BC241-CH241</f>
        <v>2697.5</v>
      </c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120">
        <v>0</v>
      </c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46"/>
      <c r="FI241" s="46"/>
      <c r="FJ241" s="46"/>
    </row>
    <row r="242" spans="1:166" s="4" customFormat="1" ht="18.75" customHeight="1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9"/>
      <c r="BI242" s="296" t="s">
        <v>96</v>
      </c>
      <c r="BJ242" s="297"/>
      <c r="BK242" s="297"/>
      <c r="BL242" s="297"/>
      <c r="BM242" s="297"/>
      <c r="BN242" s="297"/>
      <c r="BO242" s="297"/>
      <c r="BP242" s="297"/>
      <c r="BQ242" s="297"/>
      <c r="BR242" s="297"/>
      <c r="BS242" s="297"/>
      <c r="BT242" s="297"/>
      <c r="BU242" s="297"/>
      <c r="BV242" s="297"/>
      <c r="BW242" s="297"/>
      <c r="BX242" s="297"/>
      <c r="BY242" s="297"/>
      <c r="BZ242" s="297"/>
      <c r="CA242" s="297"/>
      <c r="CB242" s="297"/>
      <c r="CC242" s="297"/>
      <c r="CD242" s="297"/>
      <c r="CE242" s="297"/>
      <c r="CF242" s="297"/>
      <c r="CG242" s="297"/>
      <c r="CH242" s="297"/>
      <c r="CI242" s="297"/>
      <c r="CJ242" s="297"/>
      <c r="CK242" s="297"/>
      <c r="CL242" s="297"/>
      <c r="CM242" s="297"/>
      <c r="CN242" s="297"/>
      <c r="CO242" s="297"/>
      <c r="CP242" s="297"/>
      <c r="CQ242" s="298"/>
      <c r="CR242" s="67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9"/>
      <c r="FH242" s="14"/>
      <c r="FI242" s="14"/>
      <c r="FJ242" s="14"/>
    </row>
    <row r="243" spans="1:166" s="4" customFormat="1" ht="35.25" customHeight="1" hidden="1">
      <c r="A243" s="142" t="s">
        <v>81</v>
      </c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  <c r="CI243" s="143"/>
      <c r="CJ243" s="143"/>
      <c r="CK243" s="143"/>
      <c r="CL243" s="143"/>
      <c r="CM243" s="143"/>
      <c r="CN243" s="143"/>
      <c r="CO243" s="143"/>
      <c r="CP243" s="143"/>
      <c r="CQ243" s="143"/>
      <c r="CR243" s="143"/>
      <c r="CS243" s="143"/>
      <c r="CT243" s="143"/>
      <c r="CU243" s="143"/>
      <c r="CV243" s="143"/>
      <c r="CW243" s="143"/>
      <c r="CX243" s="143"/>
      <c r="CY243" s="143"/>
      <c r="CZ243" s="143"/>
      <c r="DA243" s="143"/>
      <c r="DB243" s="143"/>
      <c r="DC243" s="143"/>
      <c r="DD243" s="143"/>
      <c r="DE243" s="143"/>
      <c r="DF243" s="143"/>
      <c r="DG243" s="143"/>
      <c r="DH243" s="143"/>
      <c r="DI243" s="143"/>
      <c r="DJ243" s="143"/>
      <c r="DK243" s="143"/>
      <c r="DL243" s="143"/>
      <c r="DM243" s="143"/>
      <c r="DN243" s="143"/>
      <c r="DO243" s="143"/>
      <c r="DP243" s="143"/>
      <c r="DQ243" s="143"/>
      <c r="DR243" s="143"/>
      <c r="DS243" s="143"/>
      <c r="DT243" s="143"/>
      <c r="DU243" s="143"/>
      <c r="DV243" s="143"/>
      <c r="DW243" s="143"/>
      <c r="DX243" s="143"/>
      <c r="DY243" s="143"/>
      <c r="DZ243" s="143"/>
      <c r="EA243" s="143"/>
      <c r="EB243" s="143"/>
      <c r="EC243" s="143"/>
      <c r="ED243" s="143"/>
      <c r="EE243" s="143"/>
      <c r="EF243" s="143"/>
      <c r="EG243" s="143"/>
      <c r="EH243" s="143"/>
      <c r="EI243" s="143"/>
      <c r="EJ243" s="143"/>
      <c r="EK243" s="143"/>
      <c r="EL243" s="143"/>
      <c r="EM243" s="143"/>
      <c r="EN243" s="143"/>
      <c r="EO243" s="143"/>
      <c r="EP243" s="143"/>
      <c r="EQ243" s="143"/>
      <c r="ER243" s="143"/>
      <c r="ES243" s="143"/>
      <c r="ET243" s="143"/>
      <c r="EU243" s="143"/>
      <c r="EV243" s="143"/>
      <c r="EW243" s="143"/>
      <c r="EX243" s="143"/>
      <c r="EY243" s="143"/>
      <c r="EZ243" s="143"/>
      <c r="FA243" s="143"/>
      <c r="FB243" s="143"/>
      <c r="FC243" s="143"/>
      <c r="FD243" s="143"/>
      <c r="FE243" s="143"/>
      <c r="FF243" s="143"/>
      <c r="FG243" s="143"/>
      <c r="FH243" s="143"/>
      <c r="FI243" s="143"/>
      <c r="FJ243" s="144"/>
    </row>
    <row r="244" spans="1:166" s="4" customFormat="1" ht="28.5" customHeight="1">
      <c r="A244" s="109" t="s">
        <v>8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 t="s">
        <v>23</v>
      </c>
      <c r="AL244" s="109"/>
      <c r="AM244" s="109"/>
      <c r="AN244" s="109"/>
      <c r="AO244" s="109"/>
      <c r="AP244" s="109"/>
      <c r="AQ244" s="109" t="s">
        <v>35</v>
      </c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 t="s">
        <v>36</v>
      </c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63" t="s">
        <v>37</v>
      </c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109" t="s">
        <v>24</v>
      </c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33" t="s">
        <v>29</v>
      </c>
      <c r="EL244" s="134"/>
      <c r="EM244" s="134"/>
      <c r="EN244" s="134"/>
      <c r="EO244" s="134"/>
      <c r="EP244" s="134"/>
      <c r="EQ244" s="134"/>
      <c r="ER244" s="134"/>
      <c r="ES244" s="134"/>
      <c r="ET244" s="134"/>
      <c r="EU244" s="134"/>
      <c r="EV244" s="134"/>
      <c r="EW244" s="134"/>
      <c r="EX244" s="134"/>
      <c r="EY244" s="134"/>
      <c r="EZ244" s="134"/>
      <c r="FA244" s="134"/>
      <c r="FB244" s="134"/>
      <c r="FC244" s="134"/>
      <c r="FD244" s="134"/>
      <c r="FE244" s="134"/>
      <c r="FF244" s="134"/>
      <c r="FG244" s="134"/>
      <c r="FH244" s="134"/>
      <c r="FI244" s="134"/>
      <c r="FJ244" s="135"/>
    </row>
    <row r="245" spans="1:166" s="4" customFormat="1" ht="63.75" customHeight="1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109" t="s">
        <v>45</v>
      </c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 t="s">
        <v>25</v>
      </c>
      <c r="CY245" s="109"/>
      <c r="CZ245" s="109"/>
      <c r="DA245" s="109"/>
      <c r="DB245" s="109"/>
      <c r="DC245" s="109"/>
      <c r="DD245" s="109"/>
      <c r="DE245" s="109"/>
      <c r="DF245" s="109"/>
      <c r="DG245" s="109"/>
      <c r="DH245" s="109"/>
      <c r="DI245" s="109"/>
      <c r="DJ245" s="109"/>
      <c r="DK245" s="109" t="s">
        <v>26</v>
      </c>
      <c r="DL245" s="109"/>
      <c r="DM245" s="109"/>
      <c r="DN245" s="109"/>
      <c r="DO245" s="109"/>
      <c r="DP245" s="109"/>
      <c r="DQ245" s="109"/>
      <c r="DR245" s="109"/>
      <c r="DS245" s="109"/>
      <c r="DT245" s="109"/>
      <c r="DU245" s="109"/>
      <c r="DV245" s="109"/>
      <c r="DW245" s="109"/>
      <c r="DX245" s="109" t="s">
        <v>27</v>
      </c>
      <c r="DY245" s="109"/>
      <c r="DZ245" s="109"/>
      <c r="EA245" s="109"/>
      <c r="EB245" s="109"/>
      <c r="EC245" s="109"/>
      <c r="ED245" s="109"/>
      <c r="EE245" s="109"/>
      <c r="EF245" s="109"/>
      <c r="EG245" s="109"/>
      <c r="EH245" s="109"/>
      <c r="EI245" s="109"/>
      <c r="EJ245" s="109"/>
      <c r="EK245" s="109" t="s">
        <v>38</v>
      </c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33" t="s">
        <v>46</v>
      </c>
      <c r="EY245" s="134"/>
      <c r="EZ245" s="134"/>
      <c r="FA245" s="134"/>
      <c r="FB245" s="134"/>
      <c r="FC245" s="134"/>
      <c r="FD245" s="134"/>
      <c r="FE245" s="134"/>
      <c r="FF245" s="134"/>
      <c r="FG245" s="134"/>
      <c r="FH245" s="134"/>
      <c r="FI245" s="134"/>
      <c r="FJ245" s="135"/>
    </row>
    <row r="246" spans="1:166" s="4" customFormat="1" ht="18.75">
      <c r="A246" s="110">
        <v>1</v>
      </c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>
        <v>2</v>
      </c>
      <c r="AL246" s="110"/>
      <c r="AM246" s="110"/>
      <c r="AN246" s="110"/>
      <c r="AO246" s="110"/>
      <c r="AP246" s="110"/>
      <c r="AQ246" s="110">
        <v>3</v>
      </c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>
        <v>4</v>
      </c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>
        <v>5</v>
      </c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>
        <v>6</v>
      </c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>
        <v>7</v>
      </c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>
        <v>8</v>
      </c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  <c r="DV246" s="110"/>
      <c r="DW246" s="110"/>
      <c r="DX246" s="110">
        <v>9</v>
      </c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>
        <v>10</v>
      </c>
      <c r="EL246" s="110"/>
      <c r="EM246" s="110"/>
      <c r="EN246" s="110"/>
      <c r="EO246" s="110"/>
      <c r="EP246" s="110"/>
      <c r="EQ246" s="110"/>
      <c r="ER246" s="110"/>
      <c r="ES246" s="110"/>
      <c r="ET246" s="110"/>
      <c r="EU246" s="110"/>
      <c r="EV246" s="110"/>
      <c r="EW246" s="110"/>
      <c r="EX246" s="87">
        <v>11</v>
      </c>
      <c r="EY246" s="88"/>
      <c r="EZ246" s="88"/>
      <c r="FA246" s="88"/>
      <c r="FB246" s="88"/>
      <c r="FC246" s="88"/>
      <c r="FD246" s="88"/>
      <c r="FE246" s="88"/>
      <c r="FF246" s="88"/>
      <c r="FG246" s="88"/>
      <c r="FH246" s="88"/>
      <c r="FI246" s="88"/>
      <c r="FJ246" s="89"/>
    </row>
    <row r="247" spans="1:166" s="4" customFormat="1" ht="20.25" customHeight="1">
      <c r="A247" s="220" t="s">
        <v>32</v>
      </c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49" t="s">
        <v>33</v>
      </c>
      <c r="AL247" s="249"/>
      <c r="AM247" s="249"/>
      <c r="AN247" s="249"/>
      <c r="AO247" s="249"/>
      <c r="AP247" s="249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102">
        <f>BC250+BC252</f>
        <v>34500</v>
      </c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>
        <f>BU250+BU252</f>
        <v>0</v>
      </c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61">
        <f>CH250+CH252</f>
        <v>0</v>
      </c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>
        <f>CH247</f>
        <v>0</v>
      </c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>
        <f>EK250+EK252</f>
        <v>32700</v>
      </c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124">
        <f>EX250+EX252</f>
        <v>0</v>
      </c>
      <c r="EY247" s="125"/>
      <c r="EZ247" s="125"/>
      <c r="FA247" s="125"/>
      <c r="FB247" s="125"/>
      <c r="FC247" s="125"/>
      <c r="FD247" s="125"/>
      <c r="FE247" s="125"/>
      <c r="FF247" s="125"/>
      <c r="FG247" s="125"/>
      <c r="FH247" s="125"/>
      <c r="FI247" s="125"/>
      <c r="FJ247" s="126"/>
    </row>
    <row r="248" spans="1:166" s="4" customFormat="1" ht="15" customHeight="1">
      <c r="A248" s="172" t="s">
        <v>22</v>
      </c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28" t="s">
        <v>34</v>
      </c>
      <c r="AL248" s="128"/>
      <c r="AM248" s="128"/>
      <c r="AN248" s="128"/>
      <c r="AO248" s="128"/>
      <c r="AP248" s="128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121"/>
      <c r="EY248" s="122"/>
      <c r="EZ248" s="122"/>
      <c r="FA248" s="122"/>
      <c r="FB248" s="122"/>
      <c r="FC248" s="122"/>
      <c r="FD248" s="122"/>
      <c r="FE248" s="122"/>
      <c r="FF248" s="122"/>
      <c r="FG248" s="122"/>
      <c r="FH248" s="122"/>
      <c r="FI248" s="122"/>
      <c r="FJ248" s="123"/>
    </row>
    <row r="249" spans="1:166" s="4" customFormat="1" ht="41.25" customHeight="1">
      <c r="A249" s="127" t="s">
        <v>274</v>
      </c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8"/>
      <c r="AL249" s="128"/>
      <c r="AM249" s="128"/>
      <c r="AN249" s="128"/>
      <c r="AO249" s="128"/>
      <c r="AP249" s="128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53"/>
      <c r="BT249" s="53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13"/>
      <c r="FI249" s="13"/>
      <c r="FJ249" s="13"/>
    </row>
    <row r="250" spans="1:166" s="11" customFormat="1" ht="18.75" customHeight="1">
      <c r="A250" s="64" t="s">
        <v>272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100" t="s">
        <v>156</v>
      </c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2">
        <f>BC251</f>
        <v>1800</v>
      </c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>
        <f>BU251</f>
        <v>0</v>
      </c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61">
        <f>CH251</f>
        <v>0</v>
      </c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>
        <f>CH250</f>
        <v>0</v>
      </c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>
        <v>0</v>
      </c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6">
        <v>0</v>
      </c>
      <c r="EY250" s="66"/>
      <c r="EZ250" s="66"/>
      <c r="FA250" s="66"/>
      <c r="FB250" s="66"/>
      <c r="FC250" s="66"/>
      <c r="FD250" s="66"/>
      <c r="FE250" s="66"/>
      <c r="FF250" s="66"/>
      <c r="FG250" s="66"/>
      <c r="FH250" s="45"/>
      <c r="FI250" s="45"/>
      <c r="FJ250" s="45"/>
    </row>
    <row r="251" spans="1:166" s="4" customFormat="1" ht="39" customHeight="1">
      <c r="A251" s="108" t="s">
        <v>271</v>
      </c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4" t="s">
        <v>156</v>
      </c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97">
        <v>1800</v>
      </c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>
        <v>0</v>
      </c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>
        <f>CH251</f>
        <v>0</v>
      </c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>
        <f>BC251-CH251</f>
        <v>1800</v>
      </c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120">
        <v>0</v>
      </c>
      <c r="EY251" s="120"/>
      <c r="EZ251" s="120"/>
      <c r="FA251" s="120"/>
      <c r="FB251" s="120"/>
      <c r="FC251" s="120"/>
      <c r="FD251" s="120"/>
      <c r="FE251" s="120"/>
      <c r="FF251" s="120"/>
      <c r="FG251" s="120"/>
      <c r="FH251" s="46"/>
      <c r="FI251" s="46"/>
      <c r="FJ251" s="46"/>
    </row>
    <row r="252" spans="1:166" s="11" customFormat="1" ht="20.25" customHeight="1">
      <c r="A252" s="64" t="s">
        <v>273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100" t="s">
        <v>156</v>
      </c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2">
        <f>BC253</f>
        <v>32700</v>
      </c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>
        <f>BU253</f>
        <v>0</v>
      </c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61">
        <f>CH253</f>
        <v>0</v>
      </c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>
        <f>CH252</f>
        <v>0</v>
      </c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>
        <f>BC252-CH252</f>
        <v>32700</v>
      </c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6">
        <v>0</v>
      </c>
      <c r="EY252" s="66"/>
      <c r="EZ252" s="66"/>
      <c r="FA252" s="66"/>
      <c r="FB252" s="66"/>
      <c r="FC252" s="66"/>
      <c r="FD252" s="66"/>
      <c r="FE252" s="66"/>
      <c r="FF252" s="66"/>
      <c r="FG252" s="66"/>
      <c r="FH252" s="45"/>
      <c r="FI252" s="45"/>
      <c r="FJ252" s="45"/>
    </row>
    <row r="253" spans="1:166" s="4" customFormat="1" ht="39.75" customHeight="1">
      <c r="A253" s="108" t="s">
        <v>271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4" t="s">
        <v>156</v>
      </c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97">
        <v>32700</v>
      </c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>
        <v>0</v>
      </c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>
        <f>CH253</f>
        <v>0</v>
      </c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>
        <f>BC253-CH253</f>
        <v>32700</v>
      </c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120">
        <v>0</v>
      </c>
      <c r="EY253" s="120"/>
      <c r="EZ253" s="120"/>
      <c r="FA253" s="120"/>
      <c r="FB253" s="120"/>
      <c r="FC253" s="120"/>
      <c r="FD253" s="120"/>
      <c r="FE253" s="120"/>
      <c r="FF253" s="120"/>
      <c r="FG253" s="120"/>
      <c r="FH253" s="46"/>
      <c r="FI253" s="46"/>
      <c r="FJ253" s="46"/>
    </row>
    <row r="254" spans="1:166" s="4" customFormat="1" ht="18.75" customHeight="1">
      <c r="A254" s="67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9"/>
      <c r="BI254" s="118" t="s">
        <v>96</v>
      </c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67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9"/>
      <c r="FH254" s="14"/>
      <c r="FI254" s="14"/>
      <c r="FJ254" s="14"/>
    </row>
    <row r="255" spans="1:166" s="4" customFormat="1" ht="35.25" customHeight="1" hidden="1">
      <c r="A255" s="142" t="s">
        <v>81</v>
      </c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143"/>
      <c r="BZ255" s="143"/>
      <c r="CA255" s="143"/>
      <c r="CB255" s="143"/>
      <c r="CC255" s="143"/>
      <c r="CD255" s="143"/>
      <c r="CE255" s="143"/>
      <c r="CF255" s="143"/>
      <c r="CG255" s="143"/>
      <c r="CH255" s="143"/>
      <c r="CI255" s="143"/>
      <c r="CJ255" s="143"/>
      <c r="CK255" s="143"/>
      <c r="CL255" s="143"/>
      <c r="CM255" s="143"/>
      <c r="CN255" s="143"/>
      <c r="CO255" s="143"/>
      <c r="CP255" s="143"/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3"/>
      <c r="DE255" s="143"/>
      <c r="DF255" s="143"/>
      <c r="DG255" s="143"/>
      <c r="DH255" s="143"/>
      <c r="DI255" s="143"/>
      <c r="DJ255" s="143"/>
      <c r="DK255" s="143"/>
      <c r="DL255" s="143"/>
      <c r="DM255" s="143"/>
      <c r="DN255" s="143"/>
      <c r="DO255" s="143"/>
      <c r="DP255" s="143"/>
      <c r="DQ255" s="143"/>
      <c r="DR255" s="143"/>
      <c r="DS255" s="143"/>
      <c r="DT255" s="143"/>
      <c r="DU255" s="143"/>
      <c r="DV255" s="143"/>
      <c r="DW255" s="143"/>
      <c r="DX255" s="143"/>
      <c r="DY255" s="143"/>
      <c r="DZ255" s="143"/>
      <c r="EA255" s="143"/>
      <c r="EB255" s="143"/>
      <c r="EC255" s="143"/>
      <c r="ED255" s="143"/>
      <c r="EE255" s="143"/>
      <c r="EF255" s="143"/>
      <c r="EG255" s="143"/>
      <c r="EH255" s="143"/>
      <c r="EI255" s="143"/>
      <c r="EJ255" s="143"/>
      <c r="EK255" s="143"/>
      <c r="EL255" s="143"/>
      <c r="EM255" s="143"/>
      <c r="EN255" s="143"/>
      <c r="EO255" s="143"/>
      <c r="EP255" s="143"/>
      <c r="EQ255" s="143"/>
      <c r="ER255" s="143"/>
      <c r="ES255" s="143"/>
      <c r="ET255" s="143"/>
      <c r="EU255" s="143"/>
      <c r="EV255" s="143"/>
      <c r="EW255" s="143"/>
      <c r="EX255" s="143"/>
      <c r="EY255" s="143"/>
      <c r="EZ255" s="143"/>
      <c r="FA255" s="143"/>
      <c r="FB255" s="143"/>
      <c r="FC255" s="143"/>
      <c r="FD255" s="143"/>
      <c r="FE255" s="143"/>
      <c r="FF255" s="143"/>
      <c r="FG255" s="143"/>
      <c r="FH255" s="143"/>
      <c r="FI255" s="143"/>
      <c r="FJ255" s="144"/>
    </row>
    <row r="256" spans="1:166" s="4" customFormat="1" ht="28.5" customHeight="1">
      <c r="A256" s="109" t="s">
        <v>8</v>
      </c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 t="s">
        <v>23</v>
      </c>
      <c r="AL256" s="109"/>
      <c r="AM256" s="109"/>
      <c r="AN256" s="109"/>
      <c r="AO256" s="109"/>
      <c r="AP256" s="109"/>
      <c r="AQ256" s="109" t="s">
        <v>35</v>
      </c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 t="s">
        <v>36</v>
      </c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63" t="s">
        <v>37</v>
      </c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109" t="s">
        <v>24</v>
      </c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  <c r="CX256" s="109"/>
      <c r="CY256" s="109"/>
      <c r="CZ256" s="109"/>
      <c r="DA256" s="109"/>
      <c r="DB256" s="109"/>
      <c r="DC256" s="109"/>
      <c r="DD256" s="109"/>
      <c r="DE256" s="109"/>
      <c r="DF256" s="109"/>
      <c r="DG256" s="109"/>
      <c r="DH256" s="109"/>
      <c r="DI256" s="109"/>
      <c r="DJ256" s="109"/>
      <c r="DK256" s="109"/>
      <c r="DL256" s="109"/>
      <c r="DM256" s="109"/>
      <c r="DN256" s="109"/>
      <c r="DO256" s="109"/>
      <c r="DP256" s="109"/>
      <c r="DQ256" s="109"/>
      <c r="DR256" s="109"/>
      <c r="DS256" s="109"/>
      <c r="DT256" s="109"/>
      <c r="DU256" s="109"/>
      <c r="DV256" s="109"/>
      <c r="DW256" s="109"/>
      <c r="DX256" s="109"/>
      <c r="DY256" s="109"/>
      <c r="DZ256" s="109"/>
      <c r="EA256" s="109"/>
      <c r="EB256" s="109"/>
      <c r="EC256" s="109"/>
      <c r="ED256" s="109"/>
      <c r="EE256" s="109"/>
      <c r="EF256" s="109"/>
      <c r="EG256" s="109"/>
      <c r="EH256" s="109"/>
      <c r="EI256" s="109"/>
      <c r="EJ256" s="109"/>
      <c r="EK256" s="133" t="s">
        <v>29</v>
      </c>
      <c r="EL256" s="134"/>
      <c r="EM256" s="134"/>
      <c r="EN256" s="134"/>
      <c r="EO256" s="134"/>
      <c r="EP256" s="134"/>
      <c r="EQ256" s="134"/>
      <c r="ER256" s="134"/>
      <c r="ES256" s="134"/>
      <c r="ET256" s="134"/>
      <c r="EU256" s="134"/>
      <c r="EV256" s="134"/>
      <c r="EW256" s="134"/>
      <c r="EX256" s="134"/>
      <c r="EY256" s="134"/>
      <c r="EZ256" s="134"/>
      <c r="FA256" s="134"/>
      <c r="FB256" s="134"/>
      <c r="FC256" s="134"/>
      <c r="FD256" s="134"/>
      <c r="FE256" s="134"/>
      <c r="FF256" s="134"/>
      <c r="FG256" s="134"/>
      <c r="FH256" s="134"/>
      <c r="FI256" s="134"/>
      <c r="FJ256" s="135"/>
    </row>
    <row r="257" spans="1:166" s="4" customFormat="1" ht="63.75" customHeight="1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109" t="s">
        <v>45</v>
      </c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  <c r="CX257" s="109" t="s">
        <v>25</v>
      </c>
      <c r="CY257" s="109"/>
      <c r="CZ257" s="109"/>
      <c r="DA257" s="109"/>
      <c r="DB257" s="109"/>
      <c r="DC257" s="109"/>
      <c r="DD257" s="109"/>
      <c r="DE257" s="109"/>
      <c r="DF257" s="109"/>
      <c r="DG257" s="109"/>
      <c r="DH257" s="109"/>
      <c r="DI257" s="109"/>
      <c r="DJ257" s="109"/>
      <c r="DK257" s="109" t="s">
        <v>26</v>
      </c>
      <c r="DL257" s="109"/>
      <c r="DM257" s="109"/>
      <c r="DN257" s="109"/>
      <c r="DO257" s="109"/>
      <c r="DP257" s="109"/>
      <c r="DQ257" s="109"/>
      <c r="DR257" s="109"/>
      <c r="DS257" s="109"/>
      <c r="DT257" s="109"/>
      <c r="DU257" s="109"/>
      <c r="DV257" s="109"/>
      <c r="DW257" s="109"/>
      <c r="DX257" s="109" t="s">
        <v>27</v>
      </c>
      <c r="DY257" s="109"/>
      <c r="DZ257" s="109"/>
      <c r="EA257" s="109"/>
      <c r="EB257" s="109"/>
      <c r="EC257" s="109"/>
      <c r="ED257" s="109"/>
      <c r="EE257" s="109"/>
      <c r="EF257" s="109"/>
      <c r="EG257" s="109"/>
      <c r="EH257" s="109"/>
      <c r="EI257" s="109"/>
      <c r="EJ257" s="109"/>
      <c r="EK257" s="109" t="s">
        <v>38</v>
      </c>
      <c r="EL257" s="109"/>
      <c r="EM257" s="109"/>
      <c r="EN257" s="109"/>
      <c r="EO257" s="109"/>
      <c r="EP257" s="109"/>
      <c r="EQ257" s="109"/>
      <c r="ER257" s="109"/>
      <c r="ES257" s="109"/>
      <c r="ET257" s="109"/>
      <c r="EU257" s="109"/>
      <c r="EV257" s="109"/>
      <c r="EW257" s="109"/>
      <c r="EX257" s="133" t="s">
        <v>46</v>
      </c>
      <c r="EY257" s="134"/>
      <c r="EZ257" s="134"/>
      <c r="FA257" s="134"/>
      <c r="FB257" s="134"/>
      <c r="FC257" s="134"/>
      <c r="FD257" s="134"/>
      <c r="FE257" s="134"/>
      <c r="FF257" s="134"/>
      <c r="FG257" s="134"/>
      <c r="FH257" s="134"/>
      <c r="FI257" s="134"/>
      <c r="FJ257" s="135"/>
    </row>
    <row r="258" spans="1:166" s="4" customFormat="1" ht="18.75">
      <c r="A258" s="110">
        <v>1</v>
      </c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>
        <v>2</v>
      </c>
      <c r="AL258" s="110"/>
      <c r="AM258" s="110"/>
      <c r="AN258" s="110"/>
      <c r="AO258" s="110"/>
      <c r="AP258" s="110"/>
      <c r="AQ258" s="110">
        <v>3</v>
      </c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B258" s="110"/>
      <c r="BC258" s="110">
        <v>4</v>
      </c>
      <c r="BD258" s="110"/>
      <c r="BE258" s="110"/>
      <c r="BF258" s="110"/>
      <c r="BG258" s="110"/>
      <c r="BH258" s="110"/>
      <c r="BI258" s="110"/>
      <c r="BJ258" s="110"/>
      <c r="BK258" s="110"/>
      <c r="BL258" s="110"/>
      <c r="BM258" s="110"/>
      <c r="BN258" s="110"/>
      <c r="BO258" s="110"/>
      <c r="BP258" s="110"/>
      <c r="BQ258" s="110"/>
      <c r="BR258" s="110"/>
      <c r="BS258" s="110"/>
      <c r="BT258" s="110"/>
      <c r="BU258" s="110">
        <v>5</v>
      </c>
      <c r="BV258" s="110"/>
      <c r="BW258" s="110"/>
      <c r="BX258" s="110"/>
      <c r="BY258" s="110"/>
      <c r="BZ258" s="110"/>
      <c r="CA258" s="110"/>
      <c r="CB258" s="110"/>
      <c r="CC258" s="110"/>
      <c r="CD258" s="110"/>
      <c r="CE258" s="110"/>
      <c r="CF258" s="110"/>
      <c r="CG258" s="110"/>
      <c r="CH258" s="110">
        <v>6</v>
      </c>
      <c r="CI258" s="110"/>
      <c r="CJ258" s="110"/>
      <c r="CK258" s="110"/>
      <c r="CL258" s="110"/>
      <c r="CM258" s="110"/>
      <c r="CN258" s="110"/>
      <c r="CO258" s="110"/>
      <c r="CP258" s="110"/>
      <c r="CQ258" s="110"/>
      <c r="CR258" s="110"/>
      <c r="CS258" s="110"/>
      <c r="CT258" s="110"/>
      <c r="CU258" s="110"/>
      <c r="CV258" s="110"/>
      <c r="CW258" s="110"/>
      <c r="CX258" s="110">
        <v>7</v>
      </c>
      <c r="CY258" s="110"/>
      <c r="CZ258" s="110"/>
      <c r="DA258" s="110"/>
      <c r="DB258" s="110"/>
      <c r="DC258" s="110"/>
      <c r="DD258" s="110"/>
      <c r="DE258" s="110"/>
      <c r="DF258" s="110"/>
      <c r="DG258" s="110"/>
      <c r="DH258" s="110"/>
      <c r="DI258" s="110"/>
      <c r="DJ258" s="110"/>
      <c r="DK258" s="110">
        <v>8</v>
      </c>
      <c r="DL258" s="110"/>
      <c r="DM258" s="110"/>
      <c r="DN258" s="110"/>
      <c r="DO258" s="110"/>
      <c r="DP258" s="110"/>
      <c r="DQ258" s="110"/>
      <c r="DR258" s="110"/>
      <c r="DS258" s="110"/>
      <c r="DT258" s="110"/>
      <c r="DU258" s="110"/>
      <c r="DV258" s="110"/>
      <c r="DW258" s="110"/>
      <c r="DX258" s="110">
        <v>9</v>
      </c>
      <c r="DY258" s="110"/>
      <c r="DZ258" s="110"/>
      <c r="EA258" s="110"/>
      <c r="EB258" s="110"/>
      <c r="EC258" s="110"/>
      <c r="ED258" s="110"/>
      <c r="EE258" s="110"/>
      <c r="EF258" s="110"/>
      <c r="EG258" s="110"/>
      <c r="EH258" s="110"/>
      <c r="EI258" s="110"/>
      <c r="EJ258" s="110"/>
      <c r="EK258" s="110">
        <v>10</v>
      </c>
      <c r="EL258" s="110"/>
      <c r="EM258" s="110"/>
      <c r="EN258" s="110"/>
      <c r="EO258" s="110"/>
      <c r="EP258" s="110"/>
      <c r="EQ258" s="110"/>
      <c r="ER258" s="110"/>
      <c r="ES258" s="110"/>
      <c r="ET258" s="110"/>
      <c r="EU258" s="110"/>
      <c r="EV258" s="110"/>
      <c r="EW258" s="110"/>
      <c r="EX258" s="87">
        <v>11</v>
      </c>
      <c r="EY258" s="88"/>
      <c r="EZ258" s="88"/>
      <c r="FA258" s="88"/>
      <c r="FB258" s="88"/>
      <c r="FC258" s="88"/>
      <c r="FD258" s="88"/>
      <c r="FE258" s="88"/>
      <c r="FF258" s="88"/>
      <c r="FG258" s="88"/>
      <c r="FH258" s="88"/>
      <c r="FI258" s="88"/>
      <c r="FJ258" s="89"/>
    </row>
    <row r="259" spans="1:166" s="4" customFormat="1" ht="21" customHeight="1">
      <c r="A259" s="220" t="s">
        <v>32</v>
      </c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176" t="s">
        <v>33</v>
      </c>
      <c r="AL259" s="176"/>
      <c r="AM259" s="176"/>
      <c r="AN259" s="176"/>
      <c r="AO259" s="176"/>
      <c r="AP259" s="176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65">
        <f>BC260+BC266</f>
        <v>519400</v>
      </c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>
        <f>BU260+BU266</f>
        <v>50481.97</v>
      </c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85">
        <f>CH260+CH266</f>
        <v>50481.97</v>
      </c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  <c r="DU259" s="85"/>
      <c r="DV259" s="85"/>
      <c r="DW259" s="85"/>
      <c r="DX259" s="85">
        <f>CH259</f>
        <v>50481.97</v>
      </c>
      <c r="DY259" s="85"/>
      <c r="DZ259" s="85"/>
      <c r="EA259" s="85"/>
      <c r="EB259" s="85"/>
      <c r="EC259" s="85"/>
      <c r="ED259" s="85"/>
      <c r="EE259" s="85"/>
      <c r="EF259" s="85"/>
      <c r="EG259" s="85"/>
      <c r="EH259" s="85"/>
      <c r="EI259" s="85"/>
      <c r="EJ259" s="85"/>
      <c r="EK259" s="85">
        <f>BC259-CH259</f>
        <v>468918.03</v>
      </c>
      <c r="EL259" s="85"/>
      <c r="EM259" s="85"/>
      <c r="EN259" s="85"/>
      <c r="EO259" s="85"/>
      <c r="EP259" s="85"/>
      <c r="EQ259" s="85"/>
      <c r="ER259" s="85"/>
      <c r="ES259" s="85"/>
      <c r="ET259" s="85"/>
      <c r="EU259" s="85"/>
      <c r="EV259" s="85"/>
      <c r="EW259" s="85"/>
      <c r="EX259" s="82">
        <f>BU259-CH259</f>
        <v>0</v>
      </c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4"/>
    </row>
    <row r="260" spans="1:166" s="11" customFormat="1" ht="22.5" customHeight="1">
      <c r="A260" s="257" t="s">
        <v>269</v>
      </c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/>
      <c r="X260" s="257"/>
      <c r="Y260" s="257"/>
      <c r="Z260" s="257"/>
      <c r="AA260" s="257"/>
      <c r="AB260" s="257"/>
      <c r="AC260" s="257"/>
      <c r="AD260" s="257"/>
      <c r="AE260" s="257"/>
      <c r="AF260" s="257"/>
      <c r="AG260" s="257"/>
      <c r="AH260" s="257"/>
      <c r="AI260" s="257"/>
      <c r="AJ260" s="257"/>
      <c r="AK260" s="171"/>
      <c r="AL260" s="171"/>
      <c r="AM260" s="171"/>
      <c r="AN260" s="171"/>
      <c r="AO260" s="171"/>
      <c r="AP260" s="171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65">
        <f>BC261+BC263</f>
        <v>320000</v>
      </c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58"/>
      <c r="BT260" s="58"/>
      <c r="BU260" s="263">
        <f>BU261+BU263</f>
        <v>15731.97</v>
      </c>
      <c r="BV260" s="263"/>
      <c r="BW260" s="263"/>
      <c r="BX260" s="263"/>
      <c r="BY260" s="263"/>
      <c r="BZ260" s="263"/>
      <c r="CA260" s="263"/>
      <c r="CB260" s="263"/>
      <c r="CC260" s="263"/>
      <c r="CD260" s="263"/>
      <c r="CE260" s="263"/>
      <c r="CF260" s="263"/>
      <c r="CG260" s="263"/>
      <c r="CH260" s="117">
        <f>CH261</f>
        <v>15731.97</v>
      </c>
      <c r="CI260" s="117"/>
      <c r="CJ260" s="117"/>
      <c r="CK260" s="117"/>
      <c r="CL260" s="117"/>
      <c r="CM260" s="117"/>
      <c r="CN260" s="117"/>
      <c r="CO260" s="117"/>
      <c r="CP260" s="117"/>
      <c r="CQ260" s="117"/>
      <c r="CR260" s="117"/>
      <c r="CS260" s="117"/>
      <c r="CT260" s="117"/>
      <c r="CU260" s="117"/>
      <c r="CV260" s="117"/>
      <c r="CW260" s="117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85"/>
      <c r="DR260" s="85"/>
      <c r="DS260" s="85"/>
      <c r="DT260" s="85"/>
      <c r="DU260" s="85"/>
      <c r="DV260" s="85"/>
      <c r="DW260" s="85"/>
      <c r="DX260" s="85">
        <f>CH260</f>
        <v>15731.97</v>
      </c>
      <c r="DY260" s="85"/>
      <c r="DZ260" s="85"/>
      <c r="EA260" s="85"/>
      <c r="EB260" s="85"/>
      <c r="EC260" s="85"/>
      <c r="ED260" s="85"/>
      <c r="EE260" s="85"/>
      <c r="EF260" s="85"/>
      <c r="EG260" s="85"/>
      <c r="EH260" s="85"/>
      <c r="EI260" s="85"/>
      <c r="EJ260" s="85"/>
      <c r="EK260" s="85">
        <f>BC260-CH260</f>
        <v>304268.03</v>
      </c>
      <c r="EL260" s="85"/>
      <c r="EM260" s="85"/>
      <c r="EN260" s="85"/>
      <c r="EO260" s="85"/>
      <c r="EP260" s="85"/>
      <c r="EQ260" s="85"/>
      <c r="ER260" s="85"/>
      <c r="ES260" s="85"/>
      <c r="ET260" s="85"/>
      <c r="EU260" s="85"/>
      <c r="EV260" s="85"/>
      <c r="EW260" s="85"/>
      <c r="EX260" s="85">
        <f>BU260-CH260</f>
        <v>0</v>
      </c>
      <c r="EY260" s="85"/>
      <c r="EZ260" s="85"/>
      <c r="FA260" s="85"/>
      <c r="FB260" s="85"/>
      <c r="FC260" s="85"/>
      <c r="FD260" s="85"/>
      <c r="FE260" s="85"/>
      <c r="FF260" s="85"/>
      <c r="FG260" s="85"/>
      <c r="FH260" s="36"/>
      <c r="FI260" s="36"/>
      <c r="FJ260" s="36"/>
    </row>
    <row r="261" spans="1:166" s="4" customFormat="1" ht="21.75" customHeight="1">
      <c r="A261" s="64" t="s">
        <v>256</v>
      </c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95"/>
      <c r="AL261" s="95"/>
      <c r="AM261" s="95"/>
      <c r="AN261" s="95"/>
      <c r="AO261" s="95"/>
      <c r="AP261" s="95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65">
        <f>BC262</f>
        <v>147900</v>
      </c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>
        <f>BU262</f>
        <v>15731.97</v>
      </c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85">
        <f>CH262</f>
        <v>15731.97</v>
      </c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  <c r="DR261" s="93"/>
      <c r="DS261" s="93"/>
      <c r="DT261" s="93"/>
      <c r="DU261" s="93"/>
      <c r="DV261" s="93"/>
      <c r="DW261" s="93"/>
      <c r="DX261" s="85"/>
      <c r="DY261" s="85"/>
      <c r="DZ261" s="85"/>
      <c r="EA261" s="85"/>
      <c r="EB261" s="85"/>
      <c r="EC261" s="85"/>
      <c r="ED261" s="85"/>
      <c r="EE261" s="85"/>
      <c r="EF261" s="85"/>
      <c r="EG261" s="85"/>
      <c r="EH261" s="85"/>
      <c r="EI261" s="85"/>
      <c r="EJ261" s="85"/>
      <c r="EK261" s="85">
        <f>EK262</f>
        <v>132168.03</v>
      </c>
      <c r="EL261" s="85"/>
      <c r="EM261" s="85"/>
      <c r="EN261" s="85"/>
      <c r="EO261" s="85"/>
      <c r="EP261" s="85"/>
      <c r="EQ261" s="85"/>
      <c r="ER261" s="85"/>
      <c r="ES261" s="85"/>
      <c r="ET261" s="85"/>
      <c r="EU261" s="85"/>
      <c r="EV261" s="85"/>
      <c r="EW261" s="85"/>
      <c r="EX261" s="82">
        <f>EX262</f>
        <v>0</v>
      </c>
      <c r="EY261" s="83"/>
      <c r="EZ261" s="83"/>
      <c r="FA261" s="83"/>
      <c r="FB261" s="83"/>
      <c r="FC261" s="83"/>
      <c r="FD261" s="83"/>
      <c r="FE261" s="83"/>
      <c r="FF261" s="83"/>
      <c r="FG261" s="83"/>
      <c r="FH261" s="83"/>
      <c r="FI261" s="83"/>
      <c r="FJ261" s="84"/>
    </row>
    <row r="262" spans="1:166" s="4" customFormat="1" ht="20.25" customHeight="1">
      <c r="A262" s="108" t="s">
        <v>76</v>
      </c>
      <c r="B262" s="219"/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19"/>
      <c r="AK262" s="95" t="s">
        <v>77</v>
      </c>
      <c r="AL262" s="95"/>
      <c r="AM262" s="95"/>
      <c r="AN262" s="95"/>
      <c r="AO262" s="95"/>
      <c r="AP262" s="95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105">
        <v>147900</v>
      </c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>
        <v>15731.97</v>
      </c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93">
        <v>15731.97</v>
      </c>
      <c r="CI262" s="93"/>
      <c r="CJ262" s="93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  <c r="CX262" s="93"/>
      <c r="CY262" s="93"/>
      <c r="CZ262" s="93"/>
      <c r="DA262" s="93"/>
      <c r="DB262" s="93"/>
      <c r="DC262" s="93"/>
      <c r="DD262" s="93"/>
      <c r="DE262" s="93"/>
      <c r="DF262" s="93"/>
      <c r="DG262" s="93"/>
      <c r="DH262" s="93"/>
      <c r="DI262" s="93"/>
      <c r="DJ262" s="93"/>
      <c r="DK262" s="93"/>
      <c r="DL262" s="93"/>
      <c r="DM262" s="93"/>
      <c r="DN262" s="93"/>
      <c r="DO262" s="93"/>
      <c r="DP262" s="93"/>
      <c r="DQ262" s="93"/>
      <c r="DR262" s="93"/>
      <c r="DS262" s="93"/>
      <c r="DT262" s="93"/>
      <c r="DU262" s="93"/>
      <c r="DV262" s="93"/>
      <c r="DW262" s="93"/>
      <c r="DX262" s="93">
        <v>15731.97</v>
      </c>
      <c r="DY262" s="93"/>
      <c r="DZ262" s="93"/>
      <c r="EA262" s="93"/>
      <c r="EB262" s="93"/>
      <c r="EC262" s="93"/>
      <c r="ED262" s="93"/>
      <c r="EE262" s="93"/>
      <c r="EF262" s="93"/>
      <c r="EG262" s="93"/>
      <c r="EH262" s="93"/>
      <c r="EI262" s="93"/>
      <c r="EJ262" s="93"/>
      <c r="EK262" s="93">
        <f>BC262-CH262</f>
        <v>132168.03</v>
      </c>
      <c r="EL262" s="93"/>
      <c r="EM262" s="93"/>
      <c r="EN262" s="93"/>
      <c r="EO262" s="93"/>
      <c r="EP262" s="93"/>
      <c r="EQ262" s="93"/>
      <c r="ER262" s="93"/>
      <c r="ES262" s="93"/>
      <c r="ET262" s="93"/>
      <c r="EU262" s="93"/>
      <c r="EV262" s="93"/>
      <c r="EW262" s="93"/>
      <c r="EX262" s="76">
        <f>BU262-CH262</f>
        <v>0</v>
      </c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8"/>
    </row>
    <row r="263" spans="1:166" s="4" customFormat="1" ht="21.75" customHeight="1">
      <c r="A263" s="64" t="s">
        <v>282</v>
      </c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95"/>
      <c r="AL263" s="95"/>
      <c r="AM263" s="95"/>
      <c r="AN263" s="95"/>
      <c r="AO263" s="95"/>
      <c r="AP263" s="95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65">
        <f>BC264</f>
        <v>172100</v>
      </c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>
        <f>BU264</f>
        <v>0</v>
      </c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85">
        <f>CH264</f>
        <v>0</v>
      </c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  <c r="DJ263" s="93"/>
      <c r="DK263" s="93"/>
      <c r="DL263" s="93"/>
      <c r="DM263" s="93"/>
      <c r="DN263" s="93"/>
      <c r="DO263" s="93"/>
      <c r="DP263" s="93"/>
      <c r="DQ263" s="93"/>
      <c r="DR263" s="93"/>
      <c r="DS263" s="93"/>
      <c r="DT263" s="93"/>
      <c r="DU263" s="93"/>
      <c r="DV263" s="93"/>
      <c r="DW263" s="93"/>
      <c r="DX263" s="85">
        <f>CH263</f>
        <v>0</v>
      </c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>
        <f>EK264</f>
        <v>172100</v>
      </c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2">
        <f>EX264</f>
        <v>0</v>
      </c>
      <c r="EY263" s="83"/>
      <c r="EZ263" s="83"/>
      <c r="FA263" s="83"/>
      <c r="FB263" s="83"/>
      <c r="FC263" s="83"/>
      <c r="FD263" s="83"/>
      <c r="FE263" s="83"/>
      <c r="FF263" s="83"/>
      <c r="FG263" s="83"/>
      <c r="FH263" s="83"/>
      <c r="FI263" s="83"/>
      <c r="FJ263" s="84"/>
    </row>
    <row r="264" spans="1:166" s="4" customFormat="1" ht="20.25" customHeight="1">
      <c r="A264" s="108" t="s">
        <v>180</v>
      </c>
      <c r="B264" s="219"/>
      <c r="C264" s="219"/>
      <c r="D264" s="219"/>
      <c r="E264" s="219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19"/>
      <c r="AI264" s="219"/>
      <c r="AJ264" s="219"/>
      <c r="AK264" s="95" t="s">
        <v>63</v>
      </c>
      <c r="AL264" s="95"/>
      <c r="AM264" s="95"/>
      <c r="AN264" s="95"/>
      <c r="AO264" s="95"/>
      <c r="AP264" s="95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105">
        <v>172100</v>
      </c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>
        <v>0</v>
      </c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93"/>
      <c r="CI264" s="93"/>
      <c r="CJ264" s="93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  <c r="CX264" s="93"/>
      <c r="CY264" s="93"/>
      <c r="CZ264" s="93"/>
      <c r="DA264" s="93"/>
      <c r="DB264" s="93"/>
      <c r="DC264" s="93"/>
      <c r="DD264" s="93"/>
      <c r="DE264" s="93"/>
      <c r="DF264" s="93"/>
      <c r="DG264" s="93"/>
      <c r="DH264" s="93"/>
      <c r="DI264" s="93"/>
      <c r="DJ264" s="93"/>
      <c r="DK264" s="93"/>
      <c r="DL264" s="93"/>
      <c r="DM264" s="93"/>
      <c r="DN264" s="93"/>
      <c r="DO264" s="93"/>
      <c r="DP264" s="93"/>
      <c r="DQ264" s="93"/>
      <c r="DR264" s="93"/>
      <c r="DS264" s="93"/>
      <c r="DT264" s="93"/>
      <c r="DU264" s="93"/>
      <c r="DV264" s="93"/>
      <c r="DW264" s="93"/>
      <c r="DX264" s="93"/>
      <c r="DY264" s="93"/>
      <c r="DZ264" s="93"/>
      <c r="EA264" s="93"/>
      <c r="EB264" s="93"/>
      <c r="EC264" s="93"/>
      <c r="ED264" s="93"/>
      <c r="EE264" s="93"/>
      <c r="EF264" s="93"/>
      <c r="EG264" s="93"/>
      <c r="EH264" s="93"/>
      <c r="EI264" s="93"/>
      <c r="EJ264" s="93"/>
      <c r="EK264" s="93">
        <f>BC264-CH264</f>
        <v>172100</v>
      </c>
      <c r="EL264" s="93"/>
      <c r="EM264" s="93"/>
      <c r="EN264" s="93"/>
      <c r="EO264" s="93"/>
      <c r="EP264" s="93"/>
      <c r="EQ264" s="93"/>
      <c r="ER264" s="93"/>
      <c r="ES264" s="93"/>
      <c r="ET264" s="93"/>
      <c r="EU264" s="93"/>
      <c r="EV264" s="93"/>
      <c r="EW264" s="93"/>
      <c r="EX264" s="76">
        <f>BU264-CH264</f>
        <v>0</v>
      </c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8"/>
    </row>
    <row r="265" spans="1:166" s="4" customFormat="1" ht="19.5" customHeight="1">
      <c r="A265" s="257" t="s">
        <v>270</v>
      </c>
      <c r="B265" s="257"/>
      <c r="C265" s="257"/>
      <c r="D265" s="257"/>
      <c r="E265" s="257"/>
      <c r="F265" s="257"/>
      <c r="G265" s="257"/>
      <c r="H265" s="257"/>
      <c r="I265" s="257"/>
      <c r="J265" s="257"/>
      <c r="K265" s="257"/>
      <c r="L265" s="257"/>
      <c r="M265" s="257"/>
      <c r="N265" s="257"/>
      <c r="O265" s="257"/>
      <c r="P265" s="257"/>
      <c r="Q265" s="257"/>
      <c r="R265" s="257"/>
      <c r="S265" s="257"/>
      <c r="T265" s="257"/>
      <c r="U265" s="257"/>
      <c r="V265" s="257"/>
      <c r="W265" s="257"/>
      <c r="X265" s="257"/>
      <c r="Y265" s="257"/>
      <c r="Z265" s="257"/>
      <c r="AA265" s="257"/>
      <c r="AB265" s="257"/>
      <c r="AC265" s="257"/>
      <c r="AD265" s="257"/>
      <c r="AE265" s="257"/>
      <c r="AF265" s="257"/>
      <c r="AG265" s="257"/>
      <c r="AH265" s="257"/>
      <c r="AI265" s="257"/>
      <c r="AJ265" s="257"/>
      <c r="AK265" s="95"/>
      <c r="AL265" s="95"/>
      <c r="AM265" s="95"/>
      <c r="AN265" s="95"/>
      <c r="AO265" s="95"/>
      <c r="AP265" s="95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59"/>
      <c r="BT265" s="59"/>
      <c r="BU265" s="262"/>
      <c r="BV265" s="262"/>
      <c r="BW265" s="262"/>
      <c r="BX265" s="262"/>
      <c r="BY265" s="262"/>
      <c r="BZ265" s="262"/>
      <c r="CA265" s="262"/>
      <c r="CB265" s="262"/>
      <c r="CC265" s="262"/>
      <c r="CD265" s="262"/>
      <c r="CE265" s="262"/>
      <c r="CF265" s="262"/>
      <c r="CG265" s="262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DS265" s="93"/>
      <c r="DT265" s="93"/>
      <c r="DU265" s="93"/>
      <c r="DV265" s="93"/>
      <c r="DW265" s="93"/>
      <c r="DX265" s="93"/>
      <c r="DY265" s="93"/>
      <c r="DZ265" s="93"/>
      <c r="EA265" s="93"/>
      <c r="EB265" s="93"/>
      <c r="EC265" s="93"/>
      <c r="ED265" s="93"/>
      <c r="EE265" s="93"/>
      <c r="EF265" s="93"/>
      <c r="EG265" s="93"/>
      <c r="EH265" s="93"/>
      <c r="EI265" s="93"/>
      <c r="EJ265" s="93"/>
      <c r="EK265" s="93"/>
      <c r="EL265" s="93"/>
      <c r="EM265" s="93"/>
      <c r="EN265" s="93"/>
      <c r="EO265" s="93"/>
      <c r="EP265" s="93"/>
      <c r="EQ265" s="93"/>
      <c r="ER265" s="93"/>
      <c r="ES265" s="93"/>
      <c r="ET265" s="93"/>
      <c r="EU265" s="93"/>
      <c r="EV265" s="93"/>
      <c r="EW265" s="93"/>
      <c r="EX265" s="93"/>
      <c r="EY265" s="93"/>
      <c r="EZ265" s="93"/>
      <c r="FA265" s="93"/>
      <c r="FB265" s="93"/>
      <c r="FC265" s="93"/>
      <c r="FD265" s="93"/>
      <c r="FE265" s="93"/>
      <c r="FF265" s="93"/>
      <c r="FG265" s="93"/>
      <c r="FH265" s="38"/>
      <c r="FI265" s="38"/>
      <c r="FJ265" s="38"/>
    </row>
    <row r="266" spans="1:166" s="4" customFormat="1" ht="23.25" customHeight="1">
      <c r="A266" s="64" t="s">
        <v>257</v>
      </c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95"/>
      <c r="AL266" s="95"/>
      <c r="AM266" s="95"/>
      <c r="AN266" s="95"/>
      <c r="AO266" s="95"/>
      <c r="AP266" s="95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65">
        <f>BC267</f>
        <v>199400</v>
      </c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>
        <f>BU267</f>
        <v>34750</v>
      </c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85">
        <f>CH267</f>
        <v>34750</v>
      </c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93"/>
      <c r="CY266" s="93"/>
      <c r="CZ266" s="93"/>
      <c r="DA266" s="93"/>
      <c r="DB266" s="93"/>
      <c r="DC266" s="93"/>
      <c r="DD266" s="93"/>
      <c r="DE266" s="93"/>
      <c r="DF266" s="93"/>
      <c r="DG266" s="93"/>
      <c r="DH266" s="93"/>
      <c r="DI266" s="93"/>
      <c r="DJ266" s="93"/>
      <c r="DK266" s="93"/>
      <c r="DL266" s="93"/>
      <c r="DM266" s="93"/>
      <c r="DN266" s="93"/>
      <c r="DO266" s="93"/>
      <c r="DP266" s="93"/>
      <c r="DQ266" s="93"/>
      <c r="DR266" s="93"/>
      <c r="DS266" s="93"/>
      <c r="DT266" s="93"/>
      <c r="DU266" s="93"/>
      <c r="DV266" s="93"/>
      <c r="DW266" s="93"/>
      <c r="DX266" s="85">
        <f>DX267</f>
        <v>34750</v>
      </c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>
        <f>BC266-CH266</f>
        <v>164650</v>
      </c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2">
        <f>BU266-CH266</f>
        <v>0</v>
      </c>
      <c r="EY266" s="83"/>
      <c r="EZ266" s="83"/>
      <c r="FA266" s="83"/>
      <c r="FB266" s="83"/>
      <c r="FC266" s="83"/>
      <c r="FD266" s="83"/>
      <c r="FE266" s="83"/>
      <c r="FF266" s="83"/>
      <c r="FG266" s="83"/>
      <c r="FH266" s="83"/>
      <c r="FI266" s="83"/>
      <c r="FJ266" s="84"/>
    </row>
    <row r="267" spans="1:166" s="4" customFormat="1" ht="21" customHeight="1">
      <c r="A267" s="108" t="s">
        <v>180</v>
      </c>
      <c r="B267" s="219"/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19"/>
      <c r="AK267" s="95" t="s">
        <v>63</v>
      </c>
      <c r="AL267" s="95"/>
      <c r="AM267" s="95"/>
      <c r="AN267" s="95"/>
      <c r="AO267" s="95"/>
      <c r="AP267" s="95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105">
        <v>199400</v>
      </c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260">
        <v>34750</v>
      </c>
      <c r="BV267" s="260"/>
      <c r="BW267" s="260"/>
      <c r="BX267" s="260"/>
      <c r="BY267" s="260"/>
      <c r="BZ267" s="260"/>
      <c r="CA267" s="260"/>
      <c r="CB267" s="260"/>
      <c r="CC267" s="260"/>
      <c r="CD267" s="260"/>
      <c r="CE267" s="260"/>
      <c r="CF267" s="260"/>
      <c r="CG267" s="260"/>
      <c r="CH267" s="93">
        <v>34750</v>
      </c>
      <c r="CI267" s="93"/>
      <c r="CJ267" s="93"/>
      <c r="CK267" s="93"/>
      <c r="CL267" s="93"/>
      <c r="CM267" s="93"/>
      <c r="CN267" s="93"/>
      <c r="CO267" s="93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  <c r="DP267" s="93"/>
      <c r="DQ267" s="93"/>
      <c r="DR267" s="93"/>
      <c r="DS267" s="93"/>
      <c r="DT267" s="93"/>
      <c r="DU267" s="93"/>
      <c r="DV267" s="93"/>
      <c r="DW267" s="93"/>
      <c r="DX267" s="93">
        <f>CH267</f>
        <v>34750</v>
      </c>
      <c r="DY267" s="93"/>
      <c r="DZ267" s="93"/>
      <c r="EA267" s="93"/>
      <c r="EB267" s="93"/>
      <c r="EC267" s="93"/>
      <c r="ED267" s="93"/>
      <c r="EE267" s="93"/>
      <c r="EF267" s="93"/>
      <c r="EG267" s="93"/>
      <c r="EH267" s="93"/>
      <c r="EI267" s="93"/>
      <c r="EJ267" s="93"/>
      <c r="EK267" s="93">
        <f>BC267-CH267</f>
        <v>164650</v>
      </c>
      <c r="EL267" s="93"/>
      <c r="EM267" s="93"/>
      <c r="EN267" s="93"/>
      <c r="EO267" s="93"/>
      <c r="EP267" s="93"/>
      <c r="EQ267" s="93"/>
      <c r="ER267" s="93"/>
      <c r="ES267" s="93"/>
      <c r="ET267" s="93"/>
      <c r="EU267" s="93"/>
      <c r="EV267" s="93"/>
      <c r="EW267" s="93"/>
      <c r="EX267" s="76">
        <f>BU267-CH267</f>
        <v>0</v>
      </c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8"/>
    </row>
    <row r="268" spans="1:166" s="4" customFormat="1" ht="15" customHeight="1">
      <c r="A268" s="142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  <c r="BB268" s="143"/>
      <c r="BC268" s="143"/>
      <c r="BD268" s="143"/>
      <c r="BE268" s="143"/>
      <c r="BF268" s="143"/>
      <c r="BG268" s="143"/>
      <c r="BH268" s="143"/>
      <c r="BI268" s="143"/>
      <c r="BJ268" s="143"/>
      <c r="BK268" s="143"/>
      <c r="BL268" s="143"/>
      <c r="BM268" s="143"/>
      <c r="BN268" s="143"/>
      <c r="BO268" s="143"/>
      <c r="BP268" s="143"/>
      <c r="BQ268" s="143"/>
      <c r="BR268" s="143"/>
      <c r="BS268" s="143"/>
      <c r="BT268" s="143"/>
      <c r="BU268" s="143"/>
      <c r="BV268" s="143"/>
      <c r="BW268" s="143"/>
      <c r="BX268" s="143"/>
      <c r="BY268" s="143"/>
      <c r="BZ268" s="143"/>
      <c r="CA268" s="143"/>
      <c r="CB268" s="143"/>
      <c r="CC268" s="143"/>
      <c r="CD268" s="143"/>
      <c r="CE268" s="143"/>
      <c r="CF268" s="143"/>
      <c r="CG268" s="143"/>
      <c r="CH268" s="143"/>
      <c r="CI268" s="143"/>
      <c r="CJ268" s="143"/>
      <c r="CK268" s="143"/>
      <c r="CL268" s="143"/>
      <c r="CM268" s="143"/>
      <c r="CN268" s="143"/>
      <c r="CO268" s="143"/>
      <c r="CP268" s="143"/>
      <c r="CQ268" s="143"/>
      <c r="CR268" s="143"/>
      <c r="CS268" s="143"/>
      <c r="CT268" s="143"/>
      <c r="CU268" s="143"/>
      <c r="CV268" s="143"/>
      <c r="CW268" s="143"/>
      <c r="CX268" s="143"/>
      <c r="CY268" s="143"/>
      <c r="CZ268" s="143"/>
      <c r="DA268" s="143"/>
      <c r="DB268" s="143"/>
      <c r="DC268" s="143"/>
      <c r="DD268" s="143"/>
      <c r="DE268" s="143"/>
      <c r="DF268" s="143"/>
      <c r="DG268" s="143"/>
      <c r="DH268" s="143"/>
      <c r="DI268" s="143"/>
      <c r="DJ268" s="143"/>
      <c r="DK268" s="143"/>
      <c r="DL268" s="143"/>
      <c r="DM268" s="143"/>
      <c r="DN268" s="143"/>
      <c r="DO268" s="143"/>
      <c r="DP268" s="143"/>
      <c r="DQ268" s="143"/>
      <c r="DR268" s="143"/>
      <c r="DS268" s="143"/>
      <c r="DT268" s="143"/>
      <c r="DU268" s="143"/>
      <c r="DV268" s="143"/>
      <c r="DW268" s="143"/>
      <c r="DX268" s="143"/>
      <c r="DY268" s="143"/>
      <c r="DZ268" s="143"/>
      <c r="EA268" s="143"/>
      <c r="EB268" s="143"/>
      <c r="EC268" s="143"/>
      <c r="ED268" s="143"/>
      <c r="EE268" s="143"/>
      <c r="EF268" s="143"/>
      <c r="EG268" s="143"/>
      <c r="EH268" s="143"/>
      <c r="EI268" s="143"/>
      <c r="EJ268" s="143"/>
      <c r="EK268" s="143"/>
      <c r="EL268" s="143"/>
      <c r="EM268" s="143"/>
      <c r="EN268" s="143"/>
      <c r="EO268" s="143"/>
      <c r="EP268" s="143"/>
      <c r="EQ268" s="143"/>
      <c r="ER268" s="143"/>
      <c r="ES268" s="143"/>
      <c r="ET268" s="143"/>
      <c r="EU268" s="143"/>
      <c r="EV268" s="143"/>
      <c r="EW268" s="143"/>
      <c r="EX268" s="143"/>
      <c r="EY268" s="143"/>
      <c r="EZ268" s="143"/>
      <c r="FA268" s="143"/>
      <c r="FB268" s="143"/>
      <c r="FC268" s="143"/>
      <c r="FD268" s="143"/>
      <c r="FE268" s="143"/>
      <c r="FF268" s="143"/>
      <c r="FG268" s="143"/>
      <c r="FH268" s="143"/>
      <c r="FI268" s="143"/>
      <c r="FJ268" s="144"/>
    </row>
    <row r="269" spans="1:166" s="4" customFormat="1" ht="17.25" customHeight="1">
      <c r="A269" s="109" t="s">
        <v>8</v>
      </c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 t="s">
        <v>23</v>
      </c>
      <c r="AL269" s="109"/>
      <c r="AM269" s="109"/>
      <c r="AN269" s="109"/>
      <c r="AO269" s="109"/>
      <c r="AP269" s="109"/>
      <c r="AQ269" s="109" t="s">
        <v>35</v>
      </c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 t="s">
        <v>120</v>
      </c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 t="s">
        <v>37</v>
      </c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 t="s">
        <v>24</v>
      </c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  <c r="CX269" s="109"/>
      <c r="CY269" s="109"/>
      <c r="CZ269" s="109"/>
      <c r="DA269" s="109"/>
      <c r="DB269" s="109"/>
      <c r="DC269" s="109"/>
      <c r="DD269" s="109"/>
      <c r="DE269" s="109"/>
      <c r="DF269" s="109"/>
      <c r="DG269" s="109"/>
      <c r="DH269" s="109"/>
      <c r="DI269" s="109"/>
      <c r="DJ269" s="109"/>
      <c r="DK269" s="109"/>
      <c r="DL269" s="109"/>
      <c r="DM269" s="109"/>
      <c r="DN269" s="109"/>
      <c r="DO269" s="109"/>
      <c r="DP269" s="109"/>
      <c r="DQ269" s="109"/>
      <c r="DR269" s="109"/>
      <c r="DS269" s="109"/>
      <c r="DT269" s="109"/>
      <c r="DU269" s="109"/>
      <c r="DV269" s="109"/>
      <c r="DW269" s="109"/>
      <c r="DX269" s="109"/>
      <c r="DY269" s="109"/>
      <c r="DZ269" s="109"/>
      <c r="EA269" s="109"/>
      <c r="EB269" s="109"/>
      <c r="EC269" s="109"/>
      <c r="ED269" s="109"/>
      <c r="EE269" s="109"/>
      <c r="EF269" s="109"/>
      <c r="EG269" s="109"/>
      <c r="EH269" s="109"/>
      <c r="EI269" s="109"/>
      <c r="EJ269" s="109"/>
      <c r="EK269" s="133" t="s">
        <v>29</v>
      </c>
      <c r="EL269" s="134"/>
      <c r="EM269" s="134"/>
      <c r="EN269" s="134"/>
      <c r="EO269" s="134"/>
      <c r="EP269" s="134"/>
      <c r="EQ269" s="134"/>
      <c r="ER269" s="134"/>
      <c r="ES269" s="134"/>
      <c r="ET269" s="134"/>
      <c r="EU269" s="134"/>
      <c r="EV269" s="134"/>
      <c r="EW269" s="134"/>
      <c r="EX269" s="134"/>
      <c r="EY269" s="134"/>
      <c r="EZ269" s="134"/>
      <c r="FA269" s="134"/>
      <c r="FB269" s="134"/>
      <c r="FC269" s="134"/>
      <c r="FD269" s="134"/>
      <c r="FE269" s="134"/>
      <c r="FF269" s="134"/>
      <c r="FG269" s="134"/>
      <c r="FH269" s="134"/>
      <c r="FI269" s="134"/>
      <c r="FJ269" s="135"/>
    </row>
    <row r="270" spans="1:166" s="4" customFormat="1" ht="76.5" customHeight="1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 t="s">
        <v>143</v>
      </c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 t="s">
        <v>25</v>
      </c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109"/>
      <c r="DI270" s="109"/>
      <c r="DJ270" s="109"/>
      <c r="DK270" s="109" t="s">
        <v>26</v>
      </c>
      <c r="DL270" s="109"/>
      <c r="DM270" s="109"/>
      <c r="DN270" s="109"/>
      <c r="DO270" s="109"/>
      <c r="DP270" s="109"/>
      <c r="DQ270" s="109"/>
      <c r="DR270" s="109"/>
      <c r="DS270" s="109"/>
      <c r="DT270" s="109"/>
      <c r="DU270" s="109"/>
      <c r="DV270" s="109"/>
      <c r="DW270" s="109"/>
      <c r="DX270" s="109" t="s">
        <v>27</v>
      </c>
      <c r="DY270" s="109"/>
      <c r="DZ270" s="109"/>
      <c r="EA270" s="109"/>
      <c r="EB270" s="109"/>
      <c r="EC270" s="109"/>
      <c r="ED270" s="109"/>
      <c r="EE270" s="109"/>
      <c r="EF270" s="109"/>
      <c r="EG270" s="109"/>
      <c r="EH270" s="109"/>
      <c r="EI270" s="109"/>
      <c r="EJ270" s="109"/>
      <c r="EK270" s="109" t="s">
        <v>38</v>
      </c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33" t="s">
        <v>46</v>
      </c>
      <c r="EY270" s="134"/>
      <c r="EZ270" s="134"/>
      <c r="FA270" s="134"/>
      <c r="FB270" s="134"/>
      <c r="FC270" s="134"/>
      <c r="FD270" s="134"/>
      <c r="FE270" s="134"/>
      <c r="FF270" s="134"/>
      <c r="FG270" s="134"/>
      <c r="FH270" s="134"/>
      <c r="FI270" s="134"/>
      <c r="FJ270" s="135"/>
    </row>
    <row r="271" spans="1:166" s="4" customFormat="1" ht="15" customHeight="1">
      <c r="A271" s="110">
        <v>1</v>
      </c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>
        <v>2</v>
      </c>
      <c r="AL271" s="110"/>
      <c r="AM271" s="110"/>
      <c r="AN271" s="110"/>
      <c r="AO271" s="110"/>
      <c r="AP271" s="110"/>
      <c r="AQ271" s="110">
        <v>3</v>
      </c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>
        <v>4</v>
      </c>
      <c r="BD271" s="110"/>
      <c r="BE271" s="110"/>
      <c r="BF271" s="110"/>
      <c r="BG271" s="110"/>
      <c r="BH271" s="110"/>
      <c r="BI271" s="110"/>
      <c r="BJ271" s="110"/>
      <c r="BK271" s="110"/>
      <c r="BL271" s="110"/>
      <c r="BM271" s="110"/>
      <c r="BN271" s="110"/>
      <c r="BO271" s="110"/>
      <c r="BP271" s="110"/>
      <c r="BQ271" s="110"/>
      <c r="BR271" s="110"/>
      <c r="BS271" s="110"/>
      <c r="BT271" s="110"/>
      <c r="BU271" s="110">
        <v>5</v>
      </c>
      <c r="BV271" s="110"/>
      <c r="BW271" s="110"/>
      <c r="BX271" s="110"/>
      <c r="BY271" s="110"/>
      <c r="BZ271" s="110"/>
      <c r="CA271" s="110"/>
      <c r="CB271" s="110"/>
      <c r="CC271" s="110"/>
      <c r="CD271" s="110"/>
      <c r="CE271" s="110"/>
      <c r="CF271" s="110"/>
      <c r="CG271" s="110"/>
      <c r="CH271" s="110">
        <v>6</v>
      </c>
      <c r="CI271" s="110"/>
      <c r="CJ271" s="110"/>
      <c r="CK271" s="110"/>
      <c r="CL271" s="110"/>
      <c r="CM271" s="110"/>
      <c r="CN271" s="110"/>
      <c r="CO271" s="110"/>
      <c r="CP271" s="110"/>
      <c r="CQ271" s="110"/>
      <c r="CR271" s="110"/>
      <c r="CS271" s="110"/>
      <c r="CT271" s="110"/>
      <c r="CU271" s="110"/>
      <c r="CV271" s="110"/>
      <c r="CW271" s="110"/>
      <c r="CX271" s="110">
        <v>7</v>
      </c>
      <c r="CY271" s="110"/>
      <c r="CZ271" s="110"/>
      <c r="DA271" s="110"/>
      <c r="DB271" s="110"/>
      <c r="DC271" s="110"/>
      <c r="DD271" s="110"/>
      <c r="DE271" s="110"/>
      <c r="DF271" s="110"/>
      <c r="DG271" s="110"/>
      <c r="DH271" s="110"/>
      <c r="DI271" s="110"/>
      <c r="DJ271" s="110"/>
      <c r="DK271" s="110">
        <v>8</v>
      </c>
      <c r="DL271" s="110"/>
      <c r="DM271" s="110"/>
      <c r="DN271" s="110"/>
      <c r="DO271" s="110"/>
      <c r="DP271" s="110"/>
      <c r="DQ271" s="110"/>
      <c r="DR271" s="110"/>
      <c r="DS271" s="110"/>
      <c r="DT271" s="110"/>
      <c r="DU271" s="110"/>
      <c r="DV271" s="110"/>
      <c r="DW271" s="110"/>
      <c r="DX271" s="110">
        <v>9</v>
      </c>
      <c r="DY271" s="110"/>
      <c r="DZ271" s="110"/>
      <c r="EA271" s="110"/>
      <c r="EB271" s="110"/>
      <c r="EC271" s="110"/>
      <c r="ED271" s="110"/>
      <c r="EE271" s="110"/>
      <c r="EF271" s="110"/>
      <c r="EG271" s="110"/>
      <c r="EH271" s="110"/>
      <c r="EI271" s="110"/>
      <c r="EJ271" s="110"/>
      <c r="EK271" s="110">
        <v>10</v>
      </c>
      <c r="EL271" s="110"/>
      <c r="EM271" s="110"/>
      <c r="EN271" s="110"/>
      <c r="EO271" s="110"/>
      <c r="EP271" s="110"/>
      <c r="EQ271" s="110"/>
      <c r="ER271" s="110"/>
      <c r="ES271" s="110"/>
      <c r="ET271" s="110"/>
      <c r="EU271" s="110"/>
      <c r="EV271" s="110"/>
      <c r="EW271" s="110"/>
      <c r="EX271" s="87">
        <v>11</v>
      </c>
      <c r="EY271" s="88"/>
      <c r="EZ271" s="88"/>
      <c r="FA271" s="88"/>
      <c r="FB271" s="88"/>
      <c r="FC271" s="88"/>
      <c r="FD271" s="88"/>
      <c r="FE271" s="88"/>
      <c r="FF271" s="88"/>
      <c r="FG271" s="88"/>
      <c r="FH271" s="88"/>
      <c r="FI271" s="88"/>
      <c r="FJ271" s="89"/>
    </row>
    <row r="272" spans="1:166" s="32" customFormat="1" ht="18.75" customHeight="1">
      <c r="A272" s="258" t="s">
        <v>32</v>
      </c>
      <c r="B272" s="258"/>
      <c r="C272" s="258"/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8"/>
      <c r="AK272" s="259" t="s">
        <v>33</v>
      </c>
      <c r="AL272" s="259"/>
      <c r="AM272" s="259"/>
      <c r="AN272" s="259"/>
      <c r="AO272" s="259"/>
      <c r="AP272" s="259"/>
      <c r="AQ272" s="259"/>
      <c r="AR272" s="259"/>
      <c r="AS272" s="259"/>
      <c r="AT272" s="259"/>
      <c r="AU272" s="259"/>
      <c r="AV272" s="259"/>
      <c r="AW272" s="259"/>
      <c r="AX272" s="259"/>
      <c r="AY272" s="259"/>
      <c r="AZ272" s="259"/>
      <c r="BA272" s="259"/>
      <c r="BB272" s="259"/>
      <c r="BC272" s="151">
        <f>BC274+BC282</f>
        <v>2640400</v>
      </c>
      <c r="BD272" s="151"/>
      <c r="BE272" s="151"/>
      <c r="BF272" s="151"/>
      <c r="BG272" s="151"/>
      <c r="BH272" s="151"/>
      <c r="BI272" s="151"/>
      <c r="BJ272" s="151"/>
      <c r="BK272" s="151"/>
      <c r="BL272" s="151"/>
      <c r="BM272" s="151"/>
      <c r="BN272" s="151"/>
      <c r="BO272" s="151"/>
      <c r="BP272" s="151"/>
      <c r="BQ272" s="151"/>
      <c r="BR272" s="151"/>
      <c r="BS272" s="151"/>
      <c r="BT272" s="151"/>
      <c r="BU272" s="151">
        <f>BU274+BU282</f>
        <v>406800</v>
      </c>
      <c r="BV272" s="151"/>
      <c r="BW272" s="151"/>
      <c r="BX272" s="151"/>
      <c r="BY272" s="151"/>
      <c r="BZ272" s="151"/>
      <c r="CA272" s="151"/>
      <c r="CB272" s="151"/>
      <c r="CC272" s="151"/>
      <c r="CD272" s="151"/>
      <c r="CE272" s="151"/>
      <c r="CF272" s="151"/>
      <c r="CG272" s="151"/>
      <c r="CH272" s="40">
        <v>2978300</v>
      </c>
      <c r="CI272" s="113">
        <f>CH274+CH282</f>
        <v>406800</v>
      </c>
      <c r="CJ272" s="114"/>
      <c r="CK272" s="114"/>
      <c r="CL272" s="114"/>
      <c r="CM272" s="114"/>
      <c r="CN272" s="114"/>
      <c r="CO272" s="114"/>
      <c r="CP272" s="114"/>
      <c r="CQ272" s="114"/>
      <c r="CR272" s="114"/>
      <c r="CS272" s="114"/>
      <c r="CT272" s="114"/>
      <c r="CU272" s="114"/>
      <c r="CV272" s="114"/>
      <c r="CW272" s="115"/>
      <c r="CX272" s="129"/>
      <c r="CY272" s="129"/>
      <c r="CZ272" s="129"/>
      <c r="DA272" s="129"/>
      <c r="DB272" s="129"/>
      <c r="DC272" s="129"/>
      <c r="DD272" s="129"/>
      <c r="DE272" s="129"/>
      <c r="DF272" s="129"/>
      <c r="DG272" s="129"/>
      <c r="DH272" s="129"/>
      <c r="DI272" s="129"/>
      <c r="DJ272" s="129"/>
      <c r="DK272" s="129"/>
      <c r="DL272" s="129"/>
      <c r="DM272" s="129"/>
      <c r="DN272" s="129"/>
      <c r="DO272" s="129"/>
      <c r="DP272" s="129"/>
      <c r="DQ272" s="129"/>
      <c r="DR272" s="129"/>
      <c r="DS272" s="129"/>
      <c r="DT272" s="129"/>
      <c r="DU272" s="129"/>
      <c r="DV272" s="129"/>
      <c r="DW272" s="129"/>
      <c r="DX272" s="129">
        <f>CI272</f>
        <v>406800</v>
      </c>
      <c r="DY272" s="129"/>
      <c r="DZ272" s="129"/>
      <c r="EA272" s="129"/>
      <c r="EB272" s="129"/>
      <c r="EC272" s="129"/>
      <c r="ED272" s="129"/>
      <c r="EE272" s="129"/>
      <c r="EF272" s="129"/>
      <c r="EG272" s="129"/>
      <c r="EH272" s="129"/>
      <c r="EI272" s="129"/>
      <c r="EJ272" s="129"/>
      <c r="EK272" s="129">
        <f>EK274+EK283</f>
        <v>2233600</v>
      </c>
      <c r="EL272" s="129"/>
      <c r="EM272" s="129"/>
      <c r="EN272" s="129"/>
      <c r="EO272" s="129"/>
      <c r="EP272" s="129"/>
      <c r="EQ272" s="129"/>
      <c r="ER272" s="129"/>
      <c r="ES272" s="129"/>
      <c r="ET272" s="129"/>
      <c r="EU272" s="129"/>
      <c r="EV272" s="129"/>
      <c r="EW272" s="129"/>
      <c r="EX272" s="113">
        <f>BU272-CI272</f>
        <v>0</v>
      </c>
      <c r="EY272" s="114"/>
      <c r="EZ272" s="114"/>
      <c r="FA272" s="114"/>
      <c r="FB272" s="114"/>
      <c r="FC272" s="114"/>
      <c r="FD272" s="114"/>
      <c r="FE272" s="114"/>
      <c r="FF272" s="114"/>
      <c r="FG272" s="114"/>
      <c r="FH272" s="114"/>
      <c r="FI272" s="114"/>
      <c r="FJ272" s="115"/>
    </row>
    <row r="273" spans="1:166" s="4" customFormat="1" ht="36.75" customHeight="1">
      <c r="A273" s="257" t="s">
        <v>258</v>
      </c>
      <c r="B273" s="257"/>
      <c r="C273" s="257"/>
      <c r="D273" s="257"/>
      <c r="E273" s="257"/>
      <c r="F273" s="257"/>
      <c r="G273" s="257"/>
      <c r="H273" s="257"/>
      <c r="I273" s="257"/>
      <c r="J273" s="257"/>
      <c r="K273" s="257"/>
      <c r="L273" s="257"/>
      <c r="M273" s="257"/>
      <c r="N273" s="257"/>
      <c r="O273" s="257"/>
      <c r="P273" s="257"/>
      <c r="Q273" s="257"/>
      <c r="R273" s="257"/>
      <c r="S273" s="257"/>
      <c r="T273" s="257"/>
      <c r="U273" s="257"/>
      <c r="V273" s="257"/>
      <c r="W273" s="257"/>
      <c r="X273" s="257"/>
      <c r="Y273" s="257"/>
      <c r="Z273" s="257"/>
      <c r="AA273" s="257"/>
      <c r="AB273" s="257"/>
      <c r="AC273" s="257"/>
      <c r="AD273" s="257"/>
      <c r="AE273" s="257"/>
      <c r="AF273" s="257"/>
      <c r="AG273" s="257"/>
      <c r="AH273" s="257"/>
      <c r="AI273" s="257"/>
      <c r="AJ273" s="257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  <c r="DR273" s="93"/>
      <c r="DS273" s="93"/>
      <c r="DT273" s="93"/>
      <c r="DU273" s="93"/>
      <c r="DV273" s="93"/>
      <c r="DW273" s="93"/>
      <c r="DX273" s="93"/>
      <c r="DY273" s="93"/>
      <c r="DZ273" s="93"/>
      <c r="EA273" s="93"/>
      <c r="EB273" s="93"/>
      <c r="EC273" s="93"/>
      <c r="ED273" s="93"/>
      <c r="EE273" s="93"/>
      <c r="EF273" s="93"/>
      <c r="EG273" s="93"/>
      <c r="EH273" s="93"/>
      <c r="EI273" s="93"/>
      <c r="EJ273" s="93"/>
      <c r="EK273" s="93"/>
      <c r="EL273" s="93"/>
      <c r="EM273" s="93"/>
      <c r="EN273" s="93"/>
      <c r="EO273" s="93"/>
      <c r="EP273" s="93"/>
      <c r="EQ273" s="93"/>
      <c r="ER273" s="93"/>
      <c r="ES273" s="93"/>
      <c r="ET273" s="93"/>
      <c r="EU273" s="93"/>
      <c r="EV273" s="93"/>
      <c r="EW273" s="93"/>
      <c r="EX273" s="76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8"/>
    </row>
    <row r="274" spans="1:166" s="4" customFormat="1" ht="36.75" customHeight="1">
      <c r="A274" s="254" t="s">
        <v>260</v>
      </c>
      <c r="B274" s="255"/>
      <c r="C274" s="255"/>
      <c r="D274" s="255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  <c r="AA274" s="255"/>
      <c r="AB274" s="255"/>
      <c r="AC274" s="255"/>
      <c r="AD274" s="255"/>
      <c r="AE274" s="255"/>
      <c r="AF274" s="255"/>
      <c r="AG274" s="255"/>
      <c r="AH274" s="255"/>
      <c r="AI274" s="255"/>
      <c r="AJ274" s="256"/>
      <c r="AK274" s="170" t="s">
        <v>177</v>
      </c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02">
        <f>BC275</f>
        <v>2382000</v>
      </c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68">
        <f>BU275</f>
        <v>367200</v>
      </c>
      <c r="BV274" s="168"/>
      <c r="BW274" s="168"/>
      <c r="BX274" s="168"/>
      <c r="BY274" s="168"/>
      <c r="BZ274" s="168"/>
      <c r="CA274" s="168"/>
      <c r="CB274" s="168"/>
      <c r="CC274" s="168"/>
      <c r="CD274" s="168"/>
      <c r="CE274" s="168"/>
      <c r="CF274" s="168"/>
      <c r="CG274" s="168"/>
      <c r="CH274" s="112">
        <f>CH275</f>
        <v>367200</v>
      </c>
      <c r="CI274" s="112"/>
      <c r="CJ274" s="112"/>
      <c r="CK274" s="112"/>
      <c r="CL274" s="112"/>
      <c r="CM274" s="112"/>
      <c r="CN274" s="112"/>
      <c r="CO274" s="112"/>
      <c r="CP274" s="112"/>
      <c r="CQ274" s="112"/>
      <c r="CR274" s="112"/>
      <c r="CS274" s="112"/>
      <c r="CT274" s="112"/>
      <c r="CU274" s="112"/>
      <c r="CV274" s="112"/>
      <c r="CW274" s="112"/>
      <c r="CX274" s="112"/>
      <c r="CY274" s="112"/>
      <c r="CZ274" s="112"/>
      <c r="DA274" s="112"/>
      <c r="DB274" s="112"/>
      <c r="DC274" s="112"/>
      <c r="DD274" s="112"/>
      <c r="DE274" s="112"/>
      <c r="DF274" s="112"/>
      <c r="DG274" s="112"/>
      <c r="DH274" s="112"/>
      <c r="DI274" s="112"/>
      <c r="DJ274" s="112"/>
      <c r="DK274" s="112"/>
      <c r="DL274" s="112"/>
      <c r="DM274" s="112"/>
      <c r="DN274" s="112"/>
      <c r="DO274" s="112"/>
      <c r="DP274" s="112"/>
      <c r="DQ274" s="112"/>
      <c r="DR274" s="112"/>
      <c r="DS274" s="112"/>
      <c r="DT274" s="112"/>
      <c r="DU274" s="112"/>
      <c r="DV274" s="112"/>
      <c r="DW274" s="112"/>
      <c r="DX274" s="112">
        <f>CH274</f>
        <v>367200</v>
      </c>
      <c r="DY274" s="112"/>
      <c r="DZ274" s="112"/>
      <c r="EA274" s="112"/>
      <c r="EB274" s="112"/>
      <c r="EC274" s="112"/>
      <c r="ED274" s="112"/>
      <c r="EE274" s="112"/>
      <c r="EF274" s="112"/>
      <c r="EG274" s="112"/>
      <c r="EH274" s="112"/>
      <c r="EI274" s="112"/>
      <c r="EJ274" s="112"/>
      <c r="EK274" s="112">
        <f>SUM(EK275:EW275)</f>
        <v>2014800</v>
      </c>
      <c r="EL274" s="112"/>
      <c r="EM274" s="112"/>
      <c r="EN274" s="112"/>
      <c r="EO274" s="112"/>
      <c r="EP274" s="112"/>
      <c r="EQ274" s="112"/>
      <c r="ER274" s="112"/>
      <c r="ES274" s="112"/>
      <c r="ET274" s="112"/>
      <c r="EU274" s="112"/>
      <c r="EV274" s="112"/>
      <c r="EW274" s="112"/>
      <c r="EX274" s="130">
        <f>BU274-CH274</f>
        <v>0</v>
      </c>
      <c r="EY274" s="131"/>
      <c r="EZ274" s="131"/>
      <c r="FA274" s="131"/>
      <c r="FB274" s="131"/>
      <c r="FC274" s="131"/>
      <c r="FD274" s="131"/>
      <c r="FE274" s="131"/>
      <c r="FF274" s="131"/>
      <c r="FG274" s="131"/>
      <c r="FH274" s="131"/>
      <c r="FI274" s="131"/>
      <c r="FJ274" s="132"/>
    </row>
    <row r="275" spans="1:166" s="4" customFormat="1" ht="23.25" customHeight="1">
      <c r="A275" s="169" t="s">
        <v>259</v>
      </c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71" t="s">
        <v>156</v>
      </c>
      <c r="AL275" s="171"/>
      <c r="AM275" s="171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71"/>
      <c r="AZ275" s="171"/>
      <c r="BA275" s="171"/>
      <c r="BB275" s="171"/>
      <c r="BC275" s="102">
        <f>BC276+BC277+BC278+BC279+BC280+BC281</f>
        <v>2382000</v>
      </c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51">
        <v>367200</v>
      </c>
      <c r="BV275" s="151"/>
      <c r="BW275" s="151"/>
      <c r="BX275" s="151"/>
      <c r="BY275" s="151"/>
      <c r="BZ275" s="151"/>
      <c r="CA275" s="151"/>
      <c r="CB275" s="151"/>
      <c r="CC275" s="151"/>
      <c r="CD275" s="151"/>
      <c r="CE275" s="151"/>
      <c r="CF275" s="151"/>
      <c r="CG275" s="151"/>
      <c r="CH275" s="129">
        <v>367200</v>
      </c>
      <c r="CI275" s="129"/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29"/>
      <c r="CU275" s="129"/>
      <c r="CV275" s="129"/>
      <c r="CW275" s="129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  <c r="DX275" s="85">
        <f aca="true" t="shared" si="15" ref="DX275:DX281">CH275</f>
        <v>367200</v>
      </c>
      <c r="DY275" s="85"/>
      <c r="DZ275" s="85"/>
      <c r="EA275" s="85"/>
      <c r="EB275" s="85"/>
      <c r="EC275" s="85"/>
      <c r="ED275" s="85"/>
      <c r="EE275" s="85"/>
      <c r="EF275" s="85"/>
      <c r="EG275" s="85"/>
      <c r="EH275" s="85"/>
      <c r="EI275" s="85"/>
      <c r="EJ275" s="85"/>
      <c r="EK275" s="93">
        <f>BC275-CH275</f>
        <v>2014800</v>
      </c>
      <c r="EL275" s="93"/>
      <c r="EM275" s="93"/>
      <c r="EN275" s="93"/>
      <c r="EO275" s="93"/>
      <c r="EP275" s="93"/>
      <c r="EQ275" s="93"/>
      <c r="ER275" s="93"/>
      <c r="ES275" s="93"/>
      <c r="ET275" s="93"/>
      <c r="EU275" s="93"/>
      <c r="EV275" s="93"/>
      <c r="EW275" s="93"/>
      <c r="EX275" s="76">
        <f aca="true" t="shared" si="16" ref="EX275:EX280">BU275-CH275</f>
        <v>0</v>
      </c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8"/>
    </row>
    <row r="276" spans="1:166" s="4" customFormat="1" ht="18.75" customHeight="1">
      <c r="A276" s="208" t="s">
        <v>56</v>
      </c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10"/>
      <c r="AK276" s="95" t="s">
        <v>53</v>
      </c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7">
        <v>1379000</v>
      </c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6">
        <v>134219.23</v>
      </c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111">
        <v>134219.23</v>
      </c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  <c r="DM276" s="93"/>
      <c r="DN276" s="93"/>
      <c r="DO276" s="93"/>
      <c r="DP276" s="93"/>
      <c r="DQ276" s="93"/>
      <c r="DR276" s="93"/>
      <c r="DS276" s="93"/>
      <c r="DT276" s="93"/>
      <c r="DU276" s="93"/>
      <c r="DV276" s="93"/>
      <c r="DW276" s="93"/>
      <c r="DX276" s="93">
        <f t="shared" si="15"/>
        <v>134219.23</v>
      </c>
      <c r="DY276" s="93"/>
      <c r="DZ276" s="93"/>
      <c r="EA276" s="93"/>
      <c r="EB276" s="93"/>
      <c r="EC276" s="93"/>
      <c r="ED276" s="93"/>
      <c r="EE276" s="93"/>
      <c r="EF276" s="93"/>
      <c r="EG276" s="93"/>
      <c r="EH276" s="93"/>
      <c r="EI276" s="93"/>
      <c r="EJ276" s="93"/>
      <c r="EK276" s="93">
        <f aca="true" t="shared" si="17" ref="EK276:EK281">BC276-CH276</f>
        <v>1244780.77</v>
      </c>
      <c r="EL276" s="93"/>
      <c r="EM276" s="93"/>
      <c r="EN276" s="93"/>
      <c r="EO276" s="93"/>
      <c r="EP276" s="93"/>
      <c r="EQ276" s="93"/>
      <c r="ER276" s="93"/>
      <c r="ES276" s="93"/>
      <c r="ET276" s="93"/>
      <c r="EU276" s="93"/>
      <c r="EV276" s="93"/>
      <c r="EW276" s="93"/>
      <c r="EX276" s="76">
        <f t="shared" si="16"/>
        <v>0</v>
      </c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8"/>
    </row>
    <row r="277" spans="1:166" s="4" customFormat="1" ht="19.5" customHeight="1">
      <c r="A277" s="208" t="s">
        <v>58</v>
      </c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10"/>
      <c r="AK277" s="95" t="s">
        <v>55</v>
      </c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7">
        <v>417000</v>
      </c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6">
        <v>32439.17</v>
      </c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111">
        <v>32439.17</v>
      </c>
      <c r="CI277" s="111"/>
      <c r="CJ277" s="111"/>
      <c r="CK277" s="111"/>
      <c r="CL277" s="111"/>
      <c r="CM277" s="111"/>
      <c r="CN277" s="111"/>
      <c r="CO277" s="111"/>
      <c r="CP277" s="111"/>
      <c r="CQ277" s="111"/>
      <c r="CR277" s="111"/>
      <c r="CS277" s="111"/>
      <c r="CT277" s="111"/>
      <c r="CU277" s="111"/>
      <c r="CV277" s="111"/>
      <c r="CW277" s="111"/>
      <c r="CX277" s="93" t="s">
        <v>237</v>
      </c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>
        <f t="shared" si="15"/>
        <v>32439.17</v>
      </c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>
        <f t="shared" si="17"/>
        <v>384560.83</v>
      </c>
      <c r="EL277" s="93"/>
      <c r="EM277" s="93"/>
      <c r="EN277" s="93"/>
      <c r="EO277" s="93"/>
      <c r="EP277" s="93"/>
      <c r="EQ277" s="93"/>
      <c r="ER277" s="93"/>
      <c r="ES277" s="93"/>
      <c r="ET277" s="93"/>
      <c r="EU277" s="93"/>
      <c r="EV277" s="93"/>
      <c r="EW277" s="93"/>
      <c r="EX277" s="76">
        <f t="shared" si="16"/>
        <v>0</v>
      </c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8"/>
    </row>
    <row r="278" spans="1:166" s="4" customFormat="1" ht="24" customHeight="1">
      <c r="A278" s="208" t="s">
        <v>76</v>
      </c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10"/>
      <c r="AK278" s="95" t="s">
        <v>77</v>
      </c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7">
        <v>479800</v>
      </c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6">
        <v>156608.41</v>
      </c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111">
        <v>156608.41</v>
      </c>
      <c r="CI278" s="111"/>
      <c r="CJ278" s="111"/>
      <c r="CK278" s="111"/>
      <c r="CL278" s="111"/>
      <c r="CM278" s="111"/>
      <c r="CN278" s="111"/>
      <c r="CO278" s="111"/>
      <c r="CP278" s="111"/>
      <c r="CQ278" s="111"/>
      <c r="CR278" s="111"/>
      <c r="CS278" s="111"/>
      <c r="CT278" s="111"/>
      <c r="CU278" s="111"/>
      <c r="CV278" s="111"/>
      <c r="CW278" s="111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>
        <f t="shared" si="15"/>
        <v>156608.41</v>
      </c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>
        <f t="shared" si="17"/>
        <v>323191.58999999997</v>
      </c>
      <c r="EL278" s="93"/>
      <c r="EM278" s="93"/>
      <c r="EN278" s="93"/>
      <c r="EO278" s="93"/>
      <c r="EP278" s="93"/>
      <c r="EQ278" s="93"/>
      <c r="ER278" s="93"/>
      <c r="ES278" s="93"/>
      <c r="ET278" s="93"/>
      <c r="EU278" s="93"/>
      <c r="EV278" s="93"/>
      <c r="EW278" s="93"/>
      <c r="EX278" s="76">
        <f t="shared" si="16"/>
        <v>0</v>
      </c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8"/>
    </row>
    <row r="279" spans="1:166" s="32" customFormat="1" ht="19.5" customHeight="1">
      <c r="A279" s="212" t="s">
        <v>180</v>
      </c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13"/>
      <c r="AC279" s="213"/>
      <c r="AD279" s="213"/>
      <c r="AE279" s="213"/>
      <c r="AF279" s="213"/>
      <c r="AG279" s="213"/>
      <c r="AH279" s="213"/>
      <c r="AI279" s="213"/>
      <c r="AJ279" s="214"/>
      <c r="AK279" s="211" t="s">
        <v>63</v>
      </c>
      <c r="AL279" s="211"/>
      <c r="AM279" s="211"/>
      <c r="AN279" s="211"/>
      <c r="AO279" s="211"/>
      <c r="AP279" s="211"/>
      <c r="AQ279" s="211"/>
      <c r="AR279" s="211"/>
      <c r="AS279" s="211"/>
      <c r="AT279" s="211"/>
      <c r="AU279" s="211"/>
      <c r="AV279" s="211"/>
      <c r="AW279" s="211"/>
      <c r="AX279" s="211"/>
      <c r="AY279" s="211"/>
      <c r="AZ279" s="211"/>
      <c r="BA279" s="211"/>
      <c r="BB279" s="211"/>
      <c r="BC279" s="96">
        <v>41000</v>
      </c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>
        <v>34093.44</v>
      </c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111">
        <v>34093.44</v>
      </c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>
        <f t="shared" si="15"/>
        <v>34093.44</v>
      </c>
      <c r="DY279" s="111"/>
      <c r="DZ279" s="111"/>
      <c r="EA279" s="111"/>
      <c r="EB279" s="111"/>
      <c r="EC279" s="111"/>
      <c r="ED279" s="111"/>
      <c r="EE279" s="111"/>
      <c r="EF279" s="111"/>
      <c r="EG279" s="111"/>
      <c r="EH279" s="111"/>
      <c r="EI279" s="111"/>
      <c r="EJ279" s="111"/>
      <c r="EK279" s="111">
        <f t="shared" si="17"/>
        <v>6906.559999999998</v>
      </c>
      <c r="EL279" s="111"/>
      <c r="EM279" s="111"/>
      <c r="EN279" s="111"/>
      <c r="EO279" s="111"/>
      <c r="EP279" s="111"/>
      <c r="EQ279" s="111"/>
      <c r="ER279" s="111"/>
      <c r="ES279" s="111"/>
      <c r="ET279" s="111"/>
      <c r="EU279" s="111"/>
      <c r="EV279" s="111"/>
      <c r="EW279" s="111"/>
      <c r="EX279" s="138">
        <f t="shared" si="16"/>
        <v>0</v>
      </c>
      <c r="EY279" s="139"/>
      <c r="EZ279" s="139"/>
      <c r="FA279" s="139"/>
      <c r="FB279" s="139"/>
      <c r="FC279" s="139"/>
      <c r="FD279" s="139"/>
      <c r="FE279" s="139"/>
      <c r="FF279" s="139"/>
      <c r="FG279" s="139"/>
      <c r="FH279" s="139"/>
      <c r="FI279" s="139"/>
      <c r="FJ279" s="140"/>
    </row>
    <row r="280" spans="1:166" s="32" customFormat="1" ht="18.75" customHeight="1">
      <c r="A280" s="212" t="s">
        <v>176</v>
      </c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213"/>
      <c r="AH280" s="213"/>
      <c r="AI280" s="213"/>
      <c r="AJ280" s="214"/>
      <c r="AK280" s="211" t="s">
        <v>60</v>
      </c>
      <c r="AL280" s="211"/>
      <c r="AM280" s="211"/>
      <c r="AN280" s="211"/>
      <c r="AO280" s="211"/>
      <c r="AP280" s="211"/>
      <c r="AQ280" s="211"/>
      <c r="AR280" s="211"/>
      <c r="AS280" s="211"/>
      <c r="AT280" s="211"/>
      <c r="AU280" s="211"/>
      <c r="AV280" s="211"/>
      <c r="AW280" s="211"/>
      <c r="AX280" s="211"/>
      <c r="AY280" s="211"/>
      <c r="AZ280" s="211"/>
      <c r="BA280" s="211"/>
      <c r="BB280" s="211"/>
      <c r="BC280" s="96">
        <v>30200</v>
      </c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>
        <v>0</v>
      </c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111">
        <v>0</v>
      </c>
      <c r="CI280" s="111"/>
      <c r="CJ280" s="111"/>
      <c r="CK280" s="111"/>
      <c r="CL280" s="111"/>
      <c r="CM280" s="111"/>
      <c r="CN280" s="111"/>
      <c r="CO280" s="111"/>
      <c r="CP280" s="111"/>
      <c r="CQ280" s="111"/>
      <c r="CR280" s="111"/>
      <c r="CS280" s="111"/>
      <c r="CT280" s="111"/>
      <c r="CU280" s="111"/>
      <c r="CV280" s="111"/>
      <c r="CW280" s="111"/>
      <c r="CX280" s="111"/>
      <c r="CY280" s="111"/>
      <c r="CZ280" s="111"/>
      <c r="DA280" s="111"/>
      <c r="DB280" s="111"/>
      <c r="DC280" s="111"/>
      <c r="DD280" s="111"/>
      <c r="DE280" s="111"/>
      <c r="DF280" s="111"/>
      <c r="DG280" s="111"/>
      <c r="DH280" s="111"/>
      <c r="DI280" s="111"/>
      <c r="DJ280" s="111"/>
      <c r="DK280" s="111"/>
      <c r="DL280" s="111"/>
      <c r="DM280" s="111"/>
      <c r="DN280" s="111"/>
      <c r="DO280" s="111"/>
      <c r="DP280" s="111"/>
      <c r="DQ280" s="111"/>
      <c r="DR280" s="111"/>
      <c r="DS280" s="111"/>
      <c r="DT280" s="111"/>
      <c r="DU280" s="111"/>
      <c r="DV280" s="111"/>
      <c r="DW280" s="111"/>
      <c r="DX280" s="111">
        <f t="shared" si="15"/>
        <v>0</v>
      </c>
      <c r="DY280" s="111"/>
      <c r="DZ280" s="111"/>
      <c r="EA280" s="111"/>
      <c r="EB280" s="111"/>
      <c r="EC280" s="111"/>
      <c r="ED280" s="111"/>
      <c r="EE280" s="111"/>
      <c r="EF280" s="111"/>
      <c r="EG280" s="111"/>
      <c r="EH280" s="111"/>
      <c r="EI280" s="111"/>
      <c r="EJ280" s="111"/>
      <c r="EK280" s="111">
        <f t="shared" si="17"/>
        <v>30200</v>
      </c>
      <c r="EL280" s="111"/>
      <c r="EM280" s="111"/>
      <c r="EN280" s="111"/>
      <c r="EO280" s="111"/>
      <c r="EP280" s="111"/>
      <c r="EQ280" s="111"/>
      <c r="ER280" s="111"/>
      <c r="ES280" s="111"/>
      <c r="ET280" s="111"/>
      <c r="EU280" s="111"/>
      <c r="EV280" s="111"/>
      <c r="EW280" s="111"/>
      <c r="EX280" s="138">
        <f t="shared" si="16"/>
        <v>0</v>
      </c>
      <c r="EY280" s="139"/>
      <c r="EZ280" s="139"/>
      <c r="FA280" s="139"/>
      <c r="FB280" s="139"/>
      <c r="FC280" s="139"/>
      <c r="FD280" s="139"/>
      <c r="FE280" s="139"/>
      <c r="FF280" s="139"/>
      <c r="FG280" s="139"/>
      <c r="FH280" s="139"/>
      <c r="FI280" s="139"/>
      <c r="FJ280" s="140"/>
    </row>
    <row r="281" spans="1:166" s="32" customFormat="1" ht="18.75" customHeight="1">
      <c r="A281" s="261" t="s">
        <v>59</v>
      </c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  <c r="AC281" s="261"/>
      <c r="AD281" s="261"/>
      <c r="AE281" s="261"/>
      <c r="AF281" s="261"/>
      <c r="AG281" s="261"/>
      <c r="AH281" s="261"/>
      <c r="AI281" s="261"/>
      <c r="AJ281" s="261"/>
      <c r="AK281" s="211" t="s">
        <v>67</v>
      </c>
      <c r="AL281" s="211"/>
      <c r="AM281" s="211"/>
      <c r="AN281" s="211"/>
      <c r="AO281" s="211"/>
      <c r="AP281" s="211"/>
      <c r="AQ281" s="211"/>
      <c r="AR281" s="211"/>
      <c r="AS281" s="211"/>
      <c r="AT281" s="211"/>
      <c r="AU281" s="211"/>
      <c r="AV281" s="211"/>
      <c r="AW281" s="211"/>
      <c r="AX281" s="211"/>
      <c r="AY281" s="211"/>
      <c r="AZ281" s="211"/>
      <c r="BA281" s="211"/>
      <c r="BB281" s="211"/>
      <c r="BC281" s="96">
        <v>35000</v>
      </c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52"/>
      <c r="BT281" s="52"/>
      <c r="BU281" s="96">
        <v>9839.75</v>
      </c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111">
        <v>9839.75</v>
      </c>
      <c r="CI281" s="111"/>
      <c r="CJ281" s="111"/>
      <c r="CK281" s="111"/>
      <c r="CL281" s="111"/>
      <c r="CM281" s="111"/>
      <c r="CN281" s="111"/>
      <c r="CO281" s="111"/>
      <c r="CP281" s="111"/>
      <c r="CQ281" s="111"/>
      <c r="CR281" s="111"/>
      <c r="CS281" s="111"/>
      <c r="CT281" s="111"/>
      <c r="CU281" s="111"/>
      <c r="CV281" s="111"/>
      <c r="CW281" s="111"/>
      <c r="CX281" s="111"/>
      <c r="CY281" s="111"/>
      <c r="CZ281" s="111"/>
      <c r="DA281" s="111"/>
      <c r="DB281" s="111"/>
      <c r="DC281" s="111"/>
      <c r="DD281" s="111"/>
      <c r="DE281" s="111"/>
      <c r="DF281" s="111"/>
      <c r="DG281" s="111"/>
      <c r="DH281" s="111"/>
      <c r="DI281" s="111"/>
      <c r="DJ281" s="111"/>
      <c r="DK281" s="111"/>
      <c r="DL281" s="111"/>
      <c r="DM281" s="111"/>
      <c r="DN281" s="111"/>
      <c r="DO281" s="111"/>
      <c r="DP281" s="111"/>
      <c r="DQ281" s="111"/>
      <c r="DR281" s="111"/>
      <c r="DS281" s="111"/>
      <c r="DT281" s="111"/>
      <c r="DU281" s="111"/>
      <c r="DV281" s="111"/>
      <c r="DW281" s="111"/>
      <c r="DX281" s="111">
        <f t="shared" si="15"/>
        <v>9839.75</v>
      </c>
      <c r="DY281" s="111"/>
      <c r="DZ281" s="111"/>
      <c r="EA281" s="111"/>
      <c r="EB281" s="111"/>
      <c r="EC281" s="111"/>
      <c r="ED281" s="111"/>
      <c r="EE281" s="111"/>
      <c r="EF281" s="111"/>
      <c r="EG281" s="111"/>
      <c r="EH281" s="111"/>
      <c r="EI281" s="111"/>
      <c r="EJ281" s="111"/>
      <c r="EK281" s="111">
        <f t="shared" si="17"/>
        <v>25160.25</v>
      </c>
      <c r="EL281" s="111"/>
      <c r="EM281" s="111"/>
      <c r="EN281" s="111"/>
      <c r="EO281" s="111"/>
      <c r="EP281" s="111"/>
      <c r="EQ281" s="111"/>
      <c r="ER281" s="111"/>
      <c r="ES281" s="111"/>
      <c r="ET281" s="111"/>
      <c r="EU281" s="111"/>
      <c r="EV281" s="111"/>
      <c r="EW281" s="111"/>
      <c r="EX281" s="111">
        <v>0</v>
      </c>
      <c r="EY281" s="136"/>
      <c r="EZ281" s="136"/>
      <c r="FA281" s="136"/>
      <c r="FB281" s="136"/>
      <c r="FC281" s="136"/>
      <c r="FD281" s="136"/>
      <c r="FE281" s="136"/>
      <c r="FF281" s="136"/>
      <c r="FG281" s="136"/>
      <c r="FH281" s="41"/>
      <c r="FI281" s="41"/>
      <c r="FJ281" s="41"/>
    </row>
    <row r="282" spans="1:166" s="4" customFormat="1" ht="36" customHeight="1">
      <c r="A282" s="254" t="s">
        <v>267</v>
      </c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  <c r="Y282" s="255"/>
      <c r="Z282" s="255"/>
      <c r="AA282" s="255"/>
      <c r="AB282" s="255"/>
      <c r="AC282" s="255"/>
      <c r="AD282" s="255"/>
      <c r="AE282" s="255"/>
      <c r="AF282" s="255"/>
      <c r="AG282" s="255"/>
      <c r="AH282" s="255"/>
      <c r="AI282" s="255"/>
      <c r="AJ282" s="256"/>
      <c r="AK282" s="170" t="s">
        <v>177</v>
      </c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02">
        <f>BC283</f>
        <v>258400</v>
      </c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68">
        <f>BU283</f>
        <v>39600</v>
      </c>
      <c r="BV282" s="168"/>
      <c r="BW282" s="168"/>
      <c r="BX282" s="168"/>
      <c r="BY282" s="168"/>
      <c r="BZ282" s="168"/>
      <c r="CA282" s="168"/>
      <c r="CB282" s="168"/>
      <c r="CC282" s="168"/>
      <c r="CD282" s="168"/>
      <c r="CE282" s="168"/>
      <c r="CF282" s="168"/>
      <c r="CG282" s="168"/>
      <c r="CH282" s="112">
        <f>CH283</f>
        <v>39600</v>
      </c>
      <c r="CI282" s="112"/>
      <c r="CJ282" s="112"/>
      <c r="CK282" s="112"/>
      <c r="CL282" s="112"/>
      <c r="CM282" s="112"/>
      <c r="CN282" s="112"/>
      <c r="CO282" s="112"/>
      <c r="CP282" s="112"/>
      <c r="CQ282" s="112"/>
      <c r="CR282" s="112"/>
      <c r="CS282" s="112"/>
      <c r="CT282" s="112"/>
      <c r="CU282" s="112"/>
      <c r="CV282" s="112"/>
      <c r="CW282" s="112"/>
      <c r="CX282" s="112"/>
      <c r="CY282" s="112"/>
      <c r="CZ282" s="112"/>
      <c r="DA282" s="112"/>
      <c r="DB282" s="112"/>
      <c r="DC282" s="112"/>
      <c r="DD282" s="112"/>
      <c r="DE282" s="112"/>
      <c r="DF282" s="112"/>
      <c r="DG282" s="112"/>
      <c r="DH282" s="112"/>
      <c r="DI282" s="112"/>
      <c r="DJ282" s="112"/>
      <c r="DK282" s="112"/>
      <c r="DL282" s="112"/>
      <c r="DM282" s="112"/>
      <c r="DN282" s="112"/>
      <c r="DO282" s="112"/>
      <c r="DP282" s="112"/>
      <c r="DQ282" s="112"/>
      <c r="DR282" s="112"/>
      <c r="DS282" s="112"/>
      <c r="DT282" s="112"/>
      <c r="DU282" s="112"/>
      <c r="DV282" s="112"/>
      <c r="DW282" s="112"/>
      <c r="DX282" s="112">
        <f>CH282</f>
        <v>39600</v>
      </c>
      <c r="DY282" s="112"/>
      <c r="DZ282" s="112"/>
      <c r="EA282" s="112"/>
      <c r="EB282" s="112"/>
      <c r="EC282" s="112"/>
      <c r="ED282" s="112"/>
      <c r="EE282" s="112"/>
      <c r="EF282" s="112"/>
      <c r="EG282" s="112"/>
      <c r="EH282" s="112"/>
      <c r="EI282" s="112"/>
      <c r="EJ282" s="112"/>
      <c r="EK282" s="112">
        <f aca="true" t="shared" si="18" ref="EK282:EK288">BC282-CH282</f>
        <v>218800</v>
      </c>
      <c r="EL282" s="112"/>
      <c r="EM282" s="112"/>
      <c r="EN282" s="112"/>
      <c r="EO282" s="112"/>
      <c r="EP282" s="112"/>
      <c r="EQ282" s="112"/>
      <c r="ER282" s="112"/>
      <c r="ES282" s="112"/>
      <c r="ET282" s="112"/>
      <c r="EU282" s="112"/>
      <c r="EV282" s="112"/>
      <c r="EW282" s="112"/>
      <c r="EX282" s="130">
        <f aca="true" t="shared" si="19" ref="EX282:EX287">BU282-CH282</f>
        <v>0</v>
      </c>
      <c r="EY282" s="131"/>
      <c r="EZ282" s="131"/>
      <c r="FA282" s="131"/>
      <c r="FB282" s="131"/>
      <c r="FC282" s="131"/>
      <c r="FD282" s="131"/>
      <c r="FE282" s="131"/>
      <c r="FF282" s="131"/>
      <c r="FG282" s="131"/>
      <c r="FH282" s="131"/>
      <c r="FI282" s="131"/>
      <c r="FJ282" s="132"/>
    </row>
    <row r="283" spans="1:166" s="4" customFormat="1" ht="22.5" customHeight="1">
      <c r="A283" s="169" t="s">
        <v>261</v>
      </c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70" t="s">
        <v>156</v>
      </c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02">
        <f>BC284+BC285+BC286+BC287+BC288</f>
        <v>258400</v>
      </c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>
        <v>39600</v>
      </c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85">
        <v>39600</v>
      </c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112"/>
      <c r="CY283" s="112"/>
      <c r="CZ283" s="112"/>
      <c r="DA283" s="112"/>
      <c r="DB283" s="112"/>
      <c r="DC283" s="112"/>
      <c r="DD283" s="112"/>
      <c r="DE283" s="112"/>
      <c r="DF283" s="112"/>
      <c r="DG283" s="112"/>
      <c r="DH283" s="112"/>
      <c r="DI283" s="112"/>
      <c r="DJ283" s="112"/>
      <c r="DK283" s="112"/>
      <c r="DL283" s="112"/>
      <c r="DM283" s="112"/>
      <c r="DN283" s="112"/>
      <c r="DO283" s="112"/>
      <c r="DP283" s="112"/>
      <c r="DQ283" s="112"/>
      <c r="DR283" s="112"/>
      <c r="DS283" s="112"/>
      <c r="DT283" s="112"/>
      <c r="DU283" s="112"/>
      <c r="DV283" s="112"/>
      <c r="DW283" s="112"/>
      <c r="DX283" s="85">
        <v>39600</v>
      </c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112">
        <f t="shared" si="18"/>
        <v>218800</v>
      </c>
      <c r="EL283" s="112"/>
      <c r="EM283" s="112"/>
      <c r="EN283" s="112"/>
      <c r="EO283" s="112"/>
      <c r="EP283" s="112"/>
      <c r="EQ283" s="112"/>
      <c r="ER283" s="112"/>
      <c r="ES283" s="112"/>
      <c r="ET283" s="112"/>
      <c r="EU283" s="112"/>
      <c r="EV283" s="112"/>
      <c r="EW283" s="112"/>
      <c r="EX283" s="130">
        <f t="shared" si="19"/>
        <v>0</v>
      </c>
      <c r="EY283" s="131"/>
      <c r="EZ283" s="131"/>
      <c r="FA283" s="131"/>
      <c r="FB283" s="131"/>
      <c r="FC283" s="131"/>
      <c r="FD283" s="131"/>
      <c r="FE283" s="131"/>
      <c r="FF283" s="131"/>
      <c r="FG283" s="131"/>
      <c r="FH283" s="131"/>
      <c r="FI283" s="131"/>
      <c r="FJ283" s="132"/>
    </row>
    <row r="284" spans="1:166" s="4" customFormat="1" ht="24" customHeight="1">
      <c r="A284" s="208" t="s">
        <v>56</v>
      </c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209"/>
      <c r="AI284" s="209"/>
      <c r="AJ284" s="210"/>
      <c r="AK284" s="95" t="s">
        <v>53</v>
      </c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7">
        <v>193400</v>
      </c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6">
        <v>31896.38</v>
      </c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111">
        <v>31896.38</v>
      </c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DS284" s="93"/>
      <c r="DT284" s="93"/>
      <c r="DU284" s="93"/>
      <c r="DV284" s="93"/>
      <c r="DW284" s="93"/>
      <c r="DX284" s="93">
        <f>CH284</f>
        <v>31896.38</v>
      </c>
      <c r="DY284" s="93"/>
      <c r="DZ284" s="93"/>
      <c r="EA284" s="93"/>
      <c r="EB284" s="93"/>
      <c r="EC284" s="93"/>
      <c r="ED284" s="93"/>
      <c r="EE284" s="93"/>
      <c r="EF284" s="93"/>
      <c r="EG284" s="93"/>
      <c r="EH284" s="93"/>
      <c r="EI284" s="93"/>
      <c r="EJ284" s="93"/>
      <c r="EK284" s="93">
        <f t="shared" si="18"/>
        <v>161503.62</v>
      </c>
      <c r="EL284" s="93"/>
      <c r="EM284" s="93"/>
      <c r="EN284" s="93"/>
      <c r="EO284" s="93"/>
      <c r="EP284" s="93"/>
      <c r="EQ284" s="93"/>
      <c r="ER284" s="93"/>
      <c r="ES284" s="93"/>
      <c r="ET284" s="93"/>
      <c r="EU284" s="93"/>
      <c r="EV284" s="93"/>
      <c r="EW284" s="93"/>
      <c r="EX284" s="76">
        <f t="shared" si="19"/>
        <v>0</v>
      </c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8"/>
    </row>
    <row r="285" spans="1:166" s="4" customFormat="1" ht="24" customHeight="1">
      <c r="A285" s="208" t="s">
        <v>58</v>
      </c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  <c r="AC285" s="209"/>
      <c r="AD285" s="209"/>
      <c r="AE285" s="209"/>
      <c r="AF285" s="209"/>
      <c r="AG285" s="209"/>
      <c r="AH285" s="209"/>
      <c r="AI285" s="209"/>
      <c r="AJ285" s="210"/>
      <c r="AK285" s="95" t="s">
        <v>55</v>
      </c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7">
        <v>58400</v>
      </c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6">
        <v>6914.71</v>
      </c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111">
        <v>6914.71</v>
      </c>
      <c r="CI285" s="111"/>
      <c r="CJ285" s="111"/>
      <c r="CK285" s="111"/>
      <c r="CL285" s="111"/>
      <c r="CM285" s="111"/>
      <c r="CN285" s="111"/>
      <c r="CO285" s="111"/>
      <c r="CP285" s="111"/>
      <c r="CQ285" s="111"/>
      <c r="CR285" s="111"/>
      <c r="CS285" s="111"/>
      <c r="CT285" s="111"/>
      <c r="CU285" s="111"/>
      <c r="CV285" s="111"/>
      <c r="CW285" s="111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>
        <f>CH285</f>
        <v>6914.71</v>
      </c>
      <c r="DY285" s="93"/>
      <c r="DZ285" s="93"/>
      <c r="EA285" s="93"/>
      <c r="EB285" s="93"/>
      <c r="EC285" s="93"/>
      <c r="ED285" s="93"/>
      <c r="EE285" s="93"/>
      <c r="EF285" s="93"/>
      <c r="EG285" s="93"/>
      <c r="EH285" s="93"/>
      <c r="EI285" s="93"/>
      <c r="EJ285" s="93"/>
      <c r="EK285" s="93">
        <f t="shared" si="18"/>
        <v>51485.29</v>
      </c>
      <c r="EL285" s="93"/>
      <c r="EM285" s="93"/>
      <c r="EN285" s="93"/>
      <c r="EO285" s="93"/>
      <c r="EP285" s="93"/>
      <c r="EQ285" s="93"/>
      <c r="ER285" s="93"/>
      <c r="ES285" s="93"/>
      <c r="ET285" s="93"/>
      <c r="EU285" s="93"/>
      <c r="EV285" s="93"/>
      <c r="EW285" s="93"/>
      <c r="EX285" s="76">
        <f t="shared" si="19"/>
        <v>0</v>
      </c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8"/>
    </row>
    <row r="286" spans="1:166" s="32" customFormat="1" ht="18.75" customHeight="1">
      <c r="A286" s="212" t="s">
        <v>78</v>
      </c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4"/>
      <c r="AK286" s="211" t="s">
        <v>79</v>
      </c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1"/>
      <c r="AX286" s="211"/>
      <c r="AY286" s="211"/>
      <c r="AZ286" s="211"/>
      <c r="BA286" s="211"/>
      <c r="BB286" s="211"/>
      <c r="BC286" s="96">
        <v>3000</v>
      </c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>
        <v>788.91</v>
      </c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111">
        <v>788.91</v>
      </c>
      <c r="CI286" s="111"/>
      <c r="CJ286" s="111"/>
      <c r="CK286" s="111"/>
      <c r="CL286" s="111"/>
      <c r="CM286" s="111"/>
      <c r="CN286" s="111"/>
      <c r="CO286" s="111"/>
      <c r="CP286" s="111"/>
      <c r="CQ286" s="111"/>
      <c r="CR286" s="111"/>
      <c r="CS286" s="111"/>
      <c r="CT286" s="111"/>
      <c r="CU286" s="111"/>
      <c r="CV286" s="111"/>
      <c r="CW286" s="111"/>
      <c r="CX286" s="111"/>
      <c r="CY286" s="111"/>
      <c r="CZ286" s="111"/>
      <c r="DA286" s="111"/>
      <c r="DB286" s="111"/>
      <c r="DC286" s="111"/>
      <c r="DD286" s="111"/>
      <c r="DE286" s="111"/>
      <c r="DF286" s="111"/>
      <c r="DG286" s="111"/>
      <c r="DH286" s="111"/>
      <c r="DI286" s="111"/>
      <c r="DJ286" s="111"/>
      <c r="DK286" s="111"/>
      <c r="DL286" s="111"/>
      <c r="DM286" s="111"/>
      <c r="DN286" s="111"/>
      <c r="DO286" s="111"/>
      <c r="DP286" s="111"/>
      <c r="DQ286" s="111"/>
      <c r="DR286" s="111"/>
      <c r="DS286" s="111"/>
      <c r="DT286" s="111"/>
      <c r="DU286" s="111"/>
      <c r="DV286" s="111"/>
      <c r="DW286" s="111"/>
      <c r="DX286" s="111">
        <v>788.91</v>
      </c>
      <c r="DY286" s="111"/>
      <c r="DZ286" s="111"/>
      <c r="EA286" s="111"/>
      <c r="EB286" s="111"/>
      <c r="EC286" s="111"/>
      <c r="ED286" s="111"/>
      <c r="EE286" s="111"/>
      <c r="EF286" s="111"/>
      <c r="EG286" s="111"/>
      <c r="EH286" s="111"/>
      <c r="EI286" s="111"/>
      <c r="EJ286" s="111"/>
      <c r="EK286" s="111">
        <f t="shared" si="18"/>
        <v>2211.09</v>
      </c>
      <c r="EL286" s="111"/>
      <c r="EM286" s="111"/>
      <c r="EN286" s="111"/>
      <c r="EO286" s="111"/>
      <c r="EP286" s="111"/>
      <c r="EQ286" s="111"/>
      <c r="ER286" s="111"/>
      <c r="ES286" s="111"/>
      <c r="ET286" s="111"/>
      <c r="EU286" s="111"/>
      <c r="EV286" s="111"/>
      <c r="EW286" s="111"/>
      <c r="EX286" s="138">
        <f t="shared" si="19"/>
        <v>0</v>
      </c>
      <c r="EY286" s="139"/>
      <c r="EZ286" s="139"/>
      <c r="FA286" s="139"/>
      <c r="FB286" s="139"/>
      <c r="FC286" s="139"/>
      <c r="FD286" s="139"/>
      <c r="FE286" s="139"/>
      <c r="FF286" s="139"/>
      <c r="FG286" s="139"/>
      <c r="FH286" s="139"/>
      <c r="FI286" s="139"/>
      <c r="FJ286" s="140"/>
    </row>
    <row r="287" spans="1:166" s="32" customFormat="1" ht="18.75" customHeight="1">
      <c r="A287" s="212" t="s">
        <v>176</v>
      </c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3"/>
      <c r="AE287" s="213"/>
      <c r="AF287" s="213"/>
      <c r="AG287" s="213"/>
      <c r="AH287" s="213"/>
      <c r="AI287" s="213"/>
      <c r="AJ287" s="214"/>
      <c r="AK287" s="211" t="s">
        <v>60</v>
      </c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1"/>
      <c r="BA287" s="211"/>
      <c r="BB287" s="211"/>
      <c r="BC287" s="96">
        <v>3000</v>
      </c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>
        <v>0</v>
      </c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111">
        <v>0</v>
      </c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11"/>
      <c r="CY287" s="111"/>
      <c r="CZ287" s="111"/>
      <c r="DA287" s="111"/>
      <c r="DB287" s="111"/>
      <c r="DC287" s="111"/>
      <c r="DD287" s="111"/>
      <c r="DE287" s="111"/>
      <c r="DF287" s="111"/>
      <c r="DG287" s="111"/>
      <c r="DH287" s="111"/>
      <c r="DI287" s="111"/>
      <c r="DJ287" s="111"/>
      <c r="DK287" s="111"/>
      <c r="DL287" s="111"/>
      <c r="DM287" s="111"/>
      <c r="DN287" s="111"/>
      <c r="DO287" s="111"/>
      <c r="DP287" s="111"/>
      <c r="DQ287" s="111"/>
      <c r="DR287" s="111"/>
      <c r="DS287" s="111"/>
      <c r="DT287" s="111"/>
      <c r="DU287" s="111"/>
      <c r="DV287" s="111"/>
      <c r="DW287" s="111"/>
      <c r="DX287" s="111">
        <f>CH287</f>
        <v>0</v>
      </c>
      <c r="DY287" s="111"/>
      <c r="DZ287" s="111"/>
      <c r="EA287" s="111"/>
      <c r="EB287" s="111"/>
      <c r="EC287" s="111"/>
      <c r="ED287" s="111"/>
      <c r="EE287" s="111"/>
      <c r="EF287" s="111"/>
      <c r="EG287" s="111"/>
      <c r="EH287" s="111"/>
      <c r="EI287" s="111"/>
      <c r="EJ287" s="111"/>
      <c r="EK287" s="111">
        <f t="shared" si="18"/>
        <v>3000</v>
      </c>
      <c r="EL287" s="111"/>
      <c r="EM287" s="111"/>
      <c r="EN287" s="111"/>
      <c r="EO287" s="111"/>
      <c r="EP287" s="111"/>
      <c r="EQ287" s="111"/>
      <c r="ER287" s="111"/>
      <c r="ES287" s="111"/>
      <c r="ET287" s="111"/>
      <c r="EU287" s="111"/>
      <c r="EV287" s="111"/>
      <c r="EW287" s="111"/>
      <c r="EX287" s="138">
        <f t="shared" si="19"/>
        <v>0</v>
      </c>
      <c r="EY287" s="139"/>
      <c r="EZ287" s="139"/>
      <c r="FA287" s="139"/>
      <c r="FB287" s="139"/>
      <c r="FC287" s="139"/>
      <c r="FD287" s="139"/>
      <c r="FE287" s="139"/>
      <c r="FF287" s="139"/>
      <c r="FG287" s="139"/>
      <c r="FH287" s="139"/>
      <c r="FI287" s="139"/>
      <c r="FJ287" s="140"/>
    </row>
    <row r="288" spans="1:166" s="4" customFormat="1" ht="18.75" customHeight="1">
      <c r="A288" s="94" t="s">
        <v>59</v>
      </c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5" t="s">
        <v>67</v>
      </c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7">
        <v>600</v>
      </c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53"/>
      <c r="BT288" s="53"/>
      <c r="BU288" s="97">
        <v>0</v>
      </c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3">
        <v>0</v>
      </c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  <c r="DR288" s="93"/>
      <c r="DS288" s="93"/>
      <c r="DT288" s="93"/>
      <c r="DU288" s="93"/>
      <c r="DV288" s="93"/>
      <c r="DW288" s="93"/>
      <c r="DX288" s="93">
        <f>CH288</f>
        <v>0</v>
      </c>
      <c r="DY288" s="93"/>
      <c r="DZ288" s="93"/>
      <c r="EA288" s="93"/>
      <c r="EB288" s="93"/>
      <c r="EC288" s="93"/>
      <c r="ED288" s="93"/>
      <c r="EE288" s="93"/>
      <c r="EF288" s="93"/>
      <c r="EG288" s="93"/>
      <c r="EH288" s="93"/>
      <c r="EI288" s="93"/>
      <c r="EJ288" s="93"/>
      <c r="EK288" s="93">
        <f t="shared" si="18"/>
        <v>600</v>
      </c>
      <c r="EL288" s="93"/>
      <c r="EM288" s="93"/>
      <c r="EN288" s="93"/>
      <c r="EO288" s="93"/>
      <c r="EP288" s="93"/>
      <c r="EQ288" s="93"/>
      <c r="ER288" s="93"/>
      <c r="ES288" s="93"/>
      <c r="ET288" s="93"/>
      <c r="EU288" s="93"/>
      <c r="EV288" s="93"/>
      <c r="EW288" s="93"/>
      <c r="EX288" s="93">
        <v>0</v>
      </c>
      <c r="EY288" s="137"/>
      <c r="EZ288" s="137"/>
      <c r="FA288" s="137"/>
      <c r="FB288" s="137"/>
      <c r="FC288" s="137"/>
      <c r="FD288" s="137"/>
      <c r="FE288" s="137"/>
      <c r="FF288" s="137"/>
      <c r="FG288" s="137"/>
      <c r="FH288" s="38"/>
      <c r="FI288" s="38"/>
      <c r="FJ288" s="38"/>
    </row>
    <row r="289" spans="1:166" s="4" customFormat="1" ht="15" customHeight="1">
      <c r="A289" s="142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3"/>
      <c r="CC289" s="143"/>
      <c r="CD289" s="143"/>
      <c r="CE289" s="143"/>
      <c r="CF289" s="143"/>
      <c r="CG289" s="143"/>
      <c r="CH289" s="143"/>
      <c r="CI289" s="143"/>
      <c r="CJ289" s="143"/>
      <c r="CK289" s="143"/>
      <c r="CL289" s="143"/>
      <c r="CM289" s="143"/>
      <c r="CN289" s="143"/>
      <c r="CO289" s="143"/>
      <c r="CP289" s="143"/>
      <c r="CQ289" s="143"/>
      <c r="CR289" s="143"/>
      <c r="CS289" s="143"/>
      <c r="CT289" s="143"/>
      <c r="CU289" s="143"/>
      <c r="CV289" s="143"/>
      <c r="CW289" s="143"/>
      <c r="CX289" s="143"/>
      <c r="CY289" s="143"/>
      <c r="CZ289" s="143"/>
      <c r="DA289" s="143"/>
      <c r="DB289" s="143"/>
      <c r="DC289" s="143"/>
      <c r="DD289" s="143"/>
      <c r="DE289" s="143"/>
      <c r="DF289" s="143"/>
      <c r="DG289" s="143"/>
      <c r="DH289" s="143"/>
      <c r="DI289" s="143"/>
      <c r="DJ289" s="143"/>
      <c r="DK289" s="143"/>
      <c r="DL289" s="143"/>
      <c r="DM289" s="143"/>
      <c r="DN289" s="143"/>
      <c r="DO289" s="143"/>
      <c r="DP289" s="143"/>
      <c r="DQ289" s="143"/>
      <c r="DR289" s="143"/>
      <c r="DS289" s="143"/>
      <c r="DT289" s="143"/>
      <c r="DU289" s="143"/>
      <c r="DV289" s="143"/>
      <c r="DW289" s="143"/>
      <c r="DX289" s="143"/>
      <c r="DY289" s="143"/>
      <c r="DZ289" s="143"/>
      <c r="EA289" s="143"/>
      <c r="EB289" s="143"/>
      <c r="EC289" s="143"/>
      <c r="ED289" s="143"/>
      <c r="EE289" s="143"/>
      <c r="EF289" s="143"/>
      <c r="EG289" s="143"/>
      <c r="EH289" s="143"/>
      <c r="EI289" s="143"/>
      <c r="EJ289" s="143"/>
      <c r="EK289" s="143"/>
      <c r="EL289" s="143"/>
      <c r="EM289" s="143"/>
      <c r="EN289" s="143"/>
      <c r="EO289" s="143"/>
      <c r="EP289" s="143"/>
      <c r="EQ289" s="143"/>
      <c r="ER289" s="143"/>
      <c r="ES289" s="143"/>
      <c r="ET289" s="143"/>
      <c r="EU289" s="143"/>
      <c r="EV289" s="143"/>
      <c r="EW289" s="143"/>
      <c r="EX289" s="143"/>
      <c r="EY289" s="143"/>
      <c r="EZ289" s="143"/>
      <c r="FA289" s="143"/>
      <c r="FB289" s="143"/>
      <c r="FC289" s="143"/>
      <c r="FD289" s="143"/>
      <c r="FE289" s="143"/>
      <c r="FF289" s="143"/>
      <c r="FG289" s="144"/>
      <c r="FH289" s="12"/>
      <c r="FI289" s="12"/>
      <c r="FJ289" s="16" t="s">
        <v>39</v>
      </c>
    </row>
    <row r="290" spans="1:166" s="4" customFormat="1" ht="16.5" customHeight="1">
      <c r="A290" s="142" t="s">
        <v>81</v>
      </c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3"/>
      <c r="BR290" s="143"/>
      <c r="BS290" s="143"/>
      <c r="BT290" s="143"/>
      <c r="BU290" s="143"/>
      <c r="BV290" s="143"/>
      <c r="BW290" s="143"/>
      <c r="BX290" s="143"/>
      <c r="BY290" s="143"/>
      <c r="BZ290" s="143"/>
      <c r="CA290" s="143"/>
      <c r="CB290" s="143"/>
      <c r="CC290" s="143"/>
      <c r="CD290" s="143"/>
      <c r="CE290" s="143"/>
      <c r="CF290" s="143"/>
      <c r="CG290" s="143"/>
      <c r="CH290" s="143"/>
      <c r="CI290" s="143"/>
      <c r="CJ290" s="143"/>
      <c r="CK290" s="143"/>
      <c r="CL290" s="143"/>
      <c r="CM290" s="143"/>
      <c r="CN290" s="143"/>
      <c r="CO290" s="143"/>
      <c r="CP290" s="143"/>
      <c r="CQ290" s="143"/>
      <c r="CR290" s="143"/>
      <c r="CS290" s="143"/>
      <c r="CT290" s="143"/>
      <c r="CU290" s="143"/>
      <c r="CV290" s="143"/>
      <c r="CW290" s="143"/>
      <c r="CX290" s="143"/>
      <c r="CY290" s="143"/>
      <c r="CZ290" s="143"/>
      <c r="DA290" s="143"/>
      <c r="DB290" s="143"/>
      <c r="DC290" s="143"/>
      <c r="DD290" s="143"/>
      <c r="DE290" s="143"/>
      <c r="DF290" s="143"/>
      <c r="DG290" s="143"/>
      <c r="DH290" s="143"/>
      <c r="DI290" s="143"/>
      <c r="DJ290" s="143"/>
      <c r="DK290" s="143"/>
      <c r="DL290" s="143"/>
      <c r="DM290" s="143"/>
      <c r="DN290" s="143"/>
      <c r="DO290" s="143"/>
      <c r="DP290" s="143"/>
      <c r="DQ290" s="143"/>
      <c r="DR290" s="143"/>
      <c r="DS290" s="143"/>
      <c r="DT290" s="143"/>
      <c r="DU290" s="143"/>
      <c r="DV290" s="143"/>
      <c r="DW290" s="143"/>
      <c r="DX290" s="143"/>
      <c r="DY290" s="143"/>
      <c r="DZ290" s="143"/>
      <c r="EA290" s="143"/>
      <c r="EB290" s="143"/>
      <c r="EC290" s="143"/>
      <c r="ED290" s="143"/>
      <c r="EE290" s="143"/>
      <c r="EF290" s="143"/>
      <c r="EG290" s="143"/>
      <c r="EH290" s="143"/>
      <c r="EI290" s="143"/>
      <c r="EJ290" s="143"/>
      <c r="EK290" s="143"/>
      <c r="EL290" s="143"/>
      <c r="EM290" s="143"/>
      <c r="EN290" s="143"/>
      <c r="EO290" s="143"/>
      <c r="EP290" s="143"/>
      <c r="EQ290" s="143"/>
      <c r="ER290" s="143"/>
      <c r="ES290" s="143"/>
      <c r="ET290" s="143"/>
      <c r="EU290" s="143"/>
      <c r="EV290" s="143"/>
      <c r="EW290" s="143"/>
      <c r="EX290" s="143"/>
      <c r="EY290" s="143"/>
      <c r="EZ290" s="143"/>
      <c r="FA290" s="143"/>
      <c r="FB290" s="143"/>
      <c r="FC290" s="143"/>
      <c r="FD290" s="143"/>
      <c r="FE290" s="143"/>
      <c r="FF290" s="143"/>
      <c r="FG290" s="143"/>
      <c r="FH290" s="143"/>
      <c r="FI290" s="143"/>
      <c r="FJ290" s="144"/>
    </row>
    <row r="291" spans="1:166" s="4" customFormat="1" ht="66" customHeight="1">
      <c r="A291" s="109" t="s">
        <v>8</v>
      </c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 t="s">
        <v>23</v>
      </c>
      <c r="AL291" s="109"/>
      <c r="AM291" s="109"/>
      <c r="AN291" s="109"/>
      <c r="AO291" s="109"/>
      <c r="AP291" s="109"/>
      <c r="AQ291" s="109" t="s">
        <v>35</v>
      </c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 t="s">
        <v>36</v>
      </c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 t="s">
        <v>37</v>
      </c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 t="s">
        <v>24</v>
      </c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  <c r="DF291" s="109"/>
      <c r="DG291" s="109"/>
      <c r="DH291" s="109"/>
      <c r="DI291" s="109"/>
      <c r="DJ291" s="109"/>
      <c r="DK291" s="109"/>
      <c r="DL291" s="109"/>
      <c r="DM291" s="109"/>
      <c r="DN291" s="109"/>
      <c r="DO291" s="109"/>
      <c r="DP291" s="109"/>
      <c r="DQ291" s="109"/>
      <c r="DR291" s="109"/>
      <c r="DS291" s="109"/>
      <c r="DT291" s="109"/>
      <c r="DU291" s="109"/>
      <c r="DV291" s="109"/>
      <c r="DW291" s="109"/>
      <c r="DX291" s="109"/>
      <c r="DY291" s="109"/>
      <c r="DZ291" s="109"/>
      <c r="EA291" s="109"/>
      <c r="EB291" s="109"/>
      <c r="EC291" s="109"/>
      <c r="ED291" s="109"/>
      <c r="EE291" s="109"/>
      <c r="EF291" s="109"/>
      <c r="EG291" s="109"/>
      <c r="EH291" s="109"/>
      <c r="EI291" s="109"/>
      <c r="EJ291" s="109"/>
      <c r="EK291" s="133" t="s">
        <v>29</v>
      </c>
      <c r="EL291" s="134"/>
      <c r="EM291" s="134"/>
      <c r="EN291" s="134"/>
      <c r="EO291" s="134"/>
      <c r="EP291" s="134"/>
      <c r="EQ291" s="134"/>
      <c r="ER291" s="134"/>
      <c r="ES291" s="134"/>
      <c r="ET291" s="134"/>
      <c r="EU291" s="134"/>
      <c r="EV291" s="134"/>
      <c r="EW291" s="134"/>
      <c r="EX291" s="134"/>
      <c r="EY291" s="134"/>
      <c r="EZ291" s="134"/>
      <c r="FA291" s="134"/>
      <c r="FB291" s="134"/>
      <c r="FC291" s="134"/>
      <c r="FD291" s="134"/>
      <c r="FE291" s="134"/>
      <c r="FF291" s="134"/>
      <c r="FG291" s="134"/>
      <c r="FH291" s="134"/>
      <c r="FI291" s="134"/>
      <c r="FJ291" s="135"/>
    </row>
    <row r="292" spans="1:166" s="4" customFormat="1" ht="84.7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 t="s">
        <v>45</v>
      </c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  <c r="CX292" s="109" t="s">
        <v>25</v>
      </c>
      <c r="CY292" s="109"/>
      <c r="CZ292" s="109"/>
      <c r="DA292" s="109"/>
      <c r="DB292" s="109"/>
      <c r="DC292" s="109"/>
      <c r="DD292" s="109"/>
      <c r="DE292" s="109"/>
      <c r="DF292" s="109"/>
      <c r="DG292" s="109"/>
      <c r="DH292" s="109"/>
      <c r="DI292" s="109"/>
      <c r="DJ292" s="109"/>
      <c r="DK292" s="109" t="s">
        <v>26</v>
      </c>
      <c r="DL292" s="109"/>
      <c r="DM292" s="109"/>
      <c r="DN292" s="109"/>
      <c r="DO292" s="109"/>
      <c r="DP292" s="109"/>
      <c r="DQ292" s="109"/>
      <c r="DR292" s="109"/>
      <c r="DS292" s="109"/>
      <c r="DT292" s="109"/>
      <c r="DU292" s="109"/>
      <c r="DV292" s="109"/>
      <c r="DW292" s="109"/>
      <c r="DX292" s="109" t="s">
        <v>27</v>
      </c>
      <c r="DY292" s="109"/>
      <c r="DZ292" s="109"/>
      <c r="EA292" s="109"/>
      <c r="EB292" s="109"/>
      <c r="EC292" s="109"/>
      <c r="ED292" s="109"/>
      <c r="EE292" s="109"/>
      <c r="EF292" s="109"/>
      <c r="EG292" s="109"/>
      <c r="EH292" s="109"/>
      <c r="EI292" s="109"/>
      <c r="EJ292" s="109"/>
      <c r="EK292" s="109" t="s">
        <v>38</v>
      </c>
      <c r="EL292" s="109"/>
      <c r="EM292" s="109"/>
      <c r="EN292" s="109"/>
      <c r="EO292" s="109"/>
      <c r="EP292" s="109"/>
      <c r="EQ292" s="109"/>
      <c r="ER292" s="109"/>
      <c r="ES292" s="109"/>
      <c r="ET292" s="109"/>
      <c r="EU292" s="109"/>
      <c r="EV292" s="109"/>
      <c r="EW292" s="109"/>
      <c r="EX292" s="133" t="s">
        <v>46</v>
      </c>
      <c r="EY292" s="134"/>
      <c r="EZ292" s="134"/>
      <c r="FA292" s="134"/>
      <c r="FB292" s="134"/>
      <c r="FC292" s="134"/>
      <c r="FD292" s="134"/>
      <c r="FE292" s="134"/>
      <c r="FF292" s="134"/>
      <c r="FG292" s="134"/>
      <c r="FH292" s="134"/>
      <c r="FI292" s="134"/>
      <c r="FJ292" s="135"/>
    </row>
    <row r="293" spans="1:166" s="4" customFormat="1" ht="15" customHeight="1">
      <c r="A293" s="110">
        <v>1</v>
      </c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>
        <v>2</v>
      </c>
      <c r="AL293" s="110"/>
      <c r="AM293" s="110"/>
      <c r="AN293" s="110"/>
      <c r="AO293" s="110"/>
      <c r="AP293" s="110"/>
      <c r="AQ293" s="110">
        <v>3</v>
      </c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>
        <v>4</v>
      </c>
      <c r="BD293" s="110"/>
      <c r="BE293" s="110"/>
      <c r="BF293" s="110"/>
      <c r="BG293" s="110"/>
      <c r="BH293" s="110"/>
      <c r="BI293" s="110"/>
      <c r="BJ293" s="110"/>
      <c r="BK293" s="110"/>
      <c r="BL293" s="110"/>
      <c r="BM293" s="110"/>
      <c r="BN293" s="110"/>
      <c r="BO293" s="110"/>
      <c r="BP293" s="110"/>
      <c r="BQ293" s="110"/>
      <c r="BR293" s="110"/>
      <c r="BS293" s="110"/>
      <c r="BT293" s="110"/>
      <c r="BU293" s="110">
        <v>5</v>
      </c>
      <c r="BV293" s="110"/>
      <c r="BW293" s="110"/>
      <c r="BX293" s="110"/>
      <c r="BY293" s="110"/>
      <c r="BZ293" s="110"/>
      <c r="CA293" s="110"/>
      <c r="CB293" s="110"/>
      <c r="CC293" s="110"/>
      <c r="CD293" s="110"/>
      <c r="CE293" s="110"/>
      <c r="CF293" s="110"/>
      <c r="CG293" s="110"/>
      <c r="CH293" s="110">
        <v>6</v>
      </c>
      <c r="CI293" s="110"/>
      <c r="CJ293" s="110"/>
      <c r="CK293" s="110"/>
      <c r="CL293" s="110"/>
      <c r="CM293" s="110"/>
      <c r="CN293" s="110"/>
      <c r="CO293" s="110"/>
      <c r="CP293" s="110"/>
      <c r="CQ293" s="110"/>
      <c r="CR293" s="110"/>
      <c r="CS293" s="110"/>
      <c r="CT293" s="110"/>
      <c r="CU293" s="110"/>
      <c r="CV293" s="110"/>
      <c r="CW293" s="110"/>
      <c r="CX293" s="110">
        <v>7</v>
      </c>
      <c r="CY293" s="110"/>
      <c r="CZ293" s="110"/>
      <c r="DA293" s="110"/>
      <c r="DB293" s="110"/>
      <c r="DC293" s="110"/>
      <c r="DD293" s="110"/>
      <c r="DE293" s="110"/>
      <c r="DF293" s="110"/>
      <c r="DG293" s="110"/>
      <c r="DH293" s="110"/>
      <c r="DI293" s="110"/>
      <c r="DJ293" s="110"/>
      <c r="DK293" s="110">
        <v>8</v>
      </c>
      <c r="DL293" s="110"/>
      <c r="DM293" s="110"/>
      <c r="DN293" s="110"/>
      <c r="DO293" s="110"/>
      <c r="DP293" s="110"/>
      <c r="DQ293" s="110"/>
      <c r="DR293" s="110"/>
      <c r="DS293" s="110"/>
      <c r="DT293" s="110"/>
      <c r="DU293" s="110"/>
      <c r="DV293" s="110"/>
      <c r="DW293" s="110"/>
      <c r="DX293" s="110">
        <v>9</v>
      </c>
      <c r="DY293" s="110"/>
      <c r="DZ293" s="110"/>
      <c r="EA293" s="110"/>
      <c r="EB293" s="110"/>
      <c r="EC293" s="110"/>
      <c r="ED293" s="110"/>
      <c r="EE293" s="110"/>
      <c r="EF293" s="110"/>
      <c r="EG293" s="110"/>
      <c r="EH293" s="110"/>
      <c r="EI293" s="110"/>
      <c r="EJ293" s="110"/>
      <c r="EK293" s="110">
        <v>10</v>
      </c>
      <c r="EL293" s="110"/>
      <c r="EM293" s="110"/>
      <c r="EN293" s="110"/>
      <c r="EO293" s="110"/>
      <c r="EP293" s="110"/>
      <c r="EQ293" s="110"/>
      <c r="ER293" s="110"/>
      <c r="ES293" s="110"/>
      <c r="ET293" s="110"/>
      <c r="EU293" s="110"/>
      <c r="EV293" s="110"/>
      <c r="EW293" s="110"/>
      <c r="EX293" s="87">
        <v>11</v>
      </c>
      <c r="EY293" s="88"/>
      <c r="EZ293" s="88"/>
      <c r="FA293" s="88"/>
      <c r="FB293" s="88"/>
      <c r="FC293" s="88"/>
      <c r="FD293" s="88"/>
      <c r="FE293" s="88"/>
      <c r="FF293" s="88"/>
      <c r="FG293" s="88"/>
      <c r="FH293" s="88"/>
      <c r="FI293" s="88"/>
      <c r="FJ293" s="89"/>
    </row>
    <row r="294" spans="1:166" s="4" customFormat="1" ht="21.75" customHeight="1">
      <c r="A294" s="220" t="s">
        <v>32</v>
      </c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176" t="s">
        <v>33</v>
      </c>
      <c r="AL294" s="176"/>
      <c r="AM294" s="176"/>
      <c r="AN294" s="176"/>
      <c r="AO294" s="176"/>
      <c r="AP294" s="176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02">
        <f>BC297</f>
        <v>9500</v>
      </c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>
        <f>BU297</f>
        <v>0</v>
      </c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85">
        <f>CH297</f>
        <v>0</v>
      </c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  <c r="DU294" s="85"/>
      <c r="DV294" s="85"/>
      <c r="DW294" s="85"/>
      <c r="DX294" s="85">
        <f>CH294</f>
        <v>0</v>
      </c>
      <c r="DY294" s="85"/>
      <c r="DZ294" s="85"/>
      <c r="EA294" s="85"/>
      <c r="EB294" s="85"/>
      <c r="EC294" s="85"/>
      <c r="ED294" s="85"/>
      <c r="EE294" s="85"/>
      <c r="EF294" s="85"/>
      <c r="EG294" s="85"/>
      <c r="EH294" s="85"/>
      <c r="EI294" s="85"/>
      <c r="EJ294" s="85"/>
      <c r="EK294" s="85">
        <f>EK297</f>
        <v>9500</v>
      </c>
      <c r="EL294" s="85"/>
      <c r="EM294" s="85"/>
      <c r="EN294" s="85"/>
      <c r="EO294" s="85"/>
      <c r="EP294" s="85"/>
      <c r="EQ294" s="85"/>
      <c r="ER294" s="85"/>
      <c r="ES294" s="85"/>
      <c r="ET294" s="85"/>
      <c r="EU294" s="85"/>
      <c r="EV294" s="85"/>
      <c r="EW294" s="85"/>
      <c r="EX294" s="82">
        <f>EX297</f>
        <v>0</v>
      </c>
      <c r="EY294" s="83"/>
      <c r="EZ294" s="83"/>
      <c r="FA294" s="83"/>
      <c r="FB294" s="83"/>
      <c r="FC294" s="83"/>
      <c r="FD294" s="83"/>
      <c r="FE294" s="83"/>
      <c r="FF294" s="83"/>
      <c r="FG294" s="83"/>
      <c r="FH294" s="83"/>
      <c r="FI294" s="83"/>
      <c r="FJ294" s="84"/>
    </row>
    <row r="295" spans="1:166" s="4" customFormat="1" ht="18" customHeight="1">
      <c r="A295" s="172" t="s">
        <v>22</v>
      </c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3" t="s">
        <v>34</v>
      </c>
      <c r="AL295" s="173"/>
      <c r="AM295" s="173"/>
      <c r="AN295" s="173"/>
      <c r="AO295" s="173"/>
      <c r="AP295" s="173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  <c r="DJ295" s="93"/>
      <c r="DK295" s="93"/>
      <c r="DL295" s="93"/>
      <c r="DM295" s="93"/>
      <c r="DN295" s="93"/>
      <c r="DO295" s="93"/>
      <c r="DP295" s="93"/>
      <c r="DQ295" s="93"/>
      <c r="DR295" s="93"/>
      <c r="DS295" s="93"/>
      <c r="DT295" s="93"/>
      <c r="DU295" s="93"/>
      <c r="DV295" s="93"/>
      <c r="DW295" s="93"/>
      <c r="DX295" s="93"/>
      <c r="DY295" s="93"/>
      <c r="DZ295" s="93"/>
      <c r="EA295" s="93"/>
      <c r="EB295" s="93"/>
      <c r="EC295" s="93"/>
      <c r="ED295" s="93"/>
      <c r="EE295" s="93"/>
      <c r="EF295" s="93"/>
      <c r="EG295" s="93"/>
      <c r="EH295" s="93"/>
      <c r="EI295" s="93"/>
      <c r="EJ295" s="93"/>
      <c r="EK295" s="93"/>
      <c r="EL295" s="93"/>
      <c r="EM295" s="93"/>
      <c r="EN295" s="93"/>
      <c r="EO295" s="93"/>
      <c r="EP295" s="93"/>
      <c r="EQ295" s="93"/>
      <c r="ER295" s="93"/>
      <c r="ES295" s="93"/>
      <c r="ET295" s="93"/>
      <c r="EU295" s="93"/>
      <c r="EV295" s="93"/>
      <c r="EW295" s="93"/>
      <c r="EX295" s="76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8"/>
    </row>
    <row r="296" spans="1:166" s="4" customFormat="1" ht="38.25" customHeight="1">
      <c r="A296" s="127" t="s">
        <v>262</v>
      </c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73"/>
      <c r="AL296" s="173"/>
      <c r="AM296" s="173"/>
      <c r="AN296" s="173"/>
      <c r="AO296" s="173"/>
      <c r="AP296" s="173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70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2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  <c r="DP296" s="93"/>
      <c r="DQ296" s="93"/>
      <c r="DR296" s="93"/>
      <c r="DS296" s="93"/>
      <c r="DT296" s="93"/>
      <c r="DU296" s="93"/>
      <c r="DV296" s="93"/>
      <c r="DW296" s="93"/>
      <c r="DX296" s="93"/>
      <c r="DY296" s="93"/>
      <c r="DZ296" s="93"/>
      <c r="EA296" s="93"/>
      <c r="EB296" s="93"/>
      <c r="EC296" s="93"/>
      <c r="ED296" s="93"/>
      <c r="EE296" s="93"/>
      <c r="EF296" s="93"/>
      <c r="EG296" s="93"/>
      <c r="EH296" s="93"/>
      <c r="EI296" s="93"/>
      <c r="EJ296" s="93"/>
      <c r="EK296" s="93"/>
      <c r="EL296" s="93"/>
      <c r="EM296" s="93"/>
      <c r="EN296" s="93"/>
      <c r="EO296" s="93"/>
      <c r="EP296" s="93"/>
      <c r="EQ296" s="93"/>
      <c r="ER296" s="93"/>
      <c r="ES296" s="93"/>
      <c r="ET296" s="93"/>
      <c r="EU296" s="93"/>
      <c r="EV296" s="93"/>
      <c r="EW296" s="93"/>
      <c r="EX296" s="93"/>
      <c r="EY296" s="93"/>
      <c r="EZ296" s="93"/>
      <c r="FA296" s="93"/>
      <c r="FB296" s="93"/>
      <c r="FC296" s="93"/>
      <c r="FD296" s="93"/>
      <c r="FE296" s="93"/>
      <c r="FF296" s="93"/>
      <c r="FG296" s="93"/>
      <c r="FH296" s="38"/>
      <c r="FI296" s="38"/>
      <c r="FJ296" s="38"/>
    </row>
    <row r="297" spans="1:166" s="4" customFormat="1" ht="22.5" customHeight="1">
      <c r="A297" s="64" t="s">
        <v>263</v>
      </c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102">
        <f>BC298</f>
        <v>9500</v>
      </c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>
        <f>BU298</f>
        <v>0</v>
      </c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85">
        <f>CH298</f>
        <v>0</v>
      </c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85"/>
      <c r="DR297" s="85"/>
      <c r="DS297" s="85"/>
      <c r="DT297" s="85"/>
      <c r="DU297" s="85"/>
      <c r="DV297" s="85"/>
      <c r="DW297" s="85"/>
      <c r="DX297" s="85">
        <f>DX298</f>
        <v>0</v>
      </c>
      <c r="DY297" s="85"/>
      <c r="DZ297" s="85"/>
      <c r="EA297" s="85"/>
      <c r="EB297" s="85"/>
      <c r="EC297" s="85"/>
      <c r="ED297" s="85"/>
      <c r="EE297" s="85"/>
      <c r="EF297" s="85"/>
      <c r="EG297" s="85"/>
      <c r="EH297" s="85"/>
      <c r="EI297" s="85"/>
      <c r="EJ297" s="85"/>
      <c r="EK297" s="85">
        <f>EK298</f>
        <v>9500</v>
      </c>
      <c r="EL297" s="85"/>
      <c r="EM297" s="85"/>
      <c r="EN297" s="85"/>
      <c r="EO297" s="85"/>
      <c r="EP297" s="85"/>
      <c r="EQ297" s="85"/>
      <c r="ER297" s="85"/>
      <c r="ES297" s="85"/>
      <c r="ET297" s="85"/>
      <c r="EU297" s="85"/>
      <c r="EV297" s="85"/>
      <c r="EW297" s="85"/>
      <c r="EX297" s="82">
        <v>0</v>
      </c>
      <c r="EY297" s="83"/>
      <c r="EZ297" s="83"/>
      <c r="FA297" s="83"/>
      <c r="FB297" s="83"/>
      <c r="FC297" s="83"/>
      <c r="FD297" s="83"/>
      <c r="FE297" s="83"/>
      <c r="FF297" s="83"/>
      <c r="FG297" s="83"/>
      <c r="FH297" s="83"/>
      <c r="FI297" s="83"/>
      <c r="FJ297" s="84"/>
    </row>
    <row r="298" spans="1:166" s="4" customFormat="1" ht="19.5" customHeight="1">
      <c r="A298" s="108" t="s">
        <v>107</v>
      </c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95" t="s">
        <v>62</v>
      </c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7">
        <v>9500</v>
      </c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>
        <v>0</v>
      </c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DS298" s="93"/>
      <c r="DT298" s="93"/>
      <c r="DU298" s="93"/>
      <c r="DV298" s="93"/>
      <c r="DW298" s="93"/>
      <c r="DX298" s="93">
        <f>CH298</f>
        <v>0</v>
      </c>
      <c r="DY298" s="93"/>
      <c r="DZ298" s="93"/>
      <c r="EA298" s="93"/>
      <c r="EB298" s="93"/>
      <c r="EC298" s="93"/>
      <c r="ED298" s="93"/>
      <c r="EE298" s="93"/>
      <c r="EF298" s="93"/>
      <c r="EG298" s="93"/>
      <c r="EH298" s="93"/>
      <c r="EI298" s="93"/>
      <c r="EJ298" s="93"/>
      <c r="EK298" s="93">
        <f>BC298-BU298</f>
        <v>9500</v>
      </c>
      <c r="EL298" s="93"/>
      <c r="EM298" s="93"/>
      <c r="EN298" s="93"/>
      <c r="EO298" s="93"/>
      <c r="EP298" s="93"/>
      <c r="EQ298" s="93"/>
      <c r="ER298" s="93"/>
      <c r="ES298" s="93"/>
      <c r="ET298" s="93"/>
      <c r="EU298" s="93"/>
      <c r="EV298" s="93"/>
      <c r="EW298" s="93"/>
      <c r="EX298" s="76">
        <v>0</v>
      </c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8"/>
    </row>
    <row r="299" spans="1:166" s="4" customFormat="1" ht="18.75">
      <c r="A299" s="118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19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 s="119"/>
      <c r="CO299" s="119"/>
      <c r="CP299" s="119"/>
      <c r="CQ299" s="119"/>
      <c r="CR299" s="119"/>
      <c r="CS299" s="119"/>
      <c r="CT299" s="119"/>
      <c r="CU299" s="119"/>
      <c r="CV299" s="119"/>
      <c r="CW299" s="119"/>
      <c r="CX299" s="119"/>
      <c r="CY299" s="119"/>
      <c r="CZ299" s="119"/>
      <c r="DA299" s="119"/>
      <c r="DB299" s="119"/>
      <c r="DC299" s="119"/>
      <c r="DD299" s="119"/>
      <c r="DE299" s="119"/>
      <c r="DF299" s="119"/>
      <c r="DG299" s="119"/>
      <c r="DH299" s="119"/>
      <c r="DI299" s="119"/>
      <c r="DJ299" s="119"/>
      <c r="DK299" s="119"/>
      <c r="DL299" s="119"/>
      <c r="DM299" s="119"/>
      <c r="DN299" s="119"/>
      <c r="DO299" s="119"/>
      <c r="DP299" s="119"/>
      <c r="DQ299" s="119"/>
      <c r="DR299" s="119"/>
      <c r="DS299" s="119"/>
      <c r="DT299" s="119"/>
      <c r="DU299" s="119"/>
      <c r="DV299" s="119"/>
      <c r="DW299" s="119"/>
      <c r="DX299" s="119"/>
      <c r="DY299" s="119"/>
      <c r="DZ299" s="119"/>
      <c r="EA299" s="119"/>
      <c r="EB299" s="119"/>
      <c r="EC299" s="119"/>
      <c r="ED299" s="119"/>
      <c r="EE299" s="119"/>
      <c r="EF299" s="119"/>
      <c r="EG299" s="119"/>
      <c r="EH299" s="119"/>
      <c r="EI299" s="119"/>
      <c r="EJ299" s="119"/>
      <c r="EK299" s="119"/>
      <c r="EL299" s="119"/>
      <c r="EM299" s="119"/>
      <c r="EN299" s="119"/>
      <c r="EO299" s="119"/>
      <c r="EP299" s="119"/>
      <c r="EQ299" s="119"/>
      <c r="ER299" s="119"/>
      <c r="ES299" s="119"/>
      <c r="ET299" s="119"/>
      <c r="EU299" s="119"/>
      <c r="EV299" s="119"/>
      <c r="EW299" s="119"/>
      <c r="EX299" s="119"/>
      <c r="EY299" s="119"/>
      <c r="EZ299" s="119"/>
      <c r="FA299" s="119"/>
      <c r="FB299" s="119"/>
      <c r="FC299" s="119"/>
      <c r="FD299" s="119"/>
      <c r="FE299" s="119"/>
      <c r="FF299" s="119"/>
      <c r="FG299" s="119"/>
      <c r="FH299" s="13"/>
      <c r="FI299" s="13"/>
      <c r="FJ299" s="13"/>
    </row>
    <row r="300" spans="1:166" s="11" customFormat="1" ht="31.5" customHeight="1">
      <c r="A300" s="64" t="s">
        <v>160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2">
        <f>BC131+BC160+BC169+BC189+BC207+BC224+BC259+BC272+BC294+BC114+BC247+BC237</f>
        <v>8025290.74</v>
      </c>
      <c r="BD300" s="150"/>
      <c r="BE300" s="150"/>
      <c r="BF300" s="150"/>
      <c r="BG300" s="150"/>
      <c r="BH300" s="150"/>
      <c r="BI300" s="150"/>
      <c r="BJ300" s="150"/>
      <c r="BK300" s="150"/>
      <c r="BL300" s="150"/>
      <c r="BM300" s="150"/>
      <c r="BN300" s="150"/>
      <c r="BO300" s="150"/>
      <c r="BP300" s="150"/>
      <c r="BQ300" s="150"/>
      <c r="BR300" s="150"/>
      <c r="BS300" s="150"/>
      <c r="BT300" s="150"/>
      <c r="BU300" s="102">
        <f>+BU294+BU272+BU259+BU224+BU207+BU189+BU169+BU160+BU131+BU114+BU247+BU237</f>
        <v>836690.12</v>
      </c>
      <c r="BV300" s="150"/>
      <c r="BW300" s="150"/>
      <c r="BX300" s="150"/>
      <c r="BY300" s="150"/>
      <c r="BZ300" s="150"/>
      <c r="CA300" s="150"/>
      <c r="CB300" s="150"/>
      <c r="CC300" s="150"/>
      <c r="CD300" s="150"/>
      <c r="CE300" s="150"/>
      <c r="CF300" s="150"/>
      <c r="CG300" s="150"/>
      <c r="CH300" s="61">
        <f>CH294+CI272+CH259+CH224+CH207+CH189+CH169+CH160+CH131+CH114+CH247+CH237</f>
        <v>836690.12</v>
      </c>
      <c r="CI300" s="118"/>
      <c r="CJ300" s="118"/>
      <c r="CK300" s="118"/>
      <c r="CL300" s="118"/>
      <c r="CM300" s="118"/>
      <c r="CN300" s="118"/>
      <c r="CO300" s="118"/>
      <c r="CP300" s="118"/>
      <c r="CQ300" s="118"/>
      <c r="CR300" s="118"/>
      <c r="CS300" s="118"/>
      <c r="CT300" s="118"/>
      <c r="CU300" s="118"/>
      <c r="CV300" s="118"/>
      <c r="CW300" s="118"/>
      <c r="CX300" s="118"/>
      <c r="CY300" s="118"/>
      <c r="CZ300" s="118"/>
      <c r="DA300" s="118"/>
      <c r="DB300" s="118"/>
      <c r="DC300" s="118"/>
      <c r="DD300" s="118"/>
      <c r="DE300" s="118"/>
      <c r="DF300" s="118"/>
      <c r="DG300" s="118"/>
      <c r="DH300" s="118"/>
      <c r="DI300" s="118"/>
      <c r="DJ300" s="118"/>
      <c r="DK300" s="118"/>
      <c r="DL300" s="118"/>
      <c r="DM300" s="118"/>
      <c r="DN300" s="118"/>
      <c r="DO300" s="118"/>
      <c r="DP300" s="118"/>
      <c r="DQ300" s="118"/>
      <c r="DR300" s="118"/>
      <c r="DS300" s="118"/>
      <c r="DT300" s="118"/>
      <c r="DU300" s="118"/>
      <c r="DV300" s="118"/>
      <c r="DW300" s="118"/>
      <c r="DX300" s="61">
        <f>CH300</f>
        <v>836690.12</v>
      </c>
      <c r="DY300" s="118"/>
      <c r="DZ300" s="118"/>
      <c r="EA300" s="118"/>
      <c r="EB300" s="118"/>
      <c r="EC300" s="118"/>
      <c r="ED300" s="118"/>
      <c r="EE300" s="118"/>
      <c r="EF300" s="118"/>
      <c r="EG300" s="118"/>
      <c r="EH300" s="118"/>
      <c r="EI300" s="118"/>
      <c r="EJ300" s="118"/>
      <c r="EK300" s="61">
        <f>BC300-BU300</f>
        <v>7188600.62</v>
      </c>
      <c r="EL300" s="118"/>
      <c r="EM300" s="118"/>
      <c r="EN300" s="118"/>
      <c r="EO300" s="118"/>
      <c r="EP300" s="118"/>
      <c r="EQ300" s="118"/>
      <c r="ER300" s="118"/>
      <c r="ES300" s="118"/>
      <c r="ET300" s="118"/>
      <c r="EU300" s="118"/>
      <c r="EV300" s="118"/>
      <c r="EW300" s="118"/>
      <c r="EX300" s="124">
        <f>BU300-CH300</f>
        <v>0</v>
      </c>
      <c r="EY300" s="125"/>
      <c r="EZ300" s="125"/>
      <c r="FA300" s="125"/>
      <c r="FB300" s="125"/>
      <c r="FC300" s="125"/>
      <c r="FD300" s="125"/>
      <c r="FE300" s="125"/>
      <c r="FF300" s="125"/>
      <c r="FG300" s="125"/>
      <c r="FH300" s="125"/>
      <c r="FI300" s="125"/>
      <c r="FJ300" s="126"/>
    </row>
    <row r="301" spans="1:166" s="4" customFormat="1" ht="19.5" customHeight="1">
      <c r="A301" s="87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9"/>
      <c r="BD301" s="8" t="s">
        <v>40</v>
      </c>
      <c r="BE301" s="12"/>
      <c r="BF301" s="12"/>
      <c r="BG301" s="12"/>
      <c r="BH301" s="12"/>
      <c r="BI301" s="27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8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87"/>
      <c r="CJ301" s="88"/>
      <c r="CK301" s="88"/>
      <c r="CL301" s="88"/>
      <c r="CM301" s="88"/>
      <c r="CN301" s="88"/>
      <c r="CO301" s="88"/>
      <c r="CP301" s="88"/>
      <c r="CQ301" s="88"/>
      <c r="CR301" s="88"/>
      <c r="CS301" s="88"/>
      <c r="CT301" s="88"/>
      <c r="CU301" s="88"/>
      <c r="CV301" s="88"/>
      <c r="CW301" s="88"/>
      <c r="CX301" s="88"/>
      <c r="CY301" s="88"/>
      <c r="CZ301" s="88"/>
      <c r="DA301" s="88"/>
      <c r="DB301" s="88"/>
      <c r="DC301" s="88"/>
      <c r="DD301" s="88"/>
      <c r="DE301" s="88"/>
      <c r="DF301" s="88"/>
      <c r="DG301" s="88"/>
      <c r="DH301" s="88"/>
      <c r="DI301" s="88"/>
      <c r="DJ301" s="88"/>
      <c r="DK301" s="88"/>
      <c r="DL301" s="88"/>
      <c r="DM301" s="88"/>
      <c r="DN301" s="88"/>
      <c r="DO301" s="88"/>
      <c r="DP301" s="88"/>
      <c r="DQ301" s="88"/>
      <c r="DR301" s="88"/>
      <c r="DS301" s="88"/>
      <c r="DT301" s="88"/>
      <c r="DU301" s="88"/>
      <c r="DV301" s="88"/>
      <c r="DW301" s="88"/>
      <c r="DX301" s="88"/>
      <c r="DY301" s="88"/>
      <c r="DZ301" s="88"/>
      <c r="EA301" s="88"/>
      <c r="EB301" s="88"/>
      <c r="EC301" s="88"/>
      <c r="ED301" s="88"/>
      <c r="EE301" s="88"/>
      <c r="EF301" s="88"/>
      <c r="EG301" s="88"/>
      <c r="EH301" s="88"/>
      <c r="EI301" s="88"/>
      <c r="EJ301" s="88"/>
      <c r="EK301" s="88"/>
      <c r="EL301" s="88"/>
      <c r="EM301" s="88"/>
      <c r="EN301" s="88"/>
      <c r="EO301" s="88"/>
      <c r="EP301" s="88"/>
      <c r="EQ301" s="88"/>
      <c r="ER301" s="88"/>
      <c r="ES301" s="88"/>
      <c r="ET301" s="88"/>
      <c r="EU301" s="88"/>
      <c r="EV301" s="88"/>
      <c r="EW301" s="88"/>
      <c r="EX301" s="88"/>
      <c r="EY301" s="88"/>
      <c r="EZ301" s="88"/>
      <c r="FA301" s="88"/>
      <c r="FB301" s="88"/>
      <c r="FC301" s="88"/>
      <c r="FD301" s="88"/>
      <c r="FE301" s="88"/>
      <c r="FF301" s="88"/>
      <c r="FG301" s="89"/>
      <c r="FH301" s="12"/>
      <c r="FI301" s="12"/>
      <c r="FJ301" s="16" t="s">
        <v>47</v>
      </c>
    </row>
    <row r="302" spans="1:166" s="4" customFormat="1" ht="18.75">
      <c r="A302" s="142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  <c r="AV302" s="143"/>
      <c r="AW302" s="143"/>
      <c r="AX302" s="143"/>
      <c r="AY302" s="143"/>
      <c r="AZ302" s="143"/>
      <c r="BA302" s="143"/>
      <c r="BB302" s="143"/>
      <c r="BC302" s="143"/>
      <c r="BD302" s="143"/>
      <c r="BE302" s="143"/>
      <c r="BF302" s="143"/>
      <c r="BG302" s="143"/>
      <c r="BH302" s="143"/>
      <c r="BI302" s="143"/>
      <c r="BJ302" s="143"/>
      <c r="BK302" s="143"/>
      <c r="BL302" s="143"/>
      <c r="BM302" s="143"/>
      <c r="BN302" s="143"/>
      <c r="BO302" s="143"/>
      <c r="BP302" s="143"/>
      <c r="BQ302" s="143"/>
      <c r="BR302" s="143"/>
      <c r="BS302" s="143"/>
      <c r="BT302" s="143"/>
      <c r="BU302" s="143"/>
      <c r="BV302" s="143"/>
      <c r="BW302" s="143"/>
      <c r="BX302" s="143"/>
      <c r="BY302" s="143"/>
      <c r="BZ302" s="143"/>
      <c r="CA302" s="143"/>
      <c r="CB302" s="143"/>
      <c r="CC302" s="143"/>
      <c r="CD302" s="143"/>
      <c r="CE302" s="143"/>
      <c r="CF302" s="143"/>
      <c r="CG302" s="143"/>
      <c r="CH302" s="143"/>
      <c r="CI302" s="143"/>
      <c r="CJ302" s="143"/>
      <c r="CK302" s="143"/>
      <c r="CL302" s="143"/>
      <c r="CM302" s="143"/>
      <c r="CN302" s="143"/>
      <c r="CO302" s="143"/>
      <c r="CP302" s="143"/>
      <c r="CQ302" s="143"/>
      <c r="CR302" s="143"/>
      <c r="CS302" s="143"/>
      <c r="CT302" s="143"/>
      <c r="CU302" s="143"/>
      <c r="CV302" s="143"/>
      <c r="CW302" s="143"/>
      <c r="CX302" s="143"/>
      <c r="CY302" s="143"/>
      <c r="CZ302" s="143"/>
      <c r="DA302" s="143"/>
      <c r="DB302" s="143"/>
      <c r="DC302" s="143"/>
      <c r="DD302" s="143"/>
      <c r="DE302" s="143"/>
      <c r="DF302" s="143"/>
      <c r="DG302" s="143"/>
      <c r="DH302" s="143"/>
      <c r="DI302" s="143"/>
      <c r="DJ302" s="143"/>
      <c r="DK302" s="143"/>
      <c r="DL302" s="143"/>
      <c r="DM302" s="143"/>
      <c r="DN302" s="143"/>
      <c r="DO302" s="143"/>
      <c r="DP302" s="143"/>
      <c r="DQ302" s="143"/>
      <c r="DR302" s="143"/>
      <c r="DS302" s="143"/>
      <c r="DT302" s="143"/>
      <c r="DU302" s="143"/>
      <c r="DV302" s="143"/>
      <c r="DW302" s="143"/>
      <c r="DX302" s="143"/>
      <c r="DY302" s="143"/>
      <c r="DZ302" s="143"/>
      <c r="EA302" s="143"/>
      <c r="EB302" s="143"/>
      <c r="EC302" s="143"/>
      <c r="ED302" s="143"/>
      <c r="EE302" s="143"/>
      <c r="EF302" s="143"/>
      <c r="EG302" s="143"/>
      <c r="EH302" s="143"/>
      <c r="EI302" s="143"/>
      <c r="EJ302" s="143"/>
      <c r="EK302" s="143"/>
      <c r="EL302" s="143"/>
      <c r="EM302" s="143"/>
      <c r="EN302" s="143"/>
      <c r="EO302" s="143"/>
      <c r="EP302" s="143"/>
      <c r="EQ302" s="143"/>
      <c r="ER302" s="143"/>
      <c r="ES302" s="143"/>
      <c r="ET302" s="143"/>
      <c r="EU302" s="143"/>
      <c r="EV302" s="143"/>
      <c r="EW302" s="143"/>
      <c r="EX302" s="143"/>
      <c r="EY302" s="143"/>
      <c r="EZ302" s="143"/>
      <c r="FA302" s="143"/>
      <c r="FB302" s="143"/>
      <c r="FC302" s="143"/>
      <c r="FD302" s="143"/>
      <c r="FE302" s="143"/>
      <c r="FF302" s="143"/>
      <c r="FG302" s="143"/>
      <c r="FH302" s="143"/>
      <c r="FI302" s="143"/>
      <c r="FJ302" s="144"/>
    </row>
    <row r="303" spans="1:166" s="4" customFormat="1" ht="18.75" customHeight="1">
      <c r="A303" s="191" t="s">
        <v>8</v>
      </c>
      <c r="B303" s="191"/>
      <c r="C303" s="191"/>
      <c r="D303" s="191"/>
      <c r="E303" s="191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  <c r="AA303" s="191"/>
      <c r="AB303" s="191"/>
      <c r="AC303" s="191"/>
      <c r="AD303" s="191"/>
      <c r="AE303" s="191"/>
      <c r="AF303" s="191"/>
      <c r="AG303" s="191"/>
      <c r="AH303" s="191"/>
      <c r="AI303" s="191"/>
      <c r="AJ303" s="191"/>
      <c r="AK303" s="191"/>
      <c r="AL303" s="191"/>
      <c r="AM303" s="191"/>
      <c r="AN303" s="191"/>
      <c r="AO303" s="191"/>
      <c r="AP303" s="109" t="s">
        <v>23</v>
      </c>
      <c r="AQ303" s="109"/>
      <c r="AR303" s="109"/>
      <c r="AS303" s="109"/>
      <c r="AT303" s="109"/>
      <c r="AU303" s="109"/>
      <c r="AV303" s="182">
        <v>0</v>
      </c>
      <c r="AW303" s="183"/>
      <c r="AX303" s="183"/>
      <c r="AY303" s="183"/>
      <c r="AZ303" s="183"/>
      <c r="BA303" s="183"/>
      <c r="BB303" s="183"/>
      <c r="BC303" s="183"/>
      <c r="BD303" s="183"/>
      <c r="BE303" s="183"/>
      <c r="BF303" s="183"/>
      <c r="BG303" s="183"/>
      <c r="BH303" s="183"/>
      <c r="BI303" s="183"/>
      <c r="BJ303" s="183"/>
      <c r="BK303" s="184"/>
      <c r="BL303" s="182" t="s">
        <v>48</v>
      </c>
      <c r="BM303" s="183"/>
      <c r="BN303" s="183"/>
      <c r="BO303" s="183"/>
      <c r="BP303" s="183"/>
      <c r="BQ303" s="183"/>
      <c r="BR303" s="183"/>
      <c r="BS303" s="183"/>
      <c r="BT303" s="183"/>
      <c r="BU303" s="183"/>
      <c r="BV303" s="183"/>
      <c r="BW303" s="183"/>
      <c r="BX303" s="183"/>
      <c r="BY303" s="183"/>
      <c r="BZ303" s="183"/>
      <c r="CA303" s="183"/>
      <c r="CB303" s="183"/>
      <c r="CC303" s="183"/>
      <c r="CD303" s="183"/>
      <c r="CE303" s="184"/>
      <c r="CF303" s="109" t="s">
        <v>24</v>
      </c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  <c r="CX303" s="109"/>
      <c r="CY303" s="109"/>
      <c r="CZ303" s="109"/>
      <c r="DA303" s="109"/>
      <c r="DB303" s="109"/>
      <c r="DC303" s="109"/>
      <c r="DD303" s="109"/>
      <c r="DE303" s="109"/>
      <c r="DF303" s="109"/>
      <c r="DG303" s="109"/>
      <c r="DH303" s="109"/>
      <c r="DI303" s="109"/>
      <c r="DJ303" s="109"/>
      <c r="DK303" s="109"/>
      <c r="DL303" s="109"/>
      <c r="DM303" s="109"/>
      <c r="DN303" s="109"/>
      <c r="DO303" s="109"/>
      <c r="DP303" s="109"/>
      <c r="DQ303" s="109"/>
      <c r="DR303" s="109"/>
      <c r="DS303" s="109"/>
      <c r="DT303" s="109"/>
      <c r="DU303" s="109"/>
      <c r="DV303" s="109"/>
      <c r="DW303" s="109"/>
      <c r="DX303" s="109"/>
      <c r="DY303" s="109"/>
      <c r="DZ303" s="109"/>
      <c r="EA303" s="109"/>
      <c r="EB303" s="109"/>
      <c r="EC303" s="109"/>
      <c r="ED303" s="109"/>
      <c r="EE303" s="109"/>
      <c r="EF303" s="109"/>
      <c r="EG303" s="109"/>
      <c r="EH303" s="109"/>
      <c r="EI303" s="109"/>
      <c r="EJ303" s="109"/>
      <c r="EK303" s="109"/>
      <c r="EL303" s="109"/>
      <c r="EM303" s="109"/>
      <c r="EN303" s="109"/>
      <c r="EO303" s="109"/>
      <c r="EP303" s="109"/>
      <c r="EQ303" s="109"/>
      <c r="ER303" s="109"/>
      <c r="ES303" s="109"/>
      <c r="ET303" s="182" t="s">
        <v>29</v>
      </c>
      <c r="EU303" s="183"/>
      <c r="EV303" s="183"/>
      <c r="EW303" s="183"/>
      <c r="EX303" s="183"/>
      <c r="EY303" s="183"/>
      <c r="EZ303" s="183"/>
      <c r="FA303" s="183"/>
      <c r="FB303" s="183"/>
      <c r="FC303" s="183"/>
      <c r="FD303" s="183"/>
      <c r="FE303" s="183"/>
      <c r="FF303" s="183"/>
      <c r="FG303" s="183"/>
      <c r="FH303" s="183"/>
      <c r="FI303" s="183"/>
      <c r="FJ303" s="184"/>
    </row>
    <row r="304" spans="1:166" s="4" customFormat="1" ht="97.5" customHeight="1">
      <c r="A304" s="191"/>
      <c r="B304" s="191"/>
      <c r="C304" s="191"/>
      <c r="D304" s="191"/>
      <c r="E304" s="191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1"/>
      <c r="Y304" s="191"/>
      <c r="Z304" s="191"/>
      <c r="AA304" s="191"/>
      <c r="AB304" s="191"/>
      <c r="AC304" s="191"/>
      <c r="AD304" s="191"/>
      <c r="AE304" s="191"/>
      <c r="AF304" s="191"/>
      <c r="AG304" s="191"/>
      <c r="AH304" s="191"/>
      <c r="AI304" s="191"/>
      <c r="AJ304" s="191"/>
      <c r="AK304" s="191"/>
      <c r="AL304" s="191"/>
      <c r="AM304" s="191"/>
      <c r="AN304" s="191"/>
      <c r="AO304" s="191"/>
      <c r="AP304" s="109"/>
      <c r="AQ304" s="109"/>
      <c r="AR304" s="109"/>
      <c r="AS304" s="109"/>
      <c r="AT304" s="109"/>
      <c r="AU304" s="109"/>
      <c r="AV304" s="185"/>
      <c r="AW304" s="186"/>
      <c r="AX304" s="186"/>
      <c r="AY304" s="186"/>
      <c r="AZ304" s="186"/>
      <c r="BA304" s="186"/>
      <c r="BB304" s="186"/>
      <c r="BC304" s="186"/>
      <c r="BD304" s="186"/>
      <c r="BE304" s="186"/>
      <c r="BF304" s="186"/>
      <c r="BG304" s="186"/>
      <c r="BH304" s="186"/>
      <c r="BI304" s="186"/>
      <c r="BJ304" s="186"/>
      <c r="BK304" s="187"/>
      <c r="BL304" s="185"/>
      <c r="BM304" s="186"/>
      <c r="BN304" s="186"/>
      <c r="BO304" s="186"/>
      <c r="BP304" s="186"/>
      <c r="BQ304" s="186"/>
      <c r="BR304" s="186"/>
      <c r="BS304" s="186"/>
      <c r="BT304" s="186"/>
      <c r="BU304" s="186"/>
      <c r="BV304" s="186"/>
      <c r="BW304" s="186"/>
      <c r="BX304" s="186"/>
      <c r="BY304" s="186"/>
      <c r="BZ304" s="186"/>
      <c r="CA304" s="186"/>
      <c r="CB304" s="186"/>
      <c r="CC304" s="186"/>
      <c r="CD304" s="186"/>
      <c r="CE304" s="187"/>
      <c r="CF304" s="109" t="s">
        <v>220</v>
      </c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 t="s">
        <v>25</v>
      </c>
      <c r="CX304" s="109"/>
      <c r="CY304" s="109"/>
      <c r="CZ304" s="109"/>
      <c r="DA304" s="109"/>
      <c r="DB304" s="109"/>
      <c r="DC304" s="109"/>
      <c r="DD304" s="109"/>
      <c r="DE304" s="109"/>
      <c r="DF304" s="109"/>
      <c r="DG304" s="109"/>
      <c r="DH304" s="109"/>
      <c r="DI304" s="109"/>
      <c r="DJ304" s="109"/>
      <c r="DK304" s="109"/>
      <c r="DL304" s="109"/>
      <c r="DM304" s="109"/>
      <c r="DN304" s="109" t="s">
        <v>26</v>
      </c>
      <c r="DO304" s="109"/>
      <c r="DP304" s="109"/>
      <c r="DQ304" s="109"/>
      <c r="DR304" s="109"/>
      <c r="DS304" s="109"/>
      <c r="DT304" s="109"/>
      <c r="DU304" s="109"/>
      <c r="DV304" s="109"/>
      <c r="DW304" s="109"/>
      <c r="DX304" s="109"/>
      <c r="DY304" s="109"/>
      <c r="DZ304" s="109"/>
      <c r="EA304" s="109"/>
      <c r="EB304" s="109"/>
      <c r="EC304" s="109"/>
      <c r="ED304" s="109"/>
      <c r="EE304" s="109" t="s">
        <v>27</v>
      </c>
      <c r="EF304" s="109"/>
      <c r="EG304" s="109"/>
      <c r="EH304" s="109"/>
      <c r="EI304" s="109"/>
      <c r="EJ304" s="109"/>
      <c r="EK304" s="109"/>
      <c r="EL304" s="109"/>
      <c r="EM304" s="109"/>
      <c r="EN304" s="109"/>
      <c r="EO304" s="109"/>
      <c r="EP304" s="109"/>
      <c r="EQ304" s="109"/>
      <c r="ER304" s="109"/>
      <c r="ES304" s="109"/>
      <c r="ET304" s="185"/>
      <c r="EU304" s="186"/>
      <c r="EV304" s="186"/>
      <c r="EW304" s="186"/>
      <c r="EX304" s="186"/>
      <c r="EY304" s="186"/>
      <c r="EZ304" s="186"/>
      <c r="FA304" s="186"/>
      <c r="FB304" s="186"/>
      <c r="FC304" s="186"/>
      <c r="FD304" s="186"/>
      <c r="FE304" s="186"/>
      <c r="FF304" s="186"/>
      <c r="FG304" s="186"/>
      <c r="FH304" s="186"/>
      <c r="FI304" s="186"/>
      <c r="FJ304" s="187"/>
    </row>
    <row r="305" spans="1:166" s="4" customFormat="1" ht="18.75">
      <c r="A305" s="110">
        <v>1</v>
      </c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>
        <v>2</v>
      </c>
      <c r="AQ305" s="110"/>
      <c r="AR305" s="110"/>
      <c r="AS305" s="110"/>
      <c r="AT305" s="110"/>
      <c r="AU305" s="110"/>
      <c r="AV305" s="87">
        <v>3</v>
      </c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9"/>
      <c r="BL305" s="87">
        <v>4</v>
      </c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  <c r="BZ305" s="88"/>
      <c r="CA305" s="88"/>
      <c r="CB305" s="88"/>
      <c r="CC305" s="88"/>
      <c r="CD305" s="88"/>
      <c r="CE305" s="89"/>
      <c r="CF305" s="110">
        <v>5</v>
      </c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>
        <v>6</v>
      </c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>
        <v>7</v>
      </c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>
        <v>8</v>
      </c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87">
        <v>9</v>
      </c>
      <c r="EU305" s="88"/>
      <c r="EV305" s="88"/>
      <c r="EW305" s="88"/>
      <c r="EX305" s="88"/>
      <c r="EY305" s="88"/>
      <c r="EZ305" s="88"/>
      <c r="FA305" s="88"/>
      <c r="FB305" s="88"/>
      <c r="FC305" s="88"/>
      <c r="FD305" s="88"/>
      <c r="FE305" s="88"/>
      <c r="FF305" s="88"/>
      <c r="FG305" s="88"/>
      <c r="FH305" s="88"/>
      <c r="FI305" s="88"/>
      <c r="FJ305" s="89"/>
    </row>
    <row r="306" spans="1:166" s="4" customFormat="1" ht="42" customHeight="1">
      <c r="A306" s="193" t="s">
        <v>44</v>
      </c>
      <c r="B306" s="193"/>
      <c r="C306" s="193"/>
      <c r="D306" s="193"/>
      <c r="E306" s="193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28" t="s">
        <v>69</v>
      </c>
      <c r="AQ306" s="128"/>
      <c r="AR306" s="128"/>
      <c r="AS306" s="128"/>
      <c r="AT306" s="128"/>
      <c r="AU306" s="128"/>
      <c r="AV306" s="70" t="s">
        <v>219</v>
      </c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2"/>
      <c r="BL306" s="188">
        <f>ET306+CF306</f>
        <v>6190.740000000107</v>
      </c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90"/>
      <c r="CF306" s="97">
        <f>CF314+CF310</f>
        <v>-321521.0000000001</v>
      </c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>
        <f>CF306</f>
        <v>-321521.0000000001</v>
      </c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70">
        <f>ET314+ET308</f>
        <v>327711.7400000002</v>
      </c>
      <c r="EU306" s="71"/>
      <c r="EV306" s="71"/>
      <c r="EW306" s="71"/>
      <c r="EX306" s="71"/>
      <c r="EY306" s="71"/>
      <c r="EZ306" s="71"/>
      <c r="FA306" s="71"/>
      <c r="FB306" s="71"/>
      <c r="FC306" s="71"/>
      <c r="FD306" s="71"/>
      <c r="FE306" s="71"/>
      <c r="FF306" s="71"/>
      <c r="FG306" s="71"/>
      <c r="FH306" s="71"/>
      <c r="FI306" s="71"/>
      <c r="FJ306" s="72"/>
    </row>
    <row r="307" spans="1:166" s="4" customFormat="1" ht="26.25">
      <c r="A307" s="172" t="s">
        <v>22</v>
      </c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28" t="s">
        <v>68</v>
      </c>
      <c r="AQ307" s="128"/>
      <c r="AR307" s="128"/>
      <c r="AS307" s="128"/>
      <c r="AT307" s="128"/>
      <c r="AU307" s="128"/>
      <c r="AV307" s="70" t="s">
        <v>219</v>
      </c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2"/>
      <c r="BL307" s="70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2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70"/>
      <c r="EU307" s="71"/>
      <c r="EV307" s="71"/>
      <c r="EW307" s="71"/>
      <c r="EX307" s="71"/>
      <c r="EY307" s="71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2"/>
    </row>
    <row r="308" spans="1:166" s="4" customFormat="1" ht="26.25">
      <c r="A308" s="192"/>
      <c r="B308" s="192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  <c r="AK308" s="192"/>
      <c r="AL308" s="192"/>
      <c r="AM308" s="192"/>
      <c r="AN308" s="192"/>
      <c r="AO308" s="192"/>
      <c r="AP308" s="104"/>
      <c r="AQ308" s="104"/>
      <c r="AR308" s="104"/>
      <c r="AS308" s="104"/>
      <c r="AT308" s="104"/>
      <c r="AU308" s="104"/>
      <c r="AV308" s="70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2"/>
      <c r="BL308" s="70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2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70"/>
      <c r="EU308" s="71"/>
      <c r="EV308" s="71"/>
      <c r="EW308" s="71"/>
      <c r="EX308" s="71"/>
      <c r="EY308" s="71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2"/>
    </row>
    <row r="309" spans="1:166" s="4" customFormat="1" ht="17.25" customHeight="1">
      <c r="A309" s="192" t="s">
        <v>70</v>
      </c>
      <c r="B309" s="192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  <c r="AK309" s="192"/>
      <c r="AL309" s="192"/>
      <c r="AM309" s="192"/>
      <c r="AN309" s="192"/>
      <c r="AO309" s="192"/>
      <c r="AP309" s="104" t="s">
        <v>71</v>
      </c>
      <c r="AQ309" s="104"/>
      <c r="AR309" s="104"/>
      <c r="AS309" s="104"/>
      <c r="AT309" s="104"/>
      <c r="AU309" s="104"/>
      <c r="AV309" s="70" t="s">
        <v>219</v>
      </c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2"/>
      <c r="BL309" s="70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2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70"/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2"/>
    </row>
    <row r="310" spans="1:166" s="4" customFormat="1" ht="18.75" customHeight="1" hidden="1">
      <c r="A310" s="201"/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3"/>
      <c r="AP310" s="204"/>
      <c r="AQ310" s="205"/>
      <c r="AR310" s="205"/>
      <c r="AS310" s="205"/>
      <c r="AT310" s="205"/>
      <c r="AU310" s="206"/>
      <c r="AV310" s="207"/>
      <c r="AW310" s="199"/>
      <c r="AX310" s="199"/>
      <c r="AY310" s="199"/>
      <c r="AZ310" s="199"/>
      <c r="BA310" s="199"/>
      <c r="BB310" s="199"/>
      <c r="BC310" s="199"/>
      <c r="BD310" s="199"/>
      <c r="BE310" s="199"/>
      <c r="BF310" s="199"/>
      <c r="BG310" s="199"/>
      <c r="BH310" s="199"/>
      <c r="BI310" s="199"/>
      <c r="BJ310" s="199"/>
      <c r="BK310" s="200"/>
      <c r="BL310" s="70"/>
      <c r="BM310" s="199"/>
      <c r="BN310" s="199"/>
      <c r="BO310" s="199"/>
      <c r="BP310" s="199"/>
      <c r="BQ310" s="199"/>
      <c r="BR310" s="199"/>
      <c r="BS310" s="199"/>
      <c r="BT310" s="199"/>
      <c r="BU310" s="199"/>
      <c r="BV310" s="199"/>
      <c r="BW310" s="199"/>
      <c r="BX310" s="199"/>
      <c r="BY310" s="199"/>
      <c r="BZ310" s="199"/>
      <c r="CA310" s="199"/>
      <c r="CB310" s="199"/>
      <c r="CC310" s="199"/>
      <c r="CD310" s="199"/>
      <c r="CE310" s="200"/>
      <c r="CF310" s="70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2"/>
      <c r="CW310" s="70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2"/>
      <c r="DN310" s="70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2"/>
      <c r="EE310" s="70"/>
      <c r="EF310" s="71"/>
      <c r="EG310" s="71"/>
      <c r="EH310" s="71"/>
      <c r="EI310" s="71"/>
      <c r="EJ310" s="71"/>
      <c r="EK310" s="71"/>
      <c r="EL310" s="71"/>
      <c r="EM310" s="71"/>
      <c r="EN310" s="71"/>
      <c r="EO310" s="71"/>
      <c r="EP310" s="71"/>
      <c r="EQ310" s="71"/>
      <c r="ER310" s="71"/>
      <c r="ES310" s="72"/>
      <c r="ET310" s="70"/>
      <c r="EU310" s="71"/>
      <c r="EV310" s="71"/>
      <c r="EW310" s="71"/>
      <c r="EX310" s="71"/>
      <c r="EY310" s="71"/>
      <c r="EZ310" s="71"/>
      <c r="FA310" s="71"/>
      <c r="FB310" s="71"/>
      <c r="FC310" s="71"/>
      <c r="FD310" s="71"/>
      <c r="FE310" s="71"/>
      <c r="FF310" s="71"/>
      <c r="FG310" s="71"/>
      <c r="FH310" s="71"/>
      <c r="FI310" s="71"/>
      <c r="FJ310" s="72"/>
    </row>
    <row r="311" spans="1:166" s="4" customFormat="1" ht="26.2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104"/>
      <c r="AQ311" s="104"/>
      <c r="AR311" s="104"/>
      <c r="AS311" s="104"/>
      <c r="AT311" s="104"/>
      <c r="AU311" s="104"/>
      <c r="AV311" s="70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2"/>
      <c r="BL311" s="70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2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70"/>
      <c r="EU311" s="71"/>
      <c r="EV311" s="71"/>
      <c r="EW311" s="71"/>
      <c r="EX311" s="71"/>
      <c r="EY311" s="71"/>
      <c r="EZ311" s="71"/>
      <c r="FA311" s="71"/>
      <c r="FB311" s="71"/>
      <c r="FC311" s="71"/>
      <c r="FD311" s="71"/>
      <c r="FE311" s="71"/>
      <c r="FF311" s="71"/>
      <c r="FG311" s="71"/>
      <c r="FH311" s="71"/>
      <c r="FI311" s="71"/>
      <c r="FJ311" s="72"/>
    </row>
    <row r="312" spans="1:166" s="4" customFormat="1" ht="26.25">
      <c r="A312" s="192" t="s">
        <v>72</v>
      </c>
      <c r="B312" s="192"/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  <c r="AK312" s="192"/>
      <c r="AL312" s="192"/>
      <c r="AM312" s="192"/>
      <c r="AN312" s="192"/>
      <c r="AO312" s="192"/>
      <c r="AP312" s="104" t="s">
        <v>73</v>
      </c>
      <c r="AQ312" s="104"/>
      <c r="AR312" s="104"/>
      <c r="AS312" s="104"/>
      <c r="AT312" s="104"/>
      <c r="AU312" s="104"/>
      <c r="AV312" s="70" t="s">
        <v>219</v>
      </c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2"/>
      <c r="BL312" s="70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2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70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2"/>
    </row>
    <row r="313" spans="1:166" s="4" customFormat="1" ht="26.2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104"/>
      <c r="AQ313" s="104"/>
      <c r="AR313" s="104"/>
      <c r="AS313" s="104"/>
      <c r="AT313" s="104"/>
      <c r="AU313" s="104"/>
      <c r="AV313" s="70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2"/>
      <c r="BL313" s="70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2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70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2"/>
    </row>
    <row r="314" spans="1:166" s="4" customFormat="1" ht="26.25">
      <c r="A314" s="94" t="s">
        <v>74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104" t="s">
        <v>75</v>
      </c>
      <c r="AQ314" s="104"/>
      <c r="AR314" s="104"/>
      <c r="AS314" s="104"/>
      <c r="AT314" s="104"/>
      <c r="AU314" s="104"/>
      <c r="AV314" s="70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2"/>
      <c r="BL314" s="70">
        <f>ET314+CF314</f>
        <v>6190.740000000107</v>
      </c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2"/>
      <c r="CF314" s="97">
        <f>CF315+CF316</f>
        <v>-321521.0000000001</v>
      </c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>
        <f>CF314</f>
        <v>-321521.0000000001</v>
      </c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70">
        <f>ET316+ET315</f>
        <v>327711.7400000002</v>
      </c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2"/>
    </row>
    <row r="315" spans="1:166" s="4" customFormat="1" ht="26.25">
      <c r="A315" s="94" t="s">
        <v>82</v>
      </c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104" t="s">
        <v>217</v>
      </c>
      <c r="AQ315" s="104"/>
      <c r="AR315" s="104"/>
      <c r="AS315" s="104"/>
      <c r="AT315" s="104"/>
      <c r="AU315" s="104"/>
      <c r="AV315" s="70" t="s">
        <v>83</v>
      </c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2"/>
      <c r="BL315" s="70">
        <f>-BJ13</f>
        <v>-8019100</v>
      </c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2"/>
      <c r="CF315" s="97">
        <f>-CF13</f>
        <v>-1158211.12</v>
      </c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>
        <f>CF315</f>
        <v>-1158211.12</v>
      </c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70">
        <f>BL315-CF315</f>
        <v>-6860888.88</v>
      </c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2"/>
    </row>
    <row r="316" spans="1:166" s="4" customFormat="1" ht="26.25">
      <c r="A316" s="94" t="s">
        <v>84</v>
      </c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104" t="s">
        <v>218</v>
      </c>
      <c r="AQ316" s="104"/>
      <c r="AR316" s="104"/>
      <c r="AS316" s="104"/>
      <c r="AT316" s="104"/>
      <c r="AU316" s="104"/>
      <c r="AV316" s="70" t="s">
        <v>85</v>
      </c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2"/>
      <c r="BL316" s="70">
        <f>BC300</f>
        <v>8025290.74</v>
      </c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2"/>
      <c r="CF316" s="97">
        <f>CH300</f>
        <v>836690.12</v>
      </c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>
        <f>CF316</f>
        <v>836690.12</v>
      </c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70">
        <f>+BL316-CF316</f>
        <v>7188600.62</v>
      </c>
      <c r="EU316" s="71"/>
      <c r="EV316" s="71"/>
      <c r="EW316" s="71"/>
      <c r="EX316" s="71"/>
      <c r="EY316" s="71"/>
      <c r="EZ316" s="71"/>
      <c r="FA316" s="71"/>
      <c r="FB316" s="71"/>
      <c r="FC316" s="71"/>
      <c r="FD316" s="71"/>
      <c r="FE316" s="71"/>
      <c r="FF316" s="71"/>
      <c r="FG316" s="71"/>
      <c r="FH316" s="71"/>
      <c r="FI316" s="71"/>
      <c r="FJ316" s="72"/>
    </row>
    <row r="317" s="4" customFormat="1" ht="18.75"/>
    <row r="318" spans="1:84" s="4" customFormat="1" ht="18.75">
      <c r="A318" s="4" t="s">
        <v>9</v>
      </c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H318" s="195" t="s">
        <v>65</v>
      </c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CF318" s="4" t="s">
        <v>41</v>
      </c>
    </row>
    <row r="319" spans="14:149" s="4" customFormat="1" ht="18.75">
      <c r="N319" s="196" t="s">
        <v>11</v>
      </c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H319" s="196" t="s">
        <v>12</v>
      </c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196"/>
      <c r="AS319" s="196"/>
      <c r="AT319" s="196"/>
      <c r="AU319" s="196"/>
      <c r="AV319" s="196"/>
      <c r="AW319" s="196"/>
      <c r="AX319" s="196"/>
      <c r="AY319" s="196"/>
      <c r="AZ319" s="196"/>
      <c r="BA319" s="196"/>
      <c r="BB319" s="196"/>
      <c r="BC319" s="196"/>
      <c r="BD319" s="196"/>
      <c r="BE319" s="196"/>
      <c r="BF319" s="196"/>
      <c r="BG319" s="196"/>
      <c r="BH319" s="196"/>
      <c r="CF319" s="4" t="s">
        <v>42</v>
      </c>
      <c r="DC319" s="195"/>
      <c r="DD319" s="195"/>
      <c r="DE319" s="195"/>
      <c r="DF319" s="195"/>
      <c r="DG319" s="195"/>
      <c r="DH319" s="195"/>
      <c r="DI319" s="195"/>
      <c r="DJ319" s="195"/>
      <c r="DK319" s="195"/>
      <c r="DL319" s="195"/>
      <c r="DM319" s="195"/>
      <c r="DN319" s="195"/>
      <c r="DO319" s="195"/>
      <c r="DP319" s="195"/>
      <c r="DS319" s="195" t="s">
        <v>157</v>
      </c>
      <c r="DT319" s="195"/>
      <c r="DU319" s="195"/>
      <c r="DV319" s="195"/>
      <c r="DW319" s="195"/>
      <c r="DX319" s="195"/>
      <c r="DY319" s="195"/>
      <c r="DZ319" s="195"/>
      <c r="EA319" s="195"/>
      <c r="EB319" s="195"/>
      <c r="EC319" s="195"/>
      <c r="ED319" s="195"/>
      <c r="EE319" s="195"/>
      <c r="EF319" s="195"/>
      <c r="EG319" s="195"/>
      <c r="EH319" s="195"/>
      <c r="EI319" s="195"/>
      <c r="EJ319" s="195"/>
      <c r="EK319" s="195"/>
      <c r="EL319" s="195"/>
      <c r="EM319" s="195"/>
      <c r="EN319" s="195"/>
      <c r="EO319" s="195"/>
      <c r="EP319" s="195"/>
      <c r="EQ319" s="195"/>
      <c r="ER319" s="195"/>
      <c r="ES319" s="195"/>
    </row>
    <row r="320" spans="1:149" s="4" customFormat="1" ht="18.75">
      <c r="A320" s="4" t="s">
        <v>10</v>
      </c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H320" s="195" t="s">
        <v>80</v>
      </c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DC320" s="196" t="s">
        <v>11</v>
      </c>
      <c r="DD320" s="196"/>
      <c r="DE320" s="196"/>
      <c r="DF320" s="196"/>
      <c r="DG320" s="196"/>
      <c r="DH320" s="196"/>
      <c r="DI320" s="196"/>
      <c r="DJ320" s="196"/>
      <c r="DK320" s="196"/>
      <c r="DL320" s="196"/>
      <c r="DM320" s="196"/>
      <c r="DN320" s="196"/>
      <c r="DO320" s="196"/>
      <c r="DP320" s="196"/>
      <c r="DS320" s="196" t="s">
        <v>12</v>
      </c>
      <c r="DT320" s="196"/>
      <c r="DU320" s="196"/>
      <c r="DV320" s="196"/>
      <c r="DW320" s="196"/>
      <c r="DX320" s="196"/>
      <c r="DY320" s="196"/>
      <c r="DZ320" s="196"/>
      <c r="EA320" s="196"/>
      <c r="EB320" s="196"/>
      <c r="EC320" s="196"/>
      <c r="ED320" s="196"/>
      <c r="EE320" s="196"/>
      <c r="EF320" s="196"/>
      <c r="EG320" s="196"/>
      <c r="EH320" s="196"/>
      <c r="EI320" s="196"/>
      <c r="EJ320" s="196"/>
      <c r="EK320" s="196"/>
      <c r="EL320" s="196"/>
      <c r="EM320" s="196"/>
      <c r="EN320" s="196"/>
      <c r="EO320" s="196"/>
      <c r="EP320" s="196"/>
      <c r="EQ320" s="196"/>
      <c r="ER320" s="196"/>
      <c r="ES320" s="196"/>
    </row>
    <row r="321" spans="18:60" s="4" customFormat="1" ht="18.75">
      <c r="R321" s="196" t="s">
        <v>11</v>
      </c>
      <c r="S321" s="196"/>
      <c r="T321" s="196"/>
      <c r="U321" s="196"/>
      <c r="V321" s="196"/>
      <c r="W321" s="196"/>
      <c r="X321" s="196"/>
      <c r="Y321" s="196"/>
      <c r="Z321" s="196"/>
      <c r="AA321" s="196"/>
      <c r="AB321" s="196"/>
      <c r="AC321" s="196"/>
      <c r="AD321" s="196"/>
      <c r="AE321" s="196"/>
      <c r="AH321" s="196" t="s">
        <v>12</v>
      </c>
      <c r="AI321" s="196"/>
      <c r="AJ321" s="196"/>
      <c r="AK321" s="196"/>
      <c r="AL321" s="196"/>
      <c r="AM321" s="196"/>
      <c r="AN321" s="196"/>
      <c r="AO321" s="196"/>
      <c r="AP321" s="196"/>
      <c r="AQ321" s="196"/>
      <c r="AR321" s="196"/>
      <c r="AS321" s="196"/>
      <c r="AT321" s="196"/>
      <c r="AU321" s="196"/>
      <c r="AV321" s="196"/>
      <c r="AW321" s="196"/>
      <c r="AX321" s="196"/>
      <c r="AY321" s="196"/>
      <c r="AZ321" s="196"/>
      <c r="BA321" s="196"/>
      <c r="BB321" s="196"/>
      <c r="BC321" s="196"/>
      <c r="BD321" s="196"/>
      <c r="BE321" s="196"/>
      <c r="BF321" s="196"/>
      <c r="BG321" s="196"/>
      <c r="BH321" s="196"/>
    </row>
    <row r="322" spans="64:166" s="4" customFormat="1" ht="18.75">
      <c r="BL322" s="21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3"/>
    </row>
    <row r="323" spans="1:166" s="4" customFormat="1" ht="18.75">
      <c r="A323" s="197" t="s">
        <v>13</v>
      </c>
      <c r="B323" s="197"/>
      <c r="C323" s="198" t="s">
        <v>326</v>
      </c>
      <c r="D323" s="198"/>
      <c r="E323" s="198"/>
      <c r="F323" s="4" t="s">
        <v>13</v>
      </c>
      <c r="I323" s="195" t="s">
        <v>314</v>
      </c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7">
        <v>20</v>
      </c>
      <c r="Z323" s="197"/>
      <c r="AA323" s="197"/>
      <c r="AB323" s="197"/>
      <c r="AC323" s="197"/>
      <c r="AD323" s="194">
        <v>15</v>
      </c>
      <c r="AE323" s="194"/>
      <c r="AF323" s="194"/>
      <c r="BL323" s="24"/>
      <c r="BM323" s="5" t="s">
        <v>43</v>
      </c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25"/>
    </row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26" customFormat="1" ht="20.25"/>
    <row r="410" s="26" customFormat="1" ht="20.25"/>
    <row r="411" s="26" customFormat="1" ht="20.25"/>
    <row r="412" s="26" customFormat="1" ht="20.25"/>
    <row r="413" s="26" customFormat="1" ht="20.25"/>
    <row r="414" s="26" customFormat="1" ht="20.25"/>
    <row r="415" s="26" customFormat="1" ht="20.25"/>
    <row r="416" s="26" customFormat="1" ht="20.25"/>
    <row r="417" s="26" customFormat="1" ht="20.25"/>
    <row r="418" s="26" customFormat="1" ht="20.2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</sheetData>
  <sheetProtection/>
  <mergeCells count="2858">
    <mergeCell ref="DK178:DW178"/>
    <mergeCell ref="DX178:EJ178"/>
    <mergeCell ref="EK178:EW178"/>
    <mergeCell ref="EX178:FG178"/>
    <mergeCell ref="DX177:EJ177"/>
    <mergeCell ref="EK177:EW177"/>
    <mergeCell ref="EX177:FG177"/>
    <mergeCell ref="A178:AJ178"/>
    <mergeCell ref="AK178:AP178"/>
    <mergeCell ref="AQ178:BB178"/>
    <mergeCell ref="BC178:BT178"/>
    <mergeCell ref="BU178:CG178"/>
    <mergeCell ref="CH178:CW178"/>
    <mergeCell ref="CX178:DJ178"/>
    <mergeCell ref="BU177:CG177"/>
    <mergeCell ref="CH177:CW177"/>
    <mergeCell ref="CX177:DJ177"/>
    <mergeCell ref="DK177:DW177"/>
    <mergeCell ref="A177:AJ177"/>
    <mergeCell ref="AK177:AP177"/>
    <mergeCell ref="AQ177:BB177"/>
    <mergeCell ref="BC177:BT177"/>
    <mergeCell ref="A84:AK84"/>
    <mergeCell ref="AT84:BI84"/>
    <mergeCell ref="BJ84:CE84"/>
    <mergeCell ref="CF84:CV84"/>
    <mergeCell ref="ET67:FJ67"/>
    <mergeCell ref="CW85:DM85"/>
    <mergeCell ref="DN85:ED85"/>
    <mergeCell ref="EE85:ES85"/>
    <mergeCell ref="ET85:FJ85"/>
    <mergeCell ref="CW84:DM84"/>
    <mergeCell ref="DN84:ED84"/>
    <mergeCell ref="EE84:ES84"/>
    <mergeCell ref="ET84:FJ84"/>
    <mergeCell ref="DN71:ED71"/>
    <mergeCell ref="CF67:CV67"/>
    <mergeCell ref="CW67:DM67"/>
    <mergeCell ref="DN67:ED67"/>
    <mergeCell ref="EE67:ES67"/>
    <mergeCell ref="A67:AM67"/>
    <mergeCell ref="AN67:AS67"/>
    <mergeCell ref="AT67:BI67"/>
    <mergeCell ref="BJ67:CE67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A44:AM44"/>
    <mergeCell ref="AN44:AS44"/>
    <mergeCell ref="AT44:BI44"/>
    <mergeCell ref="BJ44:CE44"/>
    <mergeCell ref="A85:AK85"/>
    <mergeCell ref="AT85:BI85"/>
    <mergeCell ref="BJ85:CE85"/>
    <mergeCell ref="CF85:CV85"/>
    <mergeCell ref="BJ30:CE30"/>
    <mergeCell ref="CF30:CV30"/>
    <mergeCell ref="DN30:ED30"/>
    <mergeCell ref="A31:AM31"/>
    <mergeCell ref="AN31:AS31"/>
    <mergeCell ref="AT31:BI31"/>
    <mergeCell ref="BJ31:CE31"/>
    <mergeCell ref="ET28:FJ28"/>
    <mergeCell ref="A29:AM29"/>
    <mergeCell ref="AN29:AS29"/>
    <mergeCell ref="AT29:BI29"/>
    <mergeCell ref="BJ29:CE29"/>
    <mergeCell ref="DN29:ED29"/>
    <mergeCell ref="EE28:ES28"/>
    <mergeCell ref="ET30:FJ30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BJ26:CE26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A215:AJ215"/>
    <mergeCell ref="AK215:AP215"/>
    <mergeCell ref="AQ215:BB215"/>
    <mergeCell ref="A26:AM26"/>
    <mergeCell ref="AN26:AS26"/>
    <mergeCell ref="AT26:BI26"/>
    <mergeCell ref="A30:AM30"/>
    <mergeCell ref="AN30:AS30"/>
    <mergeCell ref="AT30:BI30"/>
    <mergeCell ref="AK214:AP214"/>
    <mergeCell ref="AK224:AP224"/>
    <mergeCell ref="A216:AJ216"/>
    <mergeCell ref="AK216:AP216"/>
    <mergeCell ref="AQ216:BB216"/>
    <mergeCell ref="AQ223:BB223"/>
    <mergeCell ref="AQ224:BB224"/>
    <mergeCell ref="A224:AJ224"/>
    <mergeCell ref="AK223:AP223"/>
    <mergeCell ref="AK221:AP222"/>
    <mergeCell ref="AQ219:BB219"/>
    <mergeCell ref="BU221:CG222"/>
    <mergeCell ref="CH223:CW223"/>
    <mergeCell ref="BU216:CG216"/>
    <mergeCell ref="BU217:CG217"/>
    <mergeCell ref="BU219:CG219"/>
    <mergeCell ref="CH219:CW219"/>
    <mergeCell ref="CH221:EJ221"/>
    <mergeCell ref="CX217:DJ217"/>
    <mergeCell ref="BU218:CG218"/>
    <mergeCell ref="CX218:DJ218"/>
    <mergeCell ref="CX214:DJ214"/>
    <mergeCell ref="CH214:CW214"/>
    <mergeCell ref="CX224:DJ224"/>
    <mergeCell ref="CH216:CW216"/>
    <mergeCell ref="CH222:CW222"/>
    <mergeCell ref="CH224:CW224"/>
    <mergeCell ref="CX219:DJ219"/>
    <mergeCell ref="CH217:CW217"/>
    <mergeCell ref="CX222:DJ222"/>
    <mergeCell ref="AQ267:BB267"/>
    <mergeCell ref="AQ272:BB272"/>
    <mergeCell ref="AQ269:BB270"/>
    <mergeCell ref="AQ214:BB214"/>
    <mergeCell ref="AQ260:BB260"/>
    <mergeCell ref="AQ252:BB252"/>
    <mergeCell ref="AQ251:BB251"/>
    <mergeCell ref="AQ250:BB250"/>
    <mergeCell ref="AQ249:BB249"/>
    <mergeCell ref="AQ264:BB264"/>
    <mergeCell ref="A230:AJ230"/>
    <mergeCell ref="A229:AJ229"/>
    <mergeCell ref="AQ230:BB230"/>
    <mergeCell ref="AK230:AP230"/>
    <mergeCell ref="CH235:CW235"/>
    <mergeCell ref="A232:BH232"/>
    <mergeCell ref="BI232:CQ232"/>
    <mergeCell ref="BU231:CG231"/>
    <mergeCell ref="BC229:BT229"/>
    <mergeCell ref="BC260:BR260"/>
    <mergeCell ref="BC258:BT258"/>
    <mergeCell ref="BC251:BT251"/>
    <mergeCell ref="BC250:BT250"/>
    <mergeCell ref="BC249:BR249"/>
    <mergeCell ref="BC230:BT230"/>
    <mergeCell ref="BC274:BT274"/>
    <mergeCell ref="BC269:BT270"/>
    <mergeCell ref="BC271:BT271"/>
    <mergeCell ref="BC266:BT266"/>
    <mergeCell ref="AK273:AP273"/>
    <mergeCell ref="BC278:BT278"/>
    <mergeCell ref="BU281:CG281"/>
    <mergeCell ref="BU279:CG279"/>
    <mergeCell ref="BU280:CG280"/>
    <mergeCell ref="BC281:BR281"/>
    <mergeCell ref="BC280:BT280"/>
    <mergeCell ref="BU278:CG278"/>
    <mergeCell ref="BC277:BT277"/>
    <mergeCell ref="AQ273:BB273"/>
    <mergeCell ref="A265:AJ265"/>
    <mergeCell ref="A266:AJ266"/>
    <mergeCell ref="A267:AJ267"/>
    <mergeCell ref="AK266:AP266"/>
    <mergeCell ref="A260:AJ260"/>
    <mergeCell ref="AK260:AP260"/>
    <mergeCell ref="A261:AJ261"/>
    <mergeCell ref="AK261:AP261"/>
    <mergeCell ref="A262:AJ262"/>
    <mergeCell ref="AQ262:BB262"/>
    <mergeCell ref="AQ265:BB265"/>
    <mergeCell ref="AK271:AP271"/>
    <mergeCell ref="A271:AJ271"/>
    <mergeCell ref="AK267:AP267"/>
    <mergeCell ref="AK265:AP265"/>
    <mergeCell ref="AK269:AP270"/>
    <mergeCell ref="A264:AJ264"/>
    <mergeCell ref="AK264:AP264"/>
    <mergeCell ref="BU223:CG223"/>
    <mergeCell ref="BU224:CG224"/>
    <mergeCell ref="AQ271:BB271"/>
    <mergeCell ref="BU258:CG258"/>
    <mergeCell ref="BC259:BT259"/>
    <mergeCell ref="AQ246:BB246"/>
    <mergeCell ref="BC246:BT246"/>
    <mergeCell ref="BU239:CG239"/>
    <mergeCell ref="BU241:CG241"/>
    <mergeCell ref="BC265:BR265"/>
    <mergeCell ref="AK262:AP262"/>
    <mergeCell ref="AQ261:BB261"/>
    <mergeCell ref="AQ266:BB266"/>
    <mergeCell ref="CX210:DJ210"/>
    <mergeCell ref="CX211:DJ211"/>
    <mergeCell ref="CH213:CW213"/>
    <mergeCell ref="CH211:CW211"/>
    <mergeCell ref="CH210:CW210"/>
    <mergeCell ref="BU259:CG259"/>
    <mergeCell ref="BU256:CG257"/>
    <mergeCell ref="CH202:CW202"/>
    <mergeCell ref="CH196:CW196"/>
    <mergeCell ref="CH195:CW195"/>
    <mergeCell ref="CH199:CW199"/>
    <mergeCell ref="CH200:CW200"/>
    <mergeCell ref="CH198:CW198"/>
    <mergeCell ref="CW86:DM86"/>
    <mergeCell ref="DK183:DW183"/>
    <mergeCell ref="CF78:CV78"/>
    <mergeCell ref="DK179:DW179"/>
    <mergeCell ref="CW87:DM87"/>
    <mergeCell ref="DK122:DW122"/>
    <mergeCell ref="CH113:CW113"/>
    <mergeCell ref="CH112:CW112"/>
    <mergeCell ref="CX116:DJ116"/>
    <mergeCell ref="CX115:DJ115"/>
    <mergeCell ref="CX197:DJ197"/>
    <mergeCell ref="DK129:DW129"/>
    <mergeCell ref="CW90:DM90"/>
    <mergeCell ref="CX179:DJ179"/>
    <mergeCell ref="DN103:ED103"/>
    <mergeCell ref="DX176:EJ176"/>
    <mergeCell ref="DK172:DW172"/>
    <mergeCell ref="DK170:DW170"/>
    <mergeCell ref="DK169:DW169"/>
    <mergeCell ref="DX122:EJ122"/>
    <mergeCell ref="AT81:BI81"/>
    <mergeCell ref="BJ81:CE81"/>
    <mergeCell ref="AQ116:BB116"/>
    <mergeCell ref="AN102:AS102"/>
    <mergeCell ref="BJ101:CE101"/>
    <mergeCell ref="AK115:AP115"/>
    <mergeCell ref="AQ115:BB115"/>
    <mergeCell ref="A103:AM103"/>
    <mergeCell ref="AN103:AS103"/>
    <mergeCell ref="AT82:BI82"/>
    <mergeCell ref="DX112:EJ112"/>
    <mergeCell ref="CX122:DJ122"/>
    <mergeCell ref="DK119:DW119"/>
    <mergeCell ref="CX118:DJ118"/>
    <mergeCell ref="CX121:DJ121"/>
    <mergeCell ref="CX120:DJ120"/>
    <mergeCell ref="DK120:DW120"/>
    <mergeCell ref="DK121:DW121"/>
    <mergeCell ref="CX119:DJ119"/>
    <mergeCell ref="DK113:DW113"/>
    <mergeCell ref="EX123:FJ123"/>
    <mergeCell ref="EK125:EW125"/>
    <mergeCell ref="DK125:DW125"/>
    <mergeCell ref="DK123:DW123"/>
    <mergeCell ref="DX125:EJ125"/>
    <mergeCell ref="EK123:EW123"/>
    <mergeCell ref="CX123:DJ123"/>
    <mergeCell ref="DX175:EJ175"/>
    <mergeCell ref="DK174:DW174"/>
    <mergeCell ref="DK173:DW173"/>
    <mergeCell ref="DK171:DW171"/>
    <mergeCell ref="DX123:EJ123"/>
    <mergeCell ref="DK135:DW135"/>
    <mergeCell ref="DK136:DW136"/>
    <mergeCell ref="CX140:DJ140"/>
    <mergeCell ref="CX160:DJ160"/>
    <mergeCell ref="EX171:FG171"/>
    <mergeCell ref="EX169:FH169"/>
    <mergeCell ref="BU180:CG180"/>
    <mergeCell ref="CH180:CW180"/>
    <mergeCell ref="CX180:DJ180"/>
    <mergeCell ref="EX174:FG174"/>
    <mergeCell ref="DX173:EJ173"/>
    <mergeCell ref="DK176:DW176"/>
    <mergeCell ref="CX175:DJ175"/>
    <mergeCell ref="DX179:EJ179"/>
    <mergeCell ref="EK169:EW169"/>
    <mergeCell ref="DX174:EJ174"/>
    <mergeCell ref="DX169:EJ169"/>
    <mergeCell ref="DX171:EJ171"/>
    <mergeCell ref="DX172:EJ172"/>
    <mergeCell ref="DX170:EJ170"/>
    <mergeCell ref="EK172:EW172"/>
    <mergeCell ref="EK171:EW171"/>
    <mergeCell ref="EK174:EW174"/>
    <mergeCell ref="EK170:EW170"/>
    <mergeCell ref="EK130:EW130"/>
    <mergeCell ref="DX129:EJ129"/>
    <mergeCell ref="DX124:EJ124"/>
    <mergeCell ref="DN80:ED80"/>
    <mergeCell ref="DK130:DW130"/>
    <mergeCell ref="CW94:DM94"/>
    <mergeCell ref="CW95:DM95"/>
    <mergeCell ref="CX129:DJ129"/>
    <mergeCell ref="CX125:DJ125"/>
    <mergeCell ref="CX124:DJ124"/>
    <mergeCell ref="DN76:ED76"/>
    <mergeCell ref="DN79:ED79"/>
    <mergeCell ref="CW80:DM80"/>
    <mergeCell ref="CW72:DM72"/>
    <mergeCell ref="DN78:ED78"/>
    <mergeCell ref="DN74:ED74"/>
    <mergeCell ref="CW82:DM82"/>
    <mergeCell ref="CW68:DM68"/>
    <mergeCell ref="CW70:DM70"/>
    <mergeCell ref="CW73:DM73"/>
    <mergeCell ref="CW74:DM74"/>
    <mergeCell ref="CW71:DM71"/>
    <mergeCell ref="CW69:DM69"/>
    <mergeCell ref="CW78:DM78"/>
    <mergeCell ref="CW64:DM64"/>
    <mergeCell ref="ET68:FG68"/>
    <mergeCell ref="CW63:DM63"/>
    <mergeCell ref="DN68:ED68"/>
    <mergeCell ref="EE68:ES68"/>
    <mergeCell ref="EE64:ES64"/>
    <mergeCell ref="DN63:ED63"/>
    <mergeCell ref="EE65:ES65"/>
    <mergeCell ref="ET65:FJ65"/>
    <mergeCell ref="ET64:FG64"/>
    <mergeCell ref="CW55:DM55"/>
    <mergeCell ref="CW57:DM57"/>
    <mergeCell ref="CW60:DM60"/>
    <mergeCell ref="DN59:ED59"/>
    <mergeCell ref="CW56:DM56"/>
    <mergeCell ref="CW58:DM58"/>
    <mergeCell ref="DN56:ED56"/>
    <mergeCell ref="DN58:ED58"/>
    <mergeCell ref="DN60:ED60"/>
    <mergeCell ref="A259:AJ259"/>
    <mergeCell ref="AK259:AP259"/>
    <mergeCell ref="AQ259:BB259"/>
    <mergeCell ref="AK258:AP258"/>
    <mergeCell ref="AQ258:BB258"/>
    <mergeCell ref="A258:AJ258"/>
    <mergeCell ref="A249:AJ249"/>
    <mergeCell ref="AK256:AP257"/>
    <mergeCell ref="A254:BH254"/>
    <mergeCell ref="A256:AJ257"/>
    <mergeCell ref="AQ256:BB257"/>
    <mergeCell ref="A253:AJ253"/>
    <mergeCell ref="AK252:AP252"/>
    <mergeCell ref="AQ253:BB253"/>
    <mergeCell ref="BC253:BT253"/>
    <mergeCell ref="BC252:BT252"/>
    <mergeCell ref="A246:AJ246"/>
    <mergeCell ref="AK246:AP246"/>
    <mergeCell ref="AK253:AP253"/>
    <mergeCell ref="A248:AJ248"/>
    <mergeCell ref="AK248:AP248"/>
    <mergeCell ref="A247:AJ247"/>
    <mergeCell ref="AK247:AP247"/>
    <mergeCell ref="AK249:AP249"/>
    <mergeCell ref="A250:AJ250"/>
    <mergeCell ref="AK250:AP250"/>
    <mergeCell ref="AK229:AP229"/>
    <mergeCell ref="AQ229:BB229"/>
    <mergeCell ref="AQ234:BB235"/>
    <mergeCell ref="CH246:CW246"/>
    <mergeCell ref="BU229:CG229"/>
    <mergeCell ref="BC239:BR239"/>
    <mergeCell ref="AK240:AP240"/>
    <mergeCell ref="AQ240:BB240"/>
    <mergeCell ref="AQ237:BB237"/>
    <mergeCell ref="BC238:BT238"/>
    <mergeCell ref="A238:AJ238"/>
    <mergeCell ref="AK238:AP238"/>
    <mergeCell ref="AQ238:BB238"/>
    <mergeCell ref="BC237:BT237"/>
    <mergeCell ref="AK237:AP237"/>
    <mergeCell ref="BC236:BT236"/>
    <mergeCell ref="A237:AJ237"/>
    <mergeCell ref="AQ236:BB236"/>
    <mergeCell ref="BC234:BT235"/>
    <mergeCell ref="AK234:AP235"/>
    <mergeCell ref="AK236:AP236"/>
    <mergeCell ref="BU246:CG246"/>
    <mergeCell ref="BI242:CQ242"/>
    <mergeCell ref="BU240:CG240"/>
    <mergeCell ref="CH240:CW240"/>
    <mergeCell ref="CH241:CW241"/>
    <mergeCell ref="CH244:EJ244"/>
    <mergeCell ref="BC241:BT241"/>
    <mergeCell ref="AT68:BI68"/>
    <mergeCell ref="CF81:CV81"/>
    <mergeCell ref="CF70:CV70"/>
    <mergeCell ref="CF68:CV68"/>
    <mergeCell ref="CF69:CV69"/>
    <mergeCell ref="AT73:BI73"/>
    <mergeCell ref="AT72:BI72"/>
    <mergeCell ref="AT74:BI74"/>
    <mergeCell ref="AT78:BI78"/>
    <mergeCell ref="AT77:BI77"/>
    <mergeCell ref="AT59:BI59"/>
    <mergeCell ref="AT66:BI66"/>
    <mergeCell ref="BJ63:CE63"/>
    <mergeCell ref="AT60:BI60"/>
    <mergeCell ref="BJ59:CE59"/>
    <mergeCell ref="BJ60:CE60"/>
    <mergeCell ref="AT63:BI63"/>
    <mergeCell ref="BJ64:CE64"/>
    <mergeCell ref="AT64:BI64"/>
    <mergeCell ref="AT65:BI65"/>
    <mergeCell ref="AT37:BI37"/>
    <mergeCell ref="AT33:BI33"/>
    <mergeCell ref="AT47:BI47"/>
    <mergeCell ref="AT46:BI46"/>
    <mergeCell ref="AN54:AS54"/>
    <mergeCell ref="AN51:AS51"/>
    <mergeCell ref="AT54:BI54"/>
    <mergeCell ref="AN55:AS55"/>
    <mergeCell ref="AT52:BI52"/>
    <mergeCell ref="AT51:BI51"/>
    <mergeCell ref="AT55:BI55"/>
    <mergeCell ref="AT53:BI53"/>
    <mergeCell ref="BJ43:CE43"/>
    <mergeCell ref="AN50:AS50"/>
    <mergeCell ref="AN53:AS53"/>
    <mergeCell ref="AN52:AS52"/>
    <mergeCell ref="AN43:AS43"/>
    <mergeCell ref="AT48:BI48"/>
    <mergeCell ref="EE55:ES55"/>
    <mergeCell ref="EE53:ES53"/>
    <mergeCell ref="DN54:ED54"/>
    <mergeCell ref="DN53:ED53"/>
    <mergeCell ref="EE54:ES54"/>
    <mergeCell ref="DN55:ED55"/>
    <mergeCell ref="EK131:EW131"/>
    <mergeCell ref="DX135:EJ135"/>
    <mergeCell ref="DK180:DW180"/>
    <mergeCell ref="DK175:DW175"/>
    <mergeCell ref="DK139:DW139"/>
    <mergeCell ref="DK133:DW133"/>
    <mergeCell ref="DK132:DW132"/>
    <mergeCell ref="EK173:EW173"/>
    <mergeCell ref="EK135:EW135"/>
    <mergeCell ref="DX131:EJ131"/>
    <mergeCell ref="EX129:FJ129"/>
    <mergeCell ref="CY127:FG127"/>
    <mergeCell ref="CH128:EJ128"/>
    <mergeCell ref="CH124:CW124"/>
    <mergeCell ref="DK126:DW126"/>
    <mergeCell ref="DX126:EJ126"/>
    <mergeCell ref="EK126:EW126"/>
    <mergeCell ref="EX126:FJ126"/>
    <mergeCell ref="EX261:FJ261"/>
    <mergeCell ref="EX260:FG260"/>
    <mergeCell ref="EK176:EW176"/>
    <mergeCell ref="EK179:EW179"/>
    <mergeCell ref="EK180:EW180"/>
    <mergeCell ref="EK197:EW197"/>
    <mergeCell ref="EK198:EW198"/>
    <mergeCell ref="EK200:EW200"/>
    <mergeCell ref="A184:FG184"/>
    <mergeCell ref="BU226:CG226"/>
    <mergeCell ref="EX262:FJ262"/>
    <mergeCell ref="DK262:DW262"/>
    <mergeCell ref="EX263:FJ263"/>
    <mergeCell ref="EX264:FJ264"/>
    <mergeCell ref="EX282:FJ282"/>
    <mergeCell ref="DX257:EJ257"/>
    <mergeCell ref="EK279:EW279"/>
    <mergeCell ref="EK278:EW278"/>
    <mergeCell ref="EX278:FJ278"/>
    <mergeCell ref="EX277:FJ277"/>
    <mergeCell ref="EX279:FJ279"/>
    <mergeCell ref="EX273:FJ273"/>
    <mergeCell ref="EK265:EW265"/>
    <mergeCell ref="DX265:EJ265"/>
    <mergeCell ref="EK280:EW280"/>
    <mergeCell ref="CH276:CW276"/>
    <mergeCell ref="DX280:EJ280"/>
    <mergeCell ref="DK279:DW279"/>
    <mergeCell ref="CX280:DJ280"/>
    <mergeCell ref="CX278:DJ278"/>
    <mergeCell ref="CX279:DJ279"/>
    <mergeCell ref="CX281:DJ281"/>
    <mergeCell ref="CH277:CW277"/>
    <mergeCell ref="CX277:DJ277"/>
    <mergeCell ref="CH278:CW278"/>
    <mergeCell ref="DX281:EJ281"/>
    <mergeCell ref="DX277:EJ277"/>
    <mergeCell ref="DX279:EJ279"/>
    <mergeCell ref="DK277:DW277"/>
    <mergeCell ref="DK278:DW278"/>
    <mergeCell ref="DX278:EJ278"/>
    <mergeCell ref="DK280:DW280"/>
    <mergeCell ref="DX286:EJ286"/>
    <mergeCell ref="DX284:EJ284"/>
    <mergeCell ref="DX285:EJ285"/>
    <mergeCell ref="CX282:DJ282"/>
    <mergeCell ref="CX283:DJ283"/>
    <mergeCell ref="CX286:DJ286"/>
    <mergeCell ref="CX285:DJ285"/>
    <mergeCell ref="DK286:DW286"/>
    <mergeCell ref="DK282:DW282"/>
    <mergeCell ref="DX282:EJ282"/>
    <mergeCell ref="DN312:ED312"/>
    <mergeCell ref="ET312:FJ312"/>
    <mergeCell ref="ET311:FJ311"/>
    <mergeCell ref="ET310:FJ310"/>
    <mergeCell ref="EE312:ES312"/>
    <mergeCell ref="DN310:ED310"/>
    <mergeCell ref="DN311:ED311"/>
    <mergeCell ref="EE311:ES311"/>
    <mergeCell ref="ET309:FJ309"/>
    <mergeCell ref="A300:AJ300"/>
    <mergeCell ref="A301:BC301"/>
    <mergeCell ref="AV303:BK304"/>
    <mergeCell ref="AK300:AP300"/>
    <mergeCell ref="DN305:ED305"/>
    <mergeCell ref="ET305:FJ305"/>
    <mergeCell ref="ET303:FJ304"/>
    <mergeCell ref="A302:FJ302"/>
    <mergeCell ref="ET308:FJ308"/>
    <mergeCell ref="ET307:FJ307"/>
    <mergeCell ref="ET306:FJ306"/>
    <mergeCell ref="DN308:ED308"/>
    <mergeCell ref="EE308:ES308"/>
    <mergeCell ref="EE307:ES307"/>
    <mergeCell ref="EE306:ES306"/>
    <mergeCell ref="DN307:ED307"/>
    <mergeCell ref="DN306:ED306"/>
    <mergeCell ref="EK291:FJ291"/>
    <mergeCell ref="EK294:EW294"/>
    <mergeCell ref="AQ300:BB300"/>
    <mergeCell ref="BC300:BT300"/>
    <mergeCell ref="BU300:CG300"/>
    <mergeCell ref="EX298:FJ298"/>
    <mergeCell ref="EK298:EW298"/>
    <mergeCell ref="A299:FG299"/>
    <mergeCell ref="A297:AJ297"/>
    <mergeCell ref="AK298:AP298"/>
    <mergeCell ref="EX296:FG296"/>
    <mergeCell ref="EX297:FJ297"/>
    <mergeCell ref="BJ46:CE46"/>
    <mergeCell ref="CF43:CV43"/>
    <mergeCell ref="CW48:DM48"/>
    <mergeCell ref="CF72:CV72"/>
    <mergeCell ref="CF49:CV49"/>
    <mergeCell ref="CF50:CV50"/>
    <mergeCell ref="CW50:DM50"/>
    <mergeCell ref="CW51:DM51"/>
    <mergeCell ref="A50:AM50"/>
    <mergeCell ref="AN49:AS49"/>
    <mergeCell ref="BJ50:CE50"/>
    <mergeCell ref="BJ49:CE49"/>
    <mergeCell ref="A49:AM49"/>
    <mergeCell ref="AT49:BI49"/>
    <mergeCell ref="AT50:BI50"/>
    <mergeCell ref="A48:AM48"/>
    <mergeCell ref="AN47:AS47"/>
    <mergeCell ref="AN48:AS48"/>
    <mergeCell ref="A46:AM46"/>
    <mergeCell ref="AN46:AS46"/>
    <mergeCell ref="BJ42:CE42"/>
    <mergeCell ref="AT43:BI43"/>
    <mergeCell ref="AN40:AS40"/>
    <mergeCell ref="A25:AM25"/>
    <mergeCell ref="A43:AM43"/>
    <mergeCell ref="AN41:AS41"/>
    <mergeCell ref="A41:AM41"/>
    <mergeCell ref="AN42:AS42"/>
    <mergeCell ref="A42:AM42"/>
    <mergeCell ref="AT42:BI42"/>
    <mergeCell ref="BJ32:CE32"/>
    <mergeCell ref="AT32:BI32"/>
    <mergeCell ref="AT36:BI36"/>
    <mergeCell ref="AT41:BI41"/>
    <mergeCell ref="BJ33:CE33"/>
    <mergeCell ref="BJ37:CE37"/>
    <mergeCell ref="BJ34:CE34"/>
    <mergeCell ref="AT38:BI38"/>
    <mergeCell ref="AT34:BI34"/>
    <mergeCell ref="AT39:BI39"/>
    <mergeCell ref="BJ40:CE40"/>
    <mergeCell ref="BJ41:CE41"/>
    <mergeCell ref="AT40:BI40"/>
    <mergeCell ref="BJ38:CE38"/>
    <mergeCell ref="BJ39:CE39"/>
    <mergeCell ref="A24:AM24"/>
    <mergeCell ref="A22:AM22"/>
    <mergeCell ref="AN23:AS23"/>
    <mergeCell ref="AT20:BI20"/>
    <mergeCell ref="AT23:BI23"/>
    <mergeCell ref="AT21:BI21"/>
    <mergeCell ref="AT22:BI22"/>
    <mergeCell ref="A23:AM23"/>
    <mergeCell ref="AT24:BI24"/>
    <mergeCell ref="A37:AM37"/>
    <mergeCell ref="AN37:AS37"/>
    <mergeCell ref="A36:AM36"/>
    <mergeCell ref="A40:AM40"/>
    <mergeCell ref="A39:AM39"/>
    <mergeCell ref="AN39:AS39"/>
    <mergeCell ref="A38:AM38"/>
    <mergeCell ref="AN38:AS38"/>
    <mergeCell ref="AN36:AS36"/>
    <mergeCell ref="AT56:BI56"/>
    <mergeCell ref="AT58:BI58"/>
    <mergeCell ref="AT57:BI57"/>
    <mergeCell ref="BJ56:CE56"/>
    <mergeCell ref="BJ58:CE58"/>
    <mergeCell ref="BJ57:CE57"/>
    <mergeCell ref="CW41:DM41"/>
    <mergeCell ref="CW47:DM47"/>
    <mergeCell ref="CW46:DM46"/>
    <mergeCell ref="CF46:CV46"/>
    <mergeCell ref="CF41:CV41"/>
    <mergeCell ref="CF47:CV47"/>
    <mergeCell ref="CW43:DM43"/>
    <mergeCell ref="CF44:CV44"/>
    <mergeCell ref="CW44:DM44"/>
    <mergeCell ref="CW49:DM49"/>
    <mergeCell ref="CW53:DM53"/>
    <mergeCell ref="CF63:CV63"/>
    <mergeCell ref="CF64:CV64"/>
    <mergeCell ref="CF52:CV52"/>
    <mergeCell ref="CF51:CV51"/>
    <mergeCell ref="CW52:DM52"/>
    <mergeCell ref="CW54:DM54"/>
    <mergeCell ref="CF54:CV54"/>
    <mergeCell ref="CF53:CV53"/>
    <mergeCell ref="CF60:CV60"/>
    <mergeCell ref="CF55:CV55"/>
    <mergeCell ref="CF74:CV74"/>
    <mergeCell ref="CF75:CV75"/>
    <mergeCell ref="CF73:CV73"/>
    <mergeCell ref="CF56:CV56"/>
    <mergeCell ref="CF58:CV58"/>
    <mergeCell ref="CF57:CV57"/>
    <mergeCell ref="CF59:CV59"/>
    <mergeCell ref="CF62:CV62"/>
    <mergeCell ref="AQ137:BB137"/>
    <mergeCell ref="CF71:CV71"/>
    <mergeCell ref="DN57:ED57"/>
    <mergeCell ref="CW59:DM59"/>
    <mergeCell ref="DN66:ED66"/>
    <mergeCell ref="DN64:ED64"/>
    <mergeCell ref="CW66:DM66"/>
    <mergeCell ref="CW65:DM65"/>
    <mergeCell ref="CF65:CV65"/>
    <mergeCell ref="CF66:CV66"/>
    <mergeCell ref="AQ118:BB118"/>
    <mergeCell ref="AQ119:BB119"/>
    <mergeCell ref="BC119:BT119"/>
    <mergeCell ref="AQ131:BB131"/>
    <mergeCell ref="AQ125:BB125"/>
    <mergeCell ref="AT86:BI86"/>
    <mergeCell ref="AT87:BI87"/>
    <mergeCell ref="AT83:BI83"/>
    <mergeCell ref="BC213:BT213"/>
    <mergeCell ref="AQ202:BB202"/>
    <mergeCell ref="AQ197:BB197"/>
    <mergeCell ref="AQ194:BB194"/>
    <mergeCell ref="AQ176:BB176"/>
    <mergeCell ref="AQ179:BB179"/>
    <mergeCell ref="AQ180:BB180"/>
    <mergeCell ref="BC221:BT222"/>
    <mergeCell ref="BC214:BR214"/>
    <mergeCell ref="BC218:BT218"/>
    <mergeCell ref="BC216:BT216"/>
    <mergeCell ref="BI220:CL220"/>
    <mergeCell ref="BC215:BR215"/>
    <mergeCell ref="BU215:CG215"/>
    <mergeCell ref="CH215:CW215"/>
    <mergeCell ref="BC219:BT219"/>
    <mergeCell ref="BU214:CG214"/>
    <mergeCell ref="BU213:CG213"/>
    <mergeCell ref="BC210:BT210"/>
    <mergeCell ref="BC211:BT211"/>
    <mergeCell ref="AQ208:BB208"/>
    <mergeCell ref="BC212:BR212"/>
    <mergeCell ref="BC209:BR209"/>
    <mergeCell ref="AQ193:BB193"/>
    <mergeCell ref="AQ189:BB189"/>
    <mergeCell ref="AQ195:BB195"/>
    <mergeCell ref="AQ196:BB196"/>
    <mergeCell ref="BC189:BT189"/>
    <mergeCell ref="BC186:BT187"/>
    <mergeCell ref="AQ190:BB190"/>
    <mergeCell ref="AQ192:BB192"/>
    <mergeCell ref="AQ191:BB191"/>
    <mergeCell ref="AK193:AP193"/>
    <mergeCell ref="AK194:AP194"/>
    <mergeCell ref="AK189:AP189"/>
    <mergeCell ref="AK190:AP190"/>
    <mergeCell ref="AK191:AP191"/>
    <mergeCell ref="AK192:AP192"/>
    <mergeCell ref="AK176:AP176"/>
    <mergeCell ref="AK182:AP182"/>
    <mergeCell ref="A188:AJ188"/>
    <mergeCell ref="AK181:AP181"/>
    <mergeCell ref="A180:AJ180"/>
    <mergeCell ref="A179:AJ179"/>
    <mergeCell ref="A176:AJ176"/>
    <mergeCell ref="AK179:AP179"/>
    <mergeCell ref="AK180:AP180"/>
    <mergeCell ref="A181:AJ181"/>
    <mergeCell ref="AK202:AP202"/>
    <mergeCell ref="AQ204:BB205"/>
    <mergeCell ref="AK196:AP196"/>
    <mergeCell ref="AK195:AP195"/>
    <mergeCell ref="AK198:AP198"/>
    <mergeCell ref="AK199:AP199"/>
    <mergeCell ref="AQ198:BB198"/>
    <mergeCell ref="AK200:AP200"/>
    <mergeCell ref="AQ199:BB199"/>
    <mergeCell ref="AQ200:BB200"/>
    <mergeCell ref="BC223:BT223"/>
    <mergeCell ref="BC224:BT224"/>
    <mergeCell ref="BC228:BR228"/>
    <mergeCell ref="BC225:BT225"/>
    <mergeCell ref="BC227:BR227"/>
    <mergeCell ref="BC226:BR226"/>
    <mergeCell ref="AK225:AP225"/>
    <mergeCell ref="CH227:CW227"/>
    <mergeCell ref="CH228:CW228"/>
    <mergeCell ref="CH226:CW226"/>
    <mergeCell ref="AK228:AP228"/>
    <mergeCell ref="AK226:AP226"/>
    <mergeCell ref="AQ227:BB227"/>
    <mergeCell ref="CH225:CW225"/>
    <mergeCell ref="AQ225:BB225"/>
    <mergeCell ref="AQ228:BB228"/>
    <mergeCell ref="AK213:AP213"/>
    <mergeCell ref="A225:AJ225"/>
    <mergeCell ref="A226:AJ226"/>
    <mergeCell ref="A227:AJ227"/>
    <mergeCell ref="A217:AJ217"/>
    <mergeCell ref="A223:AJ223"/>
    <mergeCell ref="A220:BH220"/>
    <mergeCell ref="A221:AJ222"/>
    <mergeCell ref="AQ221:BB222"/>
    <mergeCell ref="AK217:AP217"/>
    <mergeCell ref="AK210:AP210"/>
    <mergeCell ref="AQ207:BB207"/>
    <mergeCell ref="AK209:AP209"/>
    <mergeCell ref="AQ210:BB210"/>
    <mergeCell ref="AK208:AP208"/>
    <mergeCell ref="AQ209:BB209"/>
    <mergeCell ref="AK212:AP212"/>
    <mergeCell ref="AQ211:BB211"/>
    <mergeCell ref="AQ212:BB212"/>
    <mergeCell ref="A212:AJ212"/>
    <mergeCell ref="AK211:AP211"/>
    <mergeCell ref="A214:AJ214"/>
    <mergeCell ref="A211:AJ211"/>
    <mergeCell ref="A210:AJ210"/>
    <mergeCell ref="A213:AJ213"/>
    <mergeCell ref="A209:AJ209"/>
    <mergeCell ref="A204:AJ205"/>
    <mergeCell ref="A203:FJ203"/>
    <mergeCell ref="A207:AJ207"/>
    <mergeCell ref="CX206:DJ206"/>
    <mergeCell ref="BU207:CG207"/>
    <mergeCell ref="DX207:EJ207"/>
    <mergeCell ref="EK207:EW207"/>
    <mergeCell ref="AQ206:BB206"/>
    <mergeCell ref="BC208:BT208"/>
    <mergeCell ref="A208:AJ208"/>
    <mergeCell ref="A206:AJ206"/>
    <mergeCell ref="AK207:AP207"/>
    <mergeCell ref="AK204:AP205"/>
    <mergeCell ref="AK206:AP206"/>
    <mergeCell ref="A196:AJ196"/>
    <mergeCell ref="A201:AJ201"/>
    <mergeCell ref="AK197:AP197"/>
    <mergeCell ref="BC198:BR198"/>
    <mergeCell ref="A197:AJ197"/>
    <mergeCell ref="A198:AJ198"/>
    <mergeCell ref="A199:AJ199"/>
    <mergeCell ref="BC200:BT200"/>
    <mergeCell ref="AK172:AP172"/>
    <mergeCell ref="A175:AJ175"/>
    <mergeCell ref="A174:AJ174"/>
    <mergeCell ref="AK175:AP175"/>
    <mergeCell ref="A173:AJ173"/>
    <mergeCell ref="AK173:AP173"/>
    <mergeCell ref="A172:AJ172"/>
    <mergeCell ref="AK174:AP174"/>
    <mergeCell ref="A125:AJ125"/>
    <mergeCell ref="A171:AJ171"/>
    <mergeCell ref="AK171:AP171"/>
    <mergeCell ref="A131:AJ131"/>
    <mergeCell ref="A136:AJ136"/>
    <mergeCell ref="A134:AJ134"/>
    <mergeCell ref="AK131:AP131"/>
    <mergeCell ref="AK155:AP155"/>
    <mergeCell ref="A146:AJ146"/>
    <mergeCell ref="A147:AH147"/>
    <mergeCell ref="AK128:AP129"/>
    <mergeCell ref="A130:AJ130"/>
    <mergeCell ref="A127:CF127"/>
    <mergeCell ref="AQ128:BB129"/>
    <mergeCell ref="AQ130:BB130"/>
    <mergeCell ref="AK130:AP130"/>
    <mergeCell ref="A128:AJ129"/>
    <mergeCell ref="AK121:AP121"/>
    <mergeCell ref="AQ122:BB122"/>
    <mergeCell ref="AS124:BB124"/>
    <mergeCell ref="AK125:AP125"/>
    <mergeCell ref="A123:AJ123"/>
    <mergeCell ref="BC124:BR124"/>
    <mergeCell ref="A124:AJ124"/>
    <mergeCell ref="AQ120:BB120"/>
    <mergeCell ref="AK122:AP122"/>
    <mergeCell ref="AQ123:BB123"/>
    <mergeCell ref="AS121:BB121"/>
    <mergeCell ref="AK123:AP123"/>
    <mergeCell ref="AK120:AP120"/>
    <mergeCell ref="AK124:AP124"/>
    <mergeCell ref="CF105:CV105"/>
    <mergeCell ref="CF107:CV107"/>
    <mergeCell ref="AN105:AS105"/>
    <mergeCell ref="A106:AM106"/>
    <mergeCell ref="AN106:AS106"/>
    <mergeCell ref="A105:AM105"/>
    <mergeCell ref="CF106:CV106"/>
    <mergeCell ref="AN107:AS107"/>
    <mergeCell ref="AK113:AP113"/>
    <mergeCell ref="BJ103:CE103"/>
    <mergeCell ref="AT103:BI103"/>
    <mergeCell ref="BJ105:CE105"/>
    <mergeCell ref="AT108:BI108"/>
    <mergeCell ref="A107:AM107"/>
    <mergeCell ref="BJ102:CE102"/>
    <mergeCell ref="AT102:BI102"/>
    <mergeCell ref="AQ113:BB113"/>
    <mergeCell ref="BC113:BT113"/>
    <mergeCell ref="AN108:AS108"/>
    <mergeCell ref="BJ108:CE108"/>
    <mergeCell ref="BC111:BT112"/>
    <mergeCell ref="BU111:CG112"/>
    <mergeCell ref="CF103:CV103"/>
    <mergeCell ref="CF102:CV102"/>
    <mergeCell ref="CW106:DM106"/>
    <mergeCell ref="CW108:DM108"/>
    <mergeCell ref="AN98:AS98"/>
    <mergeCell ref="A98:AM98"/>
    <mergeCell ref="A99:AM99"/>
    <mergeCell ref="AT105:BI105"/>
    <mergeCell ref="AN100:AS100"/>
    <mergeCell ref="AT99:BI99"/>
    <mergeCell ref="AN99:AS99"/>
    <mergeCell ref="AT100:BI100"/>
    <mergeCell ref="AN101:AS101"/>
    <mergeCell ref="A102:AM102"/>
    <mergeCell ref="A100:AM100"/>
    <mergeCell ref="A101:AM101"/>
    <mergeCell ref="A97:AM97"/>
    <mergeCell ref="A92:AM92"/>
    <mergeCell ref="A94:AM94"/>
    <mergeCell ref="A95:AM95"/>
    <mergeCell ref="A96:AM96"/>
    <mergeCell ref="AT88:BI88"/>
    <mergeCell ref="AT90:BI90"/>
    <mergeCell ref="AN92:AS92"/>
    <mergeCell ref="AN93:AS93"/>
    <mergeCell ref="AN88:AS88"/>
    <mergeCell ref="AT89:BI89"/>
    <mergeCell ref="AT92:BI92"/>
    <mergeCell ref="AT91:BI91"/>
    <mergeCell ref="AT93:BI93"/>
    <mergeCell ref="AN94:AS94"/>
    <mergeCell ref="AN90:AS90"/>
    <mergeCell ref="AT94:BI94"/>
    <mergeCell ref="AT101:BI101"/>
    <mergeCell ref="AN97:AS97"/>
    <mergeCell ref="AT95:BI95"/>
    <mergeCell ref="AN96:AS96"/>
    <mergeCell ref="AN95:AS95"/>
    <mergeCell ref="AT96:BI96"/>
    <mergeCell ref="AT97:BI97"/>
    <mergeCell ref="AT98:BI98"/>
    <mergeCell ref="AN86:AS86"/>
    <mergeCell ref="A93:AM93"/>
    <mergeCell ref="A86:AM86"/>
    <mergeCell ref="A90:AM90"/>
    <mergeCell ref="A91:AM91"/>
    <mergeCell ref="A88:AM88"/>
    <mergeCell ref="AN91:AS91"/>
    <mergeCell ref="A87:AK87"/>
    <mergeCell ref="A89:AK89"/>
    <mergeCell ref="A80:AM80"/>
    <mergeCell ref="AN83:AS83"/>
    <mergeCell ref="AN82:AS82"/>
    <mergeCell ref="AN81:AS81"/>
    <mergeCell ref="A81:AM81"/>
    <mergeCell ref="A82:AM82"/>
    <mergeCell ref="A83:AM83"/>
    <mergeCell ref="A79:AM79"/>
    <mergeCell ref="A75:AM75"/>
    <mergeCell ref="A76:AM76"/>
    <mergeCell ref="A78:AM78"/>
    <mergeCell ref="A72:AM72"/>
    <mergeCell ref="A71:AM71"/>
    <mergeCell ref="AN77:AS77"/>
    <mergeCell ref="A74:AM74"/>
    <mergeCell ref="A77:AM77"/>
    <mergeCell ref="A73:AM73"/>
    <mergeCell ref="AN73:AS73"/>
    <mergeCell ref="AN71:AS71"/>
    <mergeCell ref="A70:AM70"/>
    <mergeCell ref="A55:AM55"/>
    <mergeCell ref="A57:AM57"/>
    <mergeCell ref="A59:AM59"/>
    <mergeCell ref="A68:AM68"/>
    <mergeCell ref="A65:AM65"/>
    <mergeCell ref="A66:AM66"/>
    <mergeCell ref="A64:AM64"/>
    <mergeCell ref="A58:AM58"/>
    <mergeCell ref="A63:AM63"/>
    <mergeCell ref="A61:AM61"/>
    <mergeCell ref="A60:AM60"/>
    <mergeCell ref="A53:AM53"/>
    <mergeCell ref="A51:AM51"/>
    <mergeCell ref="A52:AM52"/>
    <mergeCell ref="A56:AM56"/>
    <mergeCell ref="A54:AM54"/>
    <mergeCell ref="AN57:AS57"/>
    <mergeCell ref="AN58:AS58"/>
    <mergeCell ref="AN59:AS59"/>
    <mergeCell ref="AN56:AS56"/>
    <mergeCell ref="AN79:AS79"/>
    <mergeCell ref="AT79:BI79"/>
    <mergeCell ref="BJ79:CE79"/>
    <mergeCell ref="AN63:AS63"/>
    <mergeCell ref="AN65:AS65"/>
    <mergeCell ref="AN64:AS64"/>
    <mergeCell ref="AN72:AS72"/>
    <mergeCell ref="BJ71:CE71"/>
    <mergeCell ref="BJ65:CE65"/>
    <mergeCell ref="BJ66:CE66"/>
    <mergeCell ref="AT80:BI80"/>
    <mergeCell ref="BJ80:CE80"/>
    <mergeCell ref="CF77:CV77"/>
    <mergeCell ref="BJ72:CE72"/>
    <mergeCell ref="BJ76:CE76"/>
    <mergeCell ref="BJ74:CE74"/>
    <mergeCell ref="BJ73:CE73"/>
    <mergeCell ref="AT76:BI76"/>
    <mergeCell ref="AT75:BI75"/>
    <mergeCell ref="BJ77:CE77"/>
    <mergeCell ref="BJ78:CE78"/>
    <mergeCell ref="BJ75:CE75"/>
    <mergeCell ref="CF83:CV83"/>
    <mergeCell ref="BJ86:CE86"/>
    <mergeCell ref="BJ83:CE83"/>
    <mergeCell ref="CF82:CV82"/>
    <mergeCell ref="CF80:CV80"/>
    <mergeCell ref="CF79:CV79"/>
    <mergeCell ref="CF76:CV76"/>
    <mergeCell ref="CF86:CV86"/>
    <mergeCell ref="BJ82:CE82"/>
    <mergeCell ref="BJ93:CE93"/>
    <mergeCell ref="BJ88:CE88"/>
    <mergeCell ref="CF89:CV89"/>
    <mergeCell ref="CF88:CV88"/>
    <mergeCell ref="BJ94:CE94"/>
    <mergeCell ref="CF95:CV95"/>
    <mergeCell ref="BJ87:CE87"/>
    <mergeCell ref="CF87:CV87"/>
    <mergeCell ref="CF93:CV93"/>
    <mergeCell ref="BJ90:CE90"/>
    <mergeCell ref="CF90:CV90"/>
    <mergeCell ref="BJ89:CE89"/>
    <mergeCell ref="BJ96:CE96"/>
    <mergeCell ref="CF96:CV96"/>
    <mergeCell ref="CW96:DM96"/>
    <mergeCell ref="BJ95:CE95"/>
    <mergeCell ref="CW100:DM100"/>
    <mergeCell ref="CF97:CV97"/>
    <mergeCell ref="BJ99:CE99"/>
    <mergeCell ref="BJ98:CE98"/>
    <mergeCell ref="CW98:DM98"/>
    <mergeCell ref="CW99:DM99"/>
    <mergeCell ref="CW97:DM97"/>
    <mergeCell ref="BJ97:CE97"/>
    <mergeCell ref="CF99:CV99"/>
    <mergeCell ref="CF98:CV98"/>
    <mergeCell ref="AQ136:BB136"/>
    <mergeCell ref="BC137:BT137"/>
    <mergeCell ref="BJ100:CE100"/>
    <mergeCell ref="AQ114:BB114"/>
    <mergeCell ref="BU113:CG113"/>
    <mergeCell ref="BU114:CG114"/>
    <mergeCell ref="BJ106:CE106"/>
    <mergeCell ref="A110:FJ110"/>
    <mergeCell ref="A108:AM108"/>
    <mergeCell ref="DK124:DW124"/>
    <mergeCell ref="CX135:DJ135"/>
    <mergeCell ref="CH136:CW136"/>
    <mergeCell ref="CH138:CW138"/>
    <mergeCell ref="BC135:BT135"/>
    <mergeCell ref="BC136:BT136"/>
    <mergeCell ref="BU135:CG135"/>
    <mergeCell ref="BC138:BT138"/>
    <mergeCell ref="CH139:CW139"/>
    <mergeCell ref="CX139:DJ139"/>
    <mergeCell ref="CH137:CW137"/>
    <mergeCell ref="BC155:BP155"/>
    <mergeCell ref="CX141:DJ141"/>
    <mergeCell ref="CX144:DJ144"/>
    <mergeCell ref="BC154:BR154"/>
    <mergeCell ref="BC150:BT150"/>
    <mergeCell ref="BC146:BR146"/>
    <mergeCell ref="BC149:BR149"/>
    <mergeCell ref="A144:AJ144"/>
    <mergeCell ref="A145:AJ145"/>
    <mergeCell ref="AK145:AP145"/>
    <mergeCell ref="AQ144:BB144"/>
    <mergeCell ref="AQ145:BB145"/>
    <mergeCell ref="AK144:AP144"/>
    <mergeCell ref="AK146:AP146"/>
    <mergeCell ref="AQ146:BB146"/>
    <mergeCell ref="AQ157:BB158"/>
    <mergeCell ref="AQ153:BB153"/>
    <mergeCell ref="AQ154:BB154"/>
    <mergeCell ref="AK148:AP148"/>
    <mergeCell ref="AK151:AP151"/>
    <mergeCell ref="AQ148:BB148"/>
    <mergeCell ref="AK147:BB147"/>
    <mergeCell ref="AQ155:BB155"/>
    <mergeCell ref="A152:AJ152"/>
    <mergeCell ref="AK152:AP152"/>
    <mergeCell ref="AK157:AP158"/>
    <mergeCell ref="A154:AJ154"/>
    <mergeCell ref="AK154:AP154"/>
    <mergeCell ref="A155:AJ155"/>
    <mergeCell ref="A157:AJ158"/>
    <mergeCell ref="A153:AJ153"/>
    <mergeCell ref="AK153:AP153"/>
    <mergeCell ref="AK159:AP159"/>
    <mergeCell ref="AQ161:BB161"/>
    <mergeCell ref="A160:AJ160"/>
    <mergeCell ref="A159:AJ159"/>
    <mergeCell ref="AQ160:BB160"/>
    <mergeCell ref="AK161:AP161"/>
    <mergeCell ref="AK160:AP160"/>
    <mergeCell ref="AQ159:BB159"/>
    <mergeCell ref="AQ166:BB167"/>
    <mergeCell ref="BC169:BR169"/>
    <mergeCell ref="BC161:BT161"/>
    <mergeCell ref="AQ162:BB162"/>
    <mergeCell ref="A165:CD165"/>
    <mergeCell ref="BU164:CG164"/>
    <mergeCell ref="BU168:CG168"/>
    <mergeCell ref="A162:AJ162"/>
    <mergeCell ref="A166:AJ167"/>
    <mergeCell ref="A161:AJ161"/>
    <mergeCell ref="A170:AJ170"/>
    <mergeCell ref="AK170:AP170"/>
    <mergeCell ref="AK166:AP167"/>
    <mergeCell ref="AK169:AP169"/>
    <mergeCell ref="A168:AJ168"/>
    <mergeCell ref="A169:AJ169"/>
    <mergeCell ref="AK168:AP168"/>
    <mergeCell ref="AQ218:BB218"/>
    <mergeCell ref="AQ182:BB182"/>
    <mergeCell ref="AQ175:BB175"/>
    <mergeCell ref="BC179:BT179"/>
    <mergeCell ref="BC176:BT176"/>
    <mergeCell ref="BC175:BT175"/>
    <mergeCell ref="BC217:BT217"/>
    <mergeCell ref="AQ213:BB213"/>
    <mergeCell ref="AQ217:BB217"/>
    <mergeCell ref="BC202:BT202"/>
    <mergeCell ref="A219:AJ219"/>
    <mergeCell ref="AK219:AP219"/>
    <mergeCell ref="A192:AJ192"/>
    <mergeCell ref="A218:AJ218"/>
    <mergeCell ref="AK218:AP218"/>
    <mergeCell ref="A200:AJ200"/>
    <mergeCell ref="A202:AJ202"/>
    <mergeCell ref="A194:AJ194"/>
    <mergeCell ref="A193:AJ193"/>
    <mergeCell ref="A195:AJ195"/>
    <mergeCell ref="A190:AJ190"/>
    <mergeCell ref="A189:AJ189"/>
    <mergeCell ref="A191:AJ191"/>
    <mergeCell ref="AK188:AP188"/>
    <mergeCell ref="BU189:CG189"/>
    <mergeCell ref="AQ174:BB174"/>
    <mergeCell ref="BC183:BR183"/>
    <mergeCell ref="BC188:BT188"/>
    <mergeCell ref="A185:FJ185"/>
    <mergeCell ref="A183:AJ183"/>
    <mergeCell ref="A182:AJ182"/>
    <mergeCell ref="A186:AJ187"/>
    <mergeCell ref="AQ181:BB181"/>
    <mergeCell ref="DX188:EJ188"/>
    <mergeCell ref="AK162:AP162"/>
    <mergeCell ref="CX188:DJ188"/>
    <mergeCell ref="BU186:CG187"/>
    <mergeCell ref="AK186:AP187"/>
    <mergeCell ref="AQ188:BB188"/>
    <mergeCell ref="AQ186:BB187"/>
    <mergeCell ref="CX187:DJ187"/>
    <mergeCell ref="BC168:BT168"/>
    <mergeCell ref="AQ169:BB169"/>
    <mergeCell ref="AQ168:BB168"/>
    <mergeCell ref="A163:AJ163"/>
    <mergeCell ref="A164:AJ164"/>
    <mergeCell ref="BC163:BT163"/>
    <mergeCell ref="AQ164:BB164"/>
    <mergeCell ref="AQ163:BB163"/>
    <mergeCell ref="AK164:AP164"/>
    <mergeCell ref="AK163:AP163"/>
    <mergeCell ref="BC164:BT164"/>
    <mergeCell ref="DK134:DW134"/>
    <mergeCell ref="CH158:CW158"/>
    <mergeCell ref="CH140:CW140"/>
    <mergeCell ref="CH145:CW145"/>
    <mergeCell ref="CH142:CW142"/>
    <mergeCell ref="CH153:CW153"/>
    <mergeCell ref="CH144:CW144"/>
    <mergeCell ref="CH141:CW141"/>
    <mergeCell ref="CH135:CW135"/>
    <mergeCell ref="CX142:DJ142"/>
    <mergeCell ref="EK137:EW137"/>
    <mergeCell ref="DX132:EJ132"/>
    <mergeCell ref="DX133:EJ133"/>
    <mergeCell ref="EK136:EW136"/>
    <mergeCell ref="EK132:EW132"/>
    <mergeCell ref="EK133:EW133"/>
    <mergeCell ref="EK134:EW134"/>
    <mergeCell ref="EX132:FJ132"/>
    <mergeCell ref="CX148:DJ148"/>
    <mergeCell ref="CX146:DJ146"/>
    <mergeCell ref="EX133:FG133"/>
    <mergeCell ref="EX134:FJ134"/>
    <mergeCell ref="DX134:EJ134"/>
    <mergeCell ref="CX138:DJ138"/>
    <mergeCell ref="CX137:DJ137"/>
    <mergeCell ref="DX141:EJ141"/>
    <mergeCell ref="DX136:EJ136"/>
    <mergeCell ref="EX136:FJ136"/>
    <mergeCell ref="DK167:DW167"/>
    <mergeCell ref="DK159:DW159"/>
    <mergeCell ref="DK155:DW155"/>
    <mergeCell ref="DX147:EJ147"/>
    <mergeCell ref="EK148:EW148"/>
    <mergeCell ref="DX148:EJ148"/>
    <mergeCell ref="EX149:FG149"/>
    <mergeCell ref="EK149:EW149"/>
    <mergeCell ref="DX155:EJ155"/>
    <mergeCell ref="EX135:FJ135"/>
    <mergeCell ref="BU160:CG160"/>
    <mergeCell ref="CH161:CW161"/>
    <mergeCell ref="BU151:CG151"/>
    <mergeCell ref="CH154:CW154"/>
    <mergeCell ref="CG156:CX156"/>
    <mergeCell ref="CH152:CW152"/>
    <mergeCell ref="BU155:CG155"/>
    <mergeCell ref="CH160:CW160"/>
    <mergeCell ref="CH159:CW159"/>
    <mergeCell ref="DK144:DW144"/>
    <mergeCell ref="DX144:EJ144"/>
    <mergeCell ref="DX137:EJ137"/>
    <mergeCell ref="DK142:DW142"/>
    <mergeCell ref="DK141:DW141"/>
    <mergeCell ref="DX140:EJ140"/>
    <mergeCell ref="DK140:DW140"/>
    <mergeCell ref="DK138:DW138"/>
    <mergeCell ref="DK137:DW137"/>
    <mergeCell ref="DX142:EJ142"/>
    <mergeCell ref="EE88:ES88"/>
    <mergeCell ref="ET88:FJ88"/>
    <mergeCell ref="EX131:FJ131"/>
    <mergeCell ref="DX130:EJ130"/>
    <mergeCell ref="EX130:FJ130"/>
    <mergeCell ref="EK124:EW124"/>
    <mergeCell ref="EK128:FJ128"/>
    <mergeCell ref="EX125:FJ125"/>
    <mergeCell ref="EX124:FG124"/>
    <mergeCell ref="EK129:EW129"/>
    <mergeCell ref="ET86:FJ86"/>
    <mergeCell ref="CX112:DJ112"/>
    <mergeCell ref="EE108:ES108"/>
    <mergeCell ref="EK111:FJ111"/>
    <mergeCell ref="CH111:EJ111"/>
    <mergeCell ref="EX112:FJ112"/>
    <mergeCell ref="EK112:EW112"/>
    <mergeCell ref="EE89:ES89"/>
    <mergeCell ref="EE87:ES87"/>
    <mergeCell ref="ET89:FJ89"/>
    <mergeCell ref="ET87:FJ87"/>
    <mergeCell ref="BU161:CG161"/>
    <mergeCell ref="CX130:DJ130"/>
    <mergeCell ref="CX132:DJ132"/>
    <mergeCell ref="CH134:CW134"/>
    <mergeCell ref="CX133:DJ133"/>
    <mergeCell ref="CX134:DJ134"/>
    <mergeCell ref="BU136:CG136"/>
    <mergeCell ref="BU118:CG118"/>
    <mergeCell ref="BU142:CG142"/>
    <mergeCell ref="CW93:DM93"/>
    <mergeCell ref="ET101:FJ101"/>
    <mergeCell ref="ET102:FG102"/>
    <mergeCell ref="CW102:DM102"/>
    <mergeCell ref="EE101:ES101"/>
    <mergeCell ref="EE102:ES102"/>
    <mergeCell ref="DN100:ED100"/>
    <mergeCell ref="ET99:FJ99"/>
    <mergeCell ref="EE93:ES93"/>
    <mergeCell ref="EE97:ES97"/>
    <mergeCell ref="ET79:FG79"/>
    <mergeCell ref="ET77:FJ77"/>
    <mergeCell ref="EE75:ES75"/>
    <mergeCell ref="ET76:FG76"/>
    <mergeCell ref="ET75:FH75"/>
    <mergeCell ref="EE78:ES78"/>
    <mergeCell ref="ET78:FG78"/>
    <mergeCell ref="EE77:ES77"/>
    <mergeCell ref="EE79:ES79"/>
    <mergeCell ref="EE76:ES76"/>
    <mergeCell ref="ET80:FJ80"/>
    <mergeCell ref="EE81:ES81"/>
    <mergeCell ref="EE82:ES82"/>
    <mergeCell ref="EE80:ES80"/>
    <mergeCell ref="ET82:FJ82"/>
    <mergeCell ref="DN90:ED90"/>
    <mergeCell ref="DN91:ED91"/>
    <mergeCell ref="ET81:FJ81"/>
    <mergeCell ref="EE83:ES83"/>
    <mergeCell ref="DN82:ED82"/>
    <mergeCell ref="EE86:ES86"/>
    <mergeCell ref="DN86:ED86"/>
    <mergeCell ref="DN83:ED83"/>
    <mergeCell ref="ET90:FJ90"/>
    <mergeCell ref="ET83:FJ83"/>
    <mergeCell ref="CW91:DM91"/>
    <mergeCell ref="BJ91:CE91"/>
    <mergeCell ref="CF92:CV92"/>
    <mergeCell ref="BJ92:CE92"/>
    <mergeCell ref="CF91:CV91"/>
    <mergeCell ref="CW83:DM83"/>
    <mergeCell ref="DN102:ED102"/>
    <mergeCell ref="DN101:ED101"/>
    <mergeCell ref="CW103:DM103"/>
    <mergeCell ref="CW101:DM101"/>
    <mergeCell ref="DN96:ED96"/>
    <mergeCell ref="DN87:ED87"/>
    <mergeCell ref="DN95:ED95"/>
    <mergeCell ref="CW89:DM89"/>
    <mergeCell ref="CW88:DM88"/>
    <mergeCell ref="ET103:FG103"/>
    <mergeCell ref="EE105:ES105"/>
    <mergeCell ref="EE107:ES107"/>
    <mergeCell ref="EE106:ES106"/>
    <mergeCell ref="EE103:ES103"/>
    <mergeCell ref="ET106:FJ106"/>
    <mergeCell ref="ET107:FJ107"/>
    <mergeCell ref="ET105:FJ105"/>
    <mergeCell ref="EE104:ES104"/>
    <mergeCell ref="ET104:FJ104"/>
    <mergeCell ref="DX167:EJ167"/>
    <mergeCell ref="CX150:DJ150"/>
    <mergeCell ref="DK150:DW150"/>
    <mergeCell ref="DX150:EJ150"/>
    <mergeCell ref="CX158:DJ158"/>
    <mergeCell ref="DK158:DW158"/>
    <mergeCell ref="CX163:DJ163"/>
    <mergeCell ref="CX161:DJ161"/>
    <mergeCell ref="CG165:CX165"/>
    <mergeCell ref="CH155:CW155"/>
    <mergeCell ref="DK182:DW182"/>
    <mergeCell ref="DX180:EJ180"/>
    <mergeCell ref="EX146:FG146"/>
    <mergeCell ref="EX148:FG148"/>
    <mergeCell ref="EX181:FG181"/>
    <mergeCell ref="DX181:EJ181"/>
    <mergeCell ref="EK181:EW181"/>
    <mergeCell ref="EX180:FG180"/>
    <mergeCell ref="EX173:FG173"/>
    <mergeCell ref="EK163:EW163"/>
    <mergeCell ref="BU146:CG146"/>
    <mergeCell ref="CX152:DJ152"/>
    <mergeCell ref="BU150:CG150"/>
    <mergeCell ref="CH150:CW150"/>
    <mergeCell ref="BU149:CG149"/>
    <mergeCell ref="CH149:CW149"/>
    <mergeCell ref="CH148:CW148"/>
    <mergeCell ref="BU148:CG148"/>
    <mergeCell ref="CH151:CW151"/>
    <mergeCell ref="DX182:EJ182"/>
    <mergeCell ref="CX176:DJ176"/>
    <mergeCell ref="BC182:BR182"/>
    <mergeCell ref="BU190:CG190"/>
    <mergeCell ref="CH187:CW187"/>
    <mergeCell ref="CH186:EJ186"/>
    <mergeCell ref="DX190:EJ190"/>
    <mergeCell ref="CH188:CW188"/>
    <mergeCell ref="BC181:BR181"/>
    <mergeCell ref="DK181:DW181"/>
    <mergeCell ref="BC194:BT194"/>
    <mergeCell ref="BC195:BT195"/>
    <mergeCell ref="BC207:BT207"/>
    <mergeCell ref="BU199:CG199"/>
    <mergeCell ref="BU200:CG200"/>
    <mergeCell ref="BU202:CG202"/>
    <mergeCell ref="BU204:CG205"/>
    <mergeCell ref="BC206:BT206"/>
    <mergeCell ref="BC201:BT201"/>
    <mergeCell ref="BC199:BR199"/>
    <mergeCell ref="BC204:BT205"/>
    <mergeCell ref="EX183:FG183"/>
    <mergeCell ref="DX183:EJ183"/>
    <mergeCell ref="DK189:DW189"/>
    <mergeCell ref="EK191:EW191"/>
    <mergeCell ref="DK192:DW192"/>
    <mergeCell ref="DK195:DW195"/>
    <mergeCell ref="EK193:EW193"/>
    <mergeCell ref="BU196:CG196"/>
    <mergeCell ref="BU192:CG192"/>
    <mergeCell ref="BC162:BR162"/>
    <mergeCell ref="CX169:DJ169"/>
    <mergeCell ref="DK168:DW168"/>
    <mergeCell ref="CH167:CW167"/>
    <mergeCell ref="BU162:CG162"/>
    <mergeCell ref="CX162:DJ162"/>
    <mergeCell ref="CX167:DJ167"/>
    <mergeCell ref="CH162:CW162"/>
    <mergeCell ref="BU166:CG167"/>
    <mergeCell ref="CH168:CW168"/>
    <mergeCell ref="AQ172:BB172"/>
    <mergeCell ref="BC172:BR172"/>
    <mergeCell ref="BC170:BT170"/>
    <mergeCell ref="CH170:CW170"/>
    <mergeCell ref="BU170:CG170"/>
    <mergeCell ref="AQ170:BB170"/>
    <mergeCell ref="AQ171:BB171"/>
    <mergeCell ref="BU163:CG163"/>
    <mergeCell ref="CH166:EJ166"/>
    <mergeCell ref="CH163:CW163"/>
    <mergeCell ref="CX164:DJ164"/>
    <mergeCell ref="BC166:BT167"/>
    <mergeCell ref="BC180:BR180"/>
    <mergeCell ref="BU179:CG179"/>
    <mergeCell ref="BC174:BT174"/>
    <mergeCell ref="BU171:CG171"/>
    <mergeCell ref="BC171:BR171"/>
    <mergeCell ref="BU174:CG174"/>
    <mergeCell ref="BU173:CG173"/>
    <mergeCell ref="BC173:BR173"/>
    <mergeCell ref="BU172:CG172"/>
    <mergeCell ref="BU181:CG181"/>
    <mergeCell ref="CH183:CW183"/>
    <mergeCell ref="CX181:DJ181"/>
    <mergeCell ref="BU183:CG183"/>
    <mergeCell ref="CH182:CW182"/>
    <mergeCell ref="CX183:DJ183"/>
    <mergeCell ref="CX182:DJ182"/>
    <mergeCell ref="BU182:CG182"/>
    <mergeCell ref="CH176:CW176"/>
    <mergeCell ref="BU175:CG175"/>
    <mergeCell ref="CH169:CW169"/>
    <mergeCell ref="BU169:CG169"/>
    <mergeCell ref="BU176:CG176"/>
    <mergeCell ref="CH173:CW173"/>
    <mergeCell ref="CH172:CW172"/>
    <mergeCell ref="CH171:CW171"/>
    <mergeCell ref="DX191:EJ191"/>
    <mergeCell ref="CX172:DJ172"/>
    <mergeCell ref="CH174:CW174"/>
    <mergeCell ref="CX173:DJ173"/>
    <mergeCell ref="CX174:DJ174"/>
    <mergeCell ref="CH181:CW181"/>
    <mergeCell ref="CH179:CW179"/>
    <mergeCell ref="DK188:DW188"/>
    <mergeCell ref="DK187:DW187"/>
    <mergeCell ref="CX189:DJ189"/>
    <mergeCell ref="CX190:DJ190"/>
    <mergeCell ref="BC193:BT193"/>
    <mergeCell ref="CH193:CW193"/>
    <mergeCell ref="CH192:CW192"/>
    <mergeCell ref="CH190:CW190"/>
    <mergeCell ref="BC192:BT192"/>
    <mergeCell ref="BC190:BT190"/>
    <mergeCell ref="BC191:BT191"/>
    <mergeCell ref="CH191:CW191"/>
    <mergeCell ref="AK183:AP183"/>
    <mergeCell ref="AQ183:BB183"/>
    <mergeCell ref="BU198:CG198"/>
    <mergeCell ref="BU201:CG201"/>
    <mergeCell ref="BU193:CG193"/>
    <mergeCell ref="BU188:CG188"/>
    <mergeCell ref="AK201:AP201"/>
    <mergeCell ref="AQ201:BB201"/>
    <mergeCell ref="BC197:BR197"/>
    <mergeCell ref="BC196:BT196"/>
    <mergeCell ref="BU260:CG260"/>
    <mergeCell ref="BU209:CG209"/>
    <mergeCell ref="BU212:CG212"/>
    <mergeCell ref="BU253:CG253"/>
    <mergeCell ref="BU225:CG225"/>
    <mergeCell ref="BU211:CG211"/>
    <mergeCell ref="BU210:CG210"/>
    <mergeCell ref="BU236:CG236"/>
    <mergeCell ref="BU244:CG245"/>
    <mergeCell ref="BU247:CG247"/>
    <mergeCell ref="BU261:CG261"/>
    <mergeCell ref="CH261:CW261"/>
    <mergeCell ref="BC262:BT262"/>
    <mergeCell ref="CH262:CW262"/>
    <mergeCell ref="BU262:CG262"/>
    <mergeCell ref="BC261:BT261"/>
    <mergeCell ref="CH266:CW266"/>
    <mergeCell ref="BU265:CG265"/>
    <mergeCell ref="BU264:CG264"/>
    <mergeCell ref="CH264:CW264"/>
    <mergeCell ref="A279:AJ279"/>
    <mergeCell ref="AQ281:BB281"/>
    <mergeCell ref="BU282:CG282"/>
    <mergeCell ref="BC282:BT282"/>
    <mergeCell ref="AQ280:BB280"/>
    <mergeCell ref="AK280:AP280"/>
    <mergeCell ref="A280:AJ280"/>
    <mergeCell ref="AQ277:BB277"/>
    <mergeCell ref="AK278:AP278"/>
    <mergeCell ref="AK276:AP276"/>
    <mergeCell ref="AQ278:BB278"/>
    <mergeCell ref="AK277:AP277"/>
    <mergeCell ref="AQ276:BB276"/>
    <mergeCell ref="AK284:AP284"/>
    <mergeCell ref="AQ279:BB279"/>
    <mergeCell ref="BC284:BT284"/>
    <mergeCell ref="AQ284:BB284"/>
    <mergeCell ref="AQ282:BB282"/>
    <mergeCell ref="BC279:BT279"/>
    <mergeCell ref="AK283:AP283"/>
    <mergeCell ref="AK282:AP282"/>
    <mergeCell ref="BC283:BT283"/>
    <mergeCell ref="EK284:EW284"/>
    <mergeCell ref="CX284:DJ284"/>
    <mergeCell ref="CH283:CW283"/>
    <mergeCell ref="DK283:DW283"/>
    <mergeCell ref="DK284:DW284"/>
    <mergeCell ref="DX283:EJ283"/>
    <mergeCell ref="CH284:CW284"/>
    <mergeCell ref="CH293:CW293"/>
    <mergeCell ref="CH288:CW288"/>
    <mergeCell ref="CH291:EJ291"/>
    <mergeCell ref="CH292:CW292"/>
    <mergeCell ref="A290:FJ290"/>
    <mergeCell ref="AQ288:BB288"/>
    <mergeCell ref="DX288:EJ288"/>
    <mergeCell ref="BC288:BR288"/>
    <mergeCell ref="CX288:DJ288"/>
    <mergeCell ref="DK288:DW288"/>
    <mergeCell ref="A293:AJ293"/>
    <mergeCell ref="AK293:AP293"/>
    <mergeCell ref="BU291:CG292"/>
    <mergeCell ref="BC293:BT293"/>
    <mergeCell ref="AQ293:BB293"/>
    <mergeCell ref="BU293:CG293"/>
    <mergeCell ref="BC291:BT292"/>
    <mergeCell ref="AK291:AP292"/>
    <mergeCell ref="EX294:FJ294"/>
    <mergeCell ref="EK293:EW293"/>
    <mergeCell ref="EX293:FJ293"/>
    <mergeCell ref="EX292:FJ292"/>
    <mergeCell ref="EK292:EW292"/>
    <mergeCell ref="A294:AJ294"/>
    <mergeCell ref="DX294:EJ294"/>
    <mergeCell ref="DK294:DW294"/>
    <mergeCell ref="CH294:CW294"/>
    <mergeCell ref="AK294:AP294"/>
    <mergeCell ref="AQ294:BB294"/>
    <mergeCell ref="BU294:CG294"/>
    <mergeCell ref="A283:AJ283"/>
    <mergeCell ref="A282:AJ282"/>
    <mergeCell ref="AQ275:BB275"/>
    <mergeCell ref="AQ274:BB274"/>
    <mergeCell ref="A281:AJ281"/>
    <mergeCell ref="AK279:AP279"/>
    <mergeCell ref="A278:AJ278"/>
    <mergeCell ref="AK281:AP281"/>
    <mergeCell ref="A277:AJ277"/>
    <mergeCell ref="AQ283:BB283"/>
    <mergeCell ref="A276:AJ276"/>
    <mergeCell ref="DX274:EJ274"/>
    <mergeCell ref="DX275:EJ275"/>
    <mergeCell ref="AK275:AP275"/>
    <mergeCell ref="CH275:CW275"/>
    <mergeCell ref="BU274:CG274"/>
    <mergeCell ref="CH274:CW274"/>
    <mergeCell ref="DK275:DW275"/>
    <mergeCell ref="BC276:BT276"/>
    <mergeCell ref="BC275:BT275"/>
    <mergeCell ref="BU276:CG276"/>
    <mergeCell ref="DX276:EJ276"/>
    <mergeCell ref="CX276:DJ276"/>
    <mergeCell ref="BU275:CG275"/>
    <mergeCell ref="CX275:DJ275"/>
    <mergeCell ref="CX274:DJ274"/>
    <mergeCell ref="EX267:FJ267"/>
    <mergeCell ref="EK270:EW270"/>
    <mergeCell ref="EX271:FJ271"/>
    <mergeCell ref="A268:FJ268"/>
    <mergeCell ref="A269:AJ270"/>
    <mergeCell ref="CX270:DJ270"/>
    <mergeCell ref="EK269:FJ269"/>
    <mergeCell ref="BC267:BT267"/>
    <mergeCell ref="BU267:CG267"/>
    <mergeCell ref="A275:AJ275"/>
    <mergeCell ref="BU272:CG272"/>
    <mergeCell ref="BC273:BT273"/>
    <mergeCell ref="BU273:CG273"/>
    <mergeCell ref="BC272:BT272"/>
    <mergeCell ref="A274:AJ274"/>
    <mergeCell ref="AK274:AP274"/>
    <mergeCell ref="A273:AJ273"/>
    <mergeCell ref="A272:AJ272"/>
    <mergeCell ref="AK272:AP272"/>
    <mergeCell ref="EX270:FJ270"/>
    <mergeCell ref="CW26:DM26"/>
    <mergeCell ref="CH212:CW212"/>
    <mergeCell ref="CF38:CV38"/>
    <mergeCell ref="CF39:CV39"/>
    <mergeCell ref="EE29:ES29"/>
    <mergeCell ref="ET29:FJ29"/>
    <mergeCell ref="CF37:CV37"/>
    <mergeCell ref="EX266:FJ266"/>
    <mergeCell ref="EK266:EW266"/>
    <mergeCell ref="CH209:CW209"/>
    <mergeCell ref="BU194:CG194"/>
    <mergeCell ref="BU197:CG197"/>
    <mergeCell ref="BU208:CG208"/>
    <mergeCell ref="BU206:CG206"/>
    <mergeCell ref="BU195:CG195"/>
    <mergeCell ref="CH208:CW208"/>
    <mergeCell ref="CH201:CW201"/>
    <mergeCell ref="CH205:CW205"/>
    <mergeCell ref="CH207:CW207"/>
    <mergeCell ref="CW25:DM25"/>
    <mergeCell ref="CW23:DM23"/>
    <mergeCell ref="CW20:DM20"/>
    <mergeCell ref="CW21:DM21"/>
    <mergeCell ref="CW22:DM22"/>
    <mergeCell ref="CF36:CV36"/>
    <mergeCell ref="CF35:CV35"/>
    <mergeCell ref="EE31:ES31"/>
    <mergeCell ref="ET31:FJ31"/>
    <mergeCell ref="CF31:CV31"/>
    <mergeCell ref="EE36:ES36"/>
    <mergeCell ref="ET32:FH32"/>
    <mergeCell ref="EE32:ES32"/>
    <mergeCell ref="CW31:DM31"/>
    <mergeCell ref="DN31:ED31"/>
    <mergeCell ref="EE30:ES30"/>
    <mergeCell ref="CW35:DM35"/>
    <mergeCell ref="CF33:CV33"/>
    <mergeCell ref="CW29:DM29"/>
    <mergeCell ref="CF32:CV32"/>
    <mergeCell ref="CW32:DM32"/>
    <mergeCell ref="CW33:DM33"/>
    <mergeCell ref="CW34:DM34"/>
    <mergeCell ref="CF34:CV34"/>
    <mergeCell ref="CW30:DM30"/>
    <mergeCell ref="EE52:ES52"/>
    <mergeCell ref="DN40:ED40"/>
    <mergeCell ref="ET40:FG40"/>
    <mergeCell ref="CW36:DM36"/>
    <mergeCell ref="CW38:DM38"/>
    <mergeCell ref="CW39:DM39"/>
    <mergeCell ref="CW40:DM40"/>
    <mergeCell ref="ET42:FJ42"/>
    <mergeCell ref="DN42:ED42"/>
    <mergeCell ref="CW42:DM42"/>
    <mergeCell ref="DN51:ED51"/>
    <mergeCell ref="EE51:ES51"/>
    <mergeCell ref="DN50:ED50"/>
    <mergeCell ref="ET51:FJ51"/>
    <mergeCell ref="EE50:ES50"/>
    <mergeCell ref="EE47:ES47"/>
    <mergeCell ref="EE41:ES41"/>
    <mergeCell ref="DN49:ED49"/>
    <mergeCell ref="EE48:ES48"/>
    <mergeCell ref="DN41:ED41"/>
    <mergeCell ref="EE42:ES42"/>
    <mergeCell ref="DN44:ED44"/>
    <mergeCell ref="EE44:ES44"/>
    <mergeCell ref="DN32:ED32"/>
    <mergeCell ref="EE33:ES33"/>
    <mergeCell ref="EE35:ES35"/>
    <mergeCell ref="DN52:ED52"/>
    <mergeCell ref="DN33:ED33"/>
    <mergeCell ref="DN36:ED36"/>
    <mergeCell ref="DN35:ED35"/>
    <mergeCell ref="EE49:ES49"/>
    <mergeCell ref="EE40:ES40"/>
    <mergeCell ref="DN48:ED48"/>
    <mergeCell ref="ET43:FJ43"/>
    <mergeCell ref="DN43:ED43"/>
    <mergeCell ref="ET37:FG37"/>
    <mergeCell ref="ET39:FG39"/>
    <mergeCell ref="EE37:ES37"/>
    <mergeCell ref="ET41:FJ41"/>
    <mergeCell ref="DN38:ED38"/>
    <mergeCell ref="ET56:FG56"/>
    <mergeCell ref="ET54:FG54"/>
    <mergeCell ref="ET53:FG53"/>
    <mergeCell ref="ET46:FJ46"/>
    <mergeCell ref="ET47:FJ47"/>
    <mergeCell ref="ET50:FJ50"/>
    <mergeCell ref="ET52:FJ52"/>
    <mergeCell ref="ET55:FG55"/>
    <mergeCell ref="ET49:FJ49"/>
    <mergeCell ref="ET48:FJ48"/>
    <mergeCell ref="EE58:ES58"/>
    <mergeCell ref="ET57:FG57"/>
    <mergeCell ref="EE57:ES57"/>
    <mergeCell ref="ET59:FJ59"/>
    <mergeCell ref="ET58:FJ58"/>
    <mergeCell ref="ET73:FH73"/>
    <mergeCell ref="CW75:DM75"/>
    <mergeCell ref="DN75:ED75"/>
    <mergeCell ref="EE74:ES74"/>
    <mergeCell ref="ET74:FH74"/>
    <mergeCell ref="EE73:ES73"/>
    <mergeCell ref="EE72:ES72"/>
    <mergeCell ref="EE70:ES70"/>
    <mergeCell ref="ET70:FJ70"/>
    <mergeCell ref="ET71:FJ71"/>
    <mergeCell ref="ET72:FJ72"/>
    <mergeCell ref="EE71:ES71"/>
    <mergeCell ref="DN20:ED20"/>
    <mergeCell ref="DN24:ED24"/>
    <mergeCell ref="DN46:ED46"/>
    <mergeCell ref="ET69:FJ69"/>
    <mergeCell ref="EE69:ES69"/>
    <mergeCell ref="ET60:FJ60"/>
    <mergeCell ref="EE60:ES60"/>
    <mergeCell ref="EE66:ES66"/>
    <mergeCell ref="ET66:FJ66"/>
    <mergeCell ref="EE63:ES63"/>
    <mergeCell ref="DN21:ED21"/>
    <mergeCell ref="CW24:DM24"/>
    <mergeCell ref="DN69:ED69"/>
    <mergeCell ref="DN70:ED70"/>
    <mergeCell ref="DN37:ED37"/>
    <mergeCell ref="DN22:ED22"/>
    <mergeCell ref="DN34:ED34"/>
    <mergeCell ref="DN23:ED23"/>
    <mergeCell ref="DN25:ED25"/>
    <mergeCell ref="DN26:ED26"/>
    <mergeCell ref="BJ23:CE23"/>
    <mergeCell ref="BJ24:CE24"/>
    <mergeCell ref="BJ21:CE21"/>
    <mergeCell ref="BJ22:CE22"/>
    <mergeCell ref="AN32:AS32"/>
    <mergeCell ref="BJ36:CE36"/>
    <mergeCell ref="AT35:BI35"/>
    <mergeCell ref="AT19:BI19"/>
    <mergeCell ref="BJ35:CE35"/>
    <mergeCell ref="AN25:AS25"/>
    <mergeCell ref="AN22:AS22"/>
    <mergeCell ref="AN24:AS24"/>
    <mergeCell ref="BJ25:CE25"/>
    <mergeCell ref="AT25:BI25"/>
    <mergeCell ref="CW11:DM11"/>
    <mergeCell ref="CF11:CV11"/>
    <mergeCell ref="DN11:ED11"/>
    <mergeCell ref="EE11:ES11"/>
    <mergeCell ref="AT15:BI15"/>
    <mergeCell ref="AT16:BI16"/>
    <mergeCell ref="AT17:BI17"/>
    <mergeCell ref="ET12:FJ12"/>
    <mergeCell ref="EE12:ES12"/>
    <mergeCell ref="BJ16:CE16"/>
    <mergeCell ref="ET13:FJ13"/>
    <mergeCell ref="ET14:FJ14"/>
    <mergeCell ref="EE14:ES14"/>
    <mergeCell ref="CW16:DM16"/>
    <mergeCell ref="AT18:BI18"/>
    <mergeCell ref="CF14:CV14"/>
    <mergeCell ref="CW12:DM12"/>
    <mergeCell ref="CF12:CV12"/>
    <mergeCell ref="CW18:DM18"/>
    <mergeCell ref="BJ15:CE15"/>
    <mergeCell ref="CW14:DM14"/>
    <mergeCell ref="BJ13:CE13"/>
    <mergeCell ref="CW13:DM13"/>
    <mergeCell ref="CF13:CV13"/>
    <mergeCell ref="CW19:DM19"/>
    <mergeCell ref="CW17:DM17"/>
    <mergeCell ref="CF22:CV22"/>
    <mergeCell ref="CF24:CV24"/>
    <mergeCell ref="CF20:CV20"/>
    <mergeCell ref="CF21:CV21"/>
    <mergeCell ref="CF25:CV25"/>
    <mergeCell ref="BJ20:CE20"/>
    <mergeCell ref="CF23:CV23"/>
    <mergeCell ref="A1:EQ1"/>
    <mergeCell ref="A2:EQ2"/>
    <mergeCell ref="BI4:CD4"/>
    <mergeCell ref="BE5:EB5"/>
    <mergeCell ref="CE4:CI4"/>
    <mergeCell ref="CJ4:CK4"/>
    <mergeCell ref="AK3:DI3"/>
    <mergeCell ref="CU4:DZ4"/>
    <mergeCell ref="BJ14:CE14"/>
    <mergeCell ref="AN10:AS11"/>
    <mergeCell ref="CF10:ES10"/>
    <mergeCell ref="BJ12:CE12"/>
    <mergeCell ref="DN12:ED12"/>
    <mergeCell ref="AN13:AS13"/>
    <mergeCell ref="AT13:BI13"/>
    <mergeCell ref="EE13:ES13"/>
    <mergeCell ref="DN14:ED1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ET8:FJ8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CF16:CV16"/>
    <mergeCell ref="CF15:CV15"/>
    <mergeCell ref="DN13:ED13"/>
    <mergeCell ref="CW15:DM15"/>
    <mergeCell ref="DN19:ED19"/>
    <mergeCell ref="DN17:ED17"/>
    <mergeCell ref="DN18:ED18"/>
    <mergeCell ref="DN15:ED15"/>
    <mergeCell ref="DN16:ED16"/>
    <mergeCell ref="BJ19:CE19"/>
    <mergeCell ref="BJ18:CE18"/>
    <mergeCell ref="BJ17:CE17"/>
    <mergeCell ref="CF19:CV19"/>
    <mergeCell ref="CF18:CV18"/>
    <mergeCell ref="CF17:CV17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EE24:ES24"/>
    <mergeCell ref="DN47:ED47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63:FJ63"/>
    <mergeCell ref="DN65:ED65"/>
    <mergeCell ref="EE43:ES43"/>
    <mergeCell ref="EE46:ES46"/>
    <mergeCell ref="EE62:ES62"/>
    <mergeCell ref="ET62:FJ62"/>
    <mergeCell ref="EE61:ES61"/>
    <mergeCell ref="ET61:FJ61"/>
    <mergeCell ref="EE56:ES56"/>
    <mergeCell ref="EE59:ES59"/>
    <mergeCell ref="DN81:ED81"/>
    <mergeCell ref="CW81:DM81"/>
    <mergeCell ref="CW61:DM61"/>
    <mergeCell ref="DN61:ED61"/>
    <mergeCell ref="DN77:ED77"/>
    <mergeCell ref="CW76:DM76"/>
    <mergeCell ref="CW77:DM77"/>
    <mergeCell ref="CW79:DM79"/>
    <mergeCell ref="DN73:ED73"/>
    <mergeCell ref="DN72:ED72"/>
    <mergeCell ref="CW37:DM37"/>
    <mergeCell ref="ET38:FG38"/>
    <mergeCell ref="EE38:ES38"/>
    <mergeCell ref="EE39:ES39"/>
    <mergeCell ref="DN39:ED39"/>
    <mergeCell ref="ET98:FJ98"/>
    <mergeCell ref="EE99:ES99"/>
    <mergeCell ref="ET91:FG91"/>
    <mergeCell ref="ET96:FJ96"/>
    <mergeCell ref="ET97:FJ97"/>
    <mergeCell ref="ET94:FJ94"/>
    <mergeCell ref="ET93:FJ93"/>
    <mergeCell ref="ET92:FJ92"/>
    <mergeCell ref="ET95:FJ95"/>
    <mergeCell ref="EE92:ES92"/>
    <mergeCell ref="EE98:ES98"/>
    <mergeCell ref="EE90:ES90"/>
    <mergeCell ref="EE94:ES94"/>
    <mergeCell ref="EE96:ES96"/>
    <mergeCell ref="EE95:ES95"/>
    <mergeCell ref="EE91:ES91"/>
    <mergeCell ref="A114:AJ114"/>
    <mergeCell ref="DN98:ED98"/>
    <mergeCell ref="DN94:ED94"/>
    <mergeCell ref="DN88:ED88"/>
    <mergeCell ref="DN93:ED93"/>
    <mergeCell ref="DN89:ED89"/>
    <mergeCell ref="DN97:ED97"/>
    <mergeCell ref="DN99:ED99"/>
    <mergeCell ref="DN92:ED92"/>
    <mergeCell ref="CW92:DM92"/>
    <mergeCell ref="BC148:BR148"/>
    <mergeCell ref="ET100:FJ100"/>
    <mergeCell ref="EE100:ES100"/>
    <mergeCell ref="EX122:FJ122"/>
    <mergeCell ref="EK122:EW122"/>
    <mergeCell ref="A109:FG109"/>
    <mergeCell ref="CW107:DM107"/>
    <mergeCell ref="CF108:CV108"/>
    <mergeCell ref="DX115:EJ115"/>
    <mergeCell ref="A148:AJ148"/>
    <mergeCell ref="BC151:BR151"/>
    <mergeCell ref="CH175:CW175"/>
    <mergeCell ref="BC153:BP153"/>
    <mergeCell ref="A156:CF156"/>
    <mergeCell ref="BC157:BT158"/>
    <mergeCell ref="BU157:CG158"/>
    <mergeCell ref="BC160:BR160"/>
    <mergeCell ref="BC159:BT159"/>
    <mergeCell ref="AQ173:BB173"/>
    <mergeCell ref="CH157:EJ157"/>
    <mergeCell ref="A149:AJ149"/>
    <mergeCell ref="A151:AJ151"/>
    <mergeCell ref="AK149:AP149"/>
    <mergeCell ref="A150:AJ150"/>
    <mergeCell ref="AK150:AP150"/>
    <mergeCell ref="DX196:EJ196"/>
    <mergeCell ref="CX192:DJ192"/>
    <mergeCell ref="DK196:DW196"/>
    <mergeCell ref="CX196:DJ196"/>
    <mergeCell ref="DX195:EJ195"/>
    <mergeCell ref="DK193:DW193"/>
    <mergeCell ref="DX194:EJ194"/>
    <mergeCell ref="CH189:CW189"/>
    <mergeCell ref="BU191:CG191"/>
    <mergeCell ref="DK190:DW190"/>
    <mergeCell ref="DK197:DW197"/>
    <mergeCell ref="CX191:DJ191"/>
    <mergeCell ref="CH194:CW194"/>
    <mergeCell ref="CX194:DJ194"/>
    <mergeCell ref="CX193:DJ193"/>
    <mergeCell ref="CH197:CW197"/>
    <mergeCell ref="CX195:DJ195"/>
    <mergeCell ref="DK191:DW191"/>
    <mergeCell ref="EX212:FG212"/>
    <mergeCell ref="EK194:EW194"/>
    <mergeCell ref="EK192:EW192"/>
    <mergeCell ref="EK201:EW201"/>
    <mergeCell ref="EX196:FJ196"/>
    <mergeCell ref="EX205:FJ205"/>
    <mergeCell ref="EK208:EW208"/>
    <mergeCell ref="EK199:EW199"/>
    <mergeCell ref="EX194:FJ194"/>
    <mergeCell ref="EX208:FJ208"/>
    <mergeCell ref="DX197:EJ197"/>
    <mergeCell ref="DX209:EJ209"/>
    <mergeCell ref="DX208:EJ208"/>
    <mergeCell ref="EX206:FJ206"/>
    <mergeCell ref="EX202:FJ202"/>
    <mergeCell ref="EX207:FJ207"/>
    <mergeCell ref="EK206:EW206"/>
    <mergeCell ref="EK205:EW205"/>
    <mergeCell ref="EK202:EW202"/>
    <mergeCell ref="EX213:FJ213"/>
    <mergeCell ref="DX212:EJ212"/>
    <mergeCell ref="DX213:EJ213"/>
    <mergeCell ref="EK212:EW212"/>
    <mergeCell ref="DX200:EJ200"/>
    <mergeCell ref="CH204:EJ204"/>
    <mergeCell ref="CX198:DJ198"/>
    <mergeCell ref="DK198:DW198"/>
    <mergeCell ref="DK199:DW199"/>
    <mergeCell ref="DX198:EJ198"/>
    <mergeCell ref="DX199:EJ199"/>
    <mergeCell ref="CX199:DJ199"/>
    <mergeCell ref="CX201:DJ201"/>
    <mergeCell ref="DX201:EJ201"/>
    <mergeCell ref="DX205:EJ205"/>
    <mergeCell ref="DX206:EJ206"/>
    <mergeCell ref="DX202:EJ202"/>
    <mergeCell ref="DX211:EJ211"/>
    <mergeCell ref="DK218:DW218"/>
    <mergeCell ref="DK214:DW214"/>
    <mergeCell ref="CX209:DJ209"/>
    <mergeCell ref="DK201:DW201"/>
    <mergeCell ref="DK208:DW208"/>
    <mergeCell ref="DK216:DW216"/>
    <mergeCell ref="DK211:DW211"/>
    <mergeCell ref="DK206:DW206"/>
    <mergeCell ref="DK205:DW205"/>
    <mergeCell ref="DK207:DW207"/>
    <mergeCell ref="CX212:DJ212"/>
    <mergeCell ref="DK212:DW212"/>
    <mergeCell ref="DK213:DW213"/>
    <mergeCell ref="CX213:DJ213"/>
    <mergeCell ref="CX200:DJ200"/>
    <mergeCell ref="CX202:DJ202"/>
    <mergeCell ref="DK202:DW202"/>
    <mergeCell ref="DK200:DW200"/>
    <mergeCell ref="DX214:EJ214"/>
    <mergeCell ref="DX222:EJ222"/>
    <mergeCell ref="DK222:DW222"/>
    <mergeCell ref="A255:FJ255"/>
    <mergeCell ref="A252:AJ252"/>
    <mergeCell ref="DX216:EJ216"/>
    <mergeCell ref="DX217:EJ217"/>
    <mergeCell ref="DX218:EJ218"/>
    <mergeCell ref="DK219:DW219"/>
    <mergeCell ref="DX219:EJ219"/>
    <mergeCell ref="EX216:FJ216"/>
    <mergeCell ref="DK274:DW274"/>
    <mergeCell ref="DK285:DW285"/>
    <mergeCell ref="DK265:DW265"/>
    <mergeCell ref="DK276:DW276"/>
    <mergeCell ref="DK281:DW281"/>
    <mergeCell ref="DK266:DW266"/>
    <mergeCell ref="DK271:DW271"/>
    <mergeCell ref="DK272:DW272"/>
    <mergeCell ref="DK217:DW217"/>
    <mergeCell ref="AK285:AP285"/>
    <mergeCell ref="A286:AJ286"/>
    <mergeCell ref="BU286:CG286"/>
    <mergeCell ref="CH285:CW285"/>
    <mergeCell ref="AQ286:BB286"/>
    <mergeCell ref="BC286:BT286"/>
    <mergeCell ref="CH286:CW286"/>
    <mergeCell ref="BC285:BT285"/>
    <mergeCell ref="AQ285:BB285"/>
    <mergeCell ref="BU285:CG285"/>
    <mergeCell ref="AQ287:BB287"/>
    <mergeCell ref="AK288:AP288"/>
    <mergeCell ref="CX292:DJ292"/>
    <mergeCell ref="A289:FG289"/>
    <mergeCell ref="AQ291:BB292"/>
    <mergeCell ref="A291:AJ292"/>
    <mergeCell ref="BC287:BT287"/>
    <mergeCell ref="BU288:CG288"/>
    <mergeCell ref="DK292:DW292"/>
    <mergeCell ref="EK288:EW288"/>
    <mergeCell ref="EX295:FJ295"/>
    <mergeCell ref="DK295:DW295"/>
    <mergeCell ref="CH297:CW297"/>
    <mergeCell ref="DX292:EJ292"/>
    <mergeCell ref="EK295:EW295"/>
    <mergeCell ref="EK297:EW297"/>
    <mergeCell ref="EK296:EW296"/>
    <mergeCell ref="DX297:EJ297"/>
    <mergeCell ref="CX295:DJ295"/>
    <mergeCell ref="CH295:CW295"/>
    <mergeCell ref="A296:AJ296"/>
    <mergeCell ref="DK293:DW293"/>
    <mergeCell ref="CX294:DJ294"/>
    <mergeCell ref="CX293:DJ293"/>
    <mergeCell ref="BU295:CG295"/>
    <mergeCell ref="BC295:BT295"/>
    <mergeCell ref="DK296:DW296"/>
    <mergeCell ref="CX296:DJ296"/>
    <mergeCell ref="AK296:AP296"/>
    <mergeCell ref="BU296:CG296"/>
    <mergeCell ref="DX296:EJ296"/>
    <mergeCell ref="BC294:BT294"/>
    <mergeCell ref="BC298:BT298"/>
    <mergeCell ref="DX295:EJ295"/>
    <mergeCell ref="DX298:EJ298"/>
    <mergeCell ref="BU297:CG297"/>
    <mergeCell ref="CX297:DJ297"/>
    <mergeCell ref="CH296:CW296"/>
    <mergeCell ref="BC296:BT296"/>
    <mergeCell ref="BC297:BT297"/>
    <mergeCell ref="EK300:EW300"/>
    <mergeCell ref="EX300:FJ300"/>
    <mergeCell ref="EE304:ES304"/>
    <mergeCell ref="CX300:DJ300"/>
    <mergeCell ref="DX300:EJ300"/>
    <mergeCell ref="DK300:DW300"/>
    <mergeCell ref="CH300:CW300"/>
    <mergeCell ref="CF304:CV304"/>
    <mergeCell ref="CW304:DM304"/>
    <mergeCell ref="A284:AJ284"/>
    <mergeCell ref="A285:AJ285"/>
    <mergeCell ref="AK286:AP286"/>
    <mergeCell ref="DX293:EJ293"/>
    <mergeCell ref="CX287:DJ287"/>
    <mergeCell ref="DK287:DW287"/>
    <mergeCell ref="DX287:EJ287"/>
    <mergeCell ref="A287:AJ287"/>
    <mergeCell ref="AK287:AP287"/>
    <mergeCell ref="A288:AJ288"/>
    <mergeCell ref="A298:AJ298"/>
    <mergeCell ref="AK295:AP295"/>
    <mergeCell ref="DK297:DW297"/>
    <mergeCell ref="BU298:CG298"/>
    <mergeCell ref="AQ298:BB298"/>
    <mergeCell ref="CH298:CW298"/>
    <mergeCell ref="DK298:DW298"/>
    <mergeCell ref="CX298:DJ298"/>
    <mergeCell ref="AQ295:BB295"/>
    <mergeCell ref="A295:AJ295"/>
    <mergeCell ref="EE305:ES305"/>
    <mergeCell ref="BL303:CE304"/>
    <mergeCell ref="CF309:CV309"/>
    <mergeCell ref="CW308:DM308"/>
    <mergeCell ref="BL308:CE308"/>
    <mergeCell ref="CF308:CV308"/>
    <mergeCell ref="CF303:ES303"/>
    <mergeCell ref="CF305:CV305"/>
    <mergeCell ref="CW305:DM305"/>
    <mergeCell ref="DN304:ED304"/>
    <mergeCell ref="A310:AO310"/>
    <mergeCell ref="AP310:AU310"/>
    <mergeCell ref="EE309:ES309"/>
    <mergeCell ref="AV310:BK310"/>
    <mergeCell ref="BL309:CE309"/>
    <mergeCell ref="EE310:ES310"/>
    <mergeCell ref="DN309:ED309"/>
    <mergeCell ref="CW310:DM310"/>
    <mergeCell ref="CF310:CV310"/>
    <mergeCell ref="AV309:BK309"/>
    <mergeCell ref="CW311:DM311"/>
    <mergeCell ref="BL310:CE310"/>
    <mergeCell ref="BL312:CE312"/>
    <mergeCell ref="BL311:CE311"/>
    <mergeCell ref="CF311:CV311"/>
    <mergeCell ref="ET316:FJ316"/>
    <mergeCell ref="ET313:FJ313"/>
    <mergeCell ref="ET315:FJ315"/>
    <mergeCell ref="EE315:ES315"/>
    <mergeCell ref="ET314:FJ314"/>
    <mergeCell ref="EE313:ES313"/>
    <mergeCell ref="EE314:ES314"/>
    <mergeCell ref="DN315:ED315"/>
    <mergeCell ref="CF315:CV315"/>
    <mergeCell ref="CF314:CV314"/>
    <mergeCell ref="CW314:DM314"/>
    <mergeCell ref="DN314:ED314"/>
    <mergeCell ref="CW315:DM315"/>
    <mergeCell ref="DS320:ES320"/>
    <mergeCell ref="DC320:DP320"/>
    <mergeCell ref="N319:AE319"/>
    <mergeCell ref="BL316:CE316"/>
    <mergeCell ref="DS319:ES319"/>
    <mergeCell ref="EE316:ES316"/>
    <mergeCell ref="DC319:DP319"/>
    <mergeCell ref="DN316:ED316"/>
    <mergeCell ref="AH318:BH318"/>
    <mergeCell ref="N318:AE318"/>
    <mergeCell ref="A323:B323"/>
    <mergeCell ref="C323:E323"/>
    <mergeCell ref="I323:X323"/>
    <mergeCell ref="Y323:AC323"/>
    <mergeCell ref="CW316:DM316"/>
    <mergeCell ref="CW313:DM313"/>
    <mergeCell ref="AD323:AF323"/>
    <mergeCell ref="R320:AE320"/>
    <mergeCell ref="R321:AE321"/>
    <mergeCell ref="AH321:BH321"/>
    <mergeCell ref="AH320:BH320"/>
    <mergeCell ref="AH319:BH319"/>
    <mergeCell ref="BL314:CE314"/>
    <mergeCell ref="A314:AO314"/>
    <mergeCell ref="CF316:CV316"/>
    <mergeCell ref="CF313:CV313"/>
    <mergeCell ref="BL315:CE315"/>
    <mergeCell ref="AP315:AU315"/>
    <mergeCell ref="AV315:BK315"/>
    <mergeCell ref="BL313:CE313"/>
    <mergeCell ref="A311:AO311"/>
    <mergeCell ref="AV313:BK313"/>
    <mergeCell ref="A315:AO315"/>
    <mergeCell ref="AP314:AU314"/>
    <mergeCell ref="AV314:BK314"/>
    <mergeCell ref="AP311:AU311"/>
    <mergeCell ref="AV311:BK311"/>
    <mergeCell ref="AV312:BK312"/>
    <mergeCell ref="A316:AO316"/>
    <mergeCell ref="AP316:AU316"/>
    <mergeCell ref="AV316:BK316"/>
    <mergeCell ref="A313:AO313"/>
    <mergeCell ref="AP313:AU313"/>
    <mergeCell ref="CF307:CV307"/>
    <mergeCell ref="AV307:BK307"/>
    <mergeCell ref="DN313:ED313"/>
    <mergeCell ref="A309:AO309"/>
    <mergeCell ref="AP309:AU309"/>
    <mergeCell ref="CF312:CV312"/>
    <mergeCell ref="CW312:DM312"/>
    <mergeCell ref="A312:AO312"/>
    <mergeCell ref="AP312:AU312"/>
    <mergeCell ref="CW309:DM309"/>
    <mergeCell ref="A308:AO308"/>
    <mergeCell ref="CW306:DM306"/>
    <mergeCell ref="CW307:DM307"/>
    <mergeCell ref="AP305:AU305"/>
    <mergeCell ref="A306:AO306"/>
    <mergeCell ref="AP306:AU306"/>
    <mergeCell ref="A305:AO305"/>
    <mergeCell ref="AV308:BK308"/>
    <mergeCell ref="BL307:CE307"/>
    <mergeCell ref="CF306:CV306"/>
    <mergeCell ref="A307:AO307"/>
    <mergeCell ref="AP307:AU307"/>
    <mergeCell ref="AP303:AU304"/>
    <mergeCell ref="A303:AO304"/>
    <mergeCell ref="BJ70:CE70"/>
    <mergeCell ref="BC152:BR152"/>
    <mergeCell ref="AP308:AU308"/>
    <mergeCell ref="AV306:BK306"/>
    <mergeCell ref="BL305:CE305"/>
    <mergeCell ref="AV305:BK305"/>
    <mergeCell ref="BL306:CE306"/>
    <mergeCell ref="AQ297:BB297"/>
    <mergeCell ref="AQ296:BB296"/>
    <mergeCell ref="AK297:AP297"/>
    <mergeCell ref="BJ69:CE69"/>
    <mergeCell ref="BJ47:CE47"/>
    <mergeCell ref="BJ48:CE48"/>
    <mergeCell ref="AN68:AS68"/>
    <mergeCell ref="AN60:AS60"/>
    <mergeCell ref="BJ55:CE55"/>
    <mergeCell ref="BJ51:CE51"/>
    <mergeCell ref="BJ54:CE54"/>
    <mergeCell ref="BJ52:CE52"/>
    <mergeCell ref="BJ53:CE53"/>
    <mergeCell ref="AT71:BI71"/>
    <mergeCell ref="AT69:BI69"/>
    <mergeCell ref="BU283:CG283"/>
    <mergeCell ref="BU284:CG284"/>
    <mergeCell ref="BU159:CG159"/>
    <mergeCell ref="AQ149:BB149"/>
    <mergeCell ref="AQ151:BB151"/>
    <mergeCell ref="AQ152:BB152"/>
    <mergeCell ref="AQ150:BB150"/>
    <mergeCell ref="BC147:BI147"/>
    <mergeCell ref="AT70:BI70"/>
    <mergeCell ref="AN66:AS66"/>
    <mergeCell ref="CF26:CV26"/>
    <mergeCell ref="CF29:CV29"/>
    <mergeCell ref="CF40:CV40"/>
    <mergeCell ref="CF42:CV42"/>
    <mergeCell ref="CF48:CV48"/>
    <mergeCell ref="AN69:AS69"/>
    <mergeCell ref="AN70:AS70"/>
    <mergeCell ref="BJ68:CE68"/>
    <mergeCell ref="CF100:CV100"/>
    <mergeCell ref="CF94:CV94"/>
    <mergeCell ref="AK117:AP117"/>
    <mergeCell ref="AK118:AP118"/>
    <mergeCell ref="BC115:BT115"/>
    <mergeCell ref="BC114:BT114"/>
    <mergeCell ref="BC118:BT118"/>
    <mergeCell ref="BU117:CG117"/>
    <mergeCell ref="BU116:CG116"/>
    <mergeCell ref="BU115:CG115"/>
    <mergeCell ref="AK119:AP119"/>
    <mergeCell ref="CF101:CV101"/>
    <mergeCell ref="AQ117:BB117"/>
    <mergeCell ref="BC117:BT117"/>
    <mergeCell ref="AT107:BI107"/>
    <mergeCell ref="BJ107:CE107"/>
    <mergeCell ref="AT106:BI106"/>
    <mergeCell ref="AT111:BB112"/>
    <mergeCell ref="CH118:CW118"/>
    <mergeCell ref="BC116:BT116"/>
    <mergeCell ref="A117:AJ117"/>
    <mergeCell ref="A115:AJ115"/>
    <mergeCell ref="A122:AJ122"/>
    <mergeCell ref="A121:AJ121"/>
    <mergeCell ref="A120:AJ120"/>
    <mergeCell ref="A119:AJ119"/>
    <mergeCell ref="A118:AJ118"/>
    <mergeCell ref="A35:AM35"/>
    <mergeCell ref="A33:AM33"/>
    <mergeCell ref="AN34:AS34"/>
    <mergeCell ref="A116:AJ116"/>
    <mergeCell ref="AN78:AS78"/>
    <mergeCell ref="A69:AM69"/>
    <mergeCell ref="AN74:AS74"/>
    <mergeCell ref="AN75:AS75"/>
    <mergeCell ref="AN76:AS76"/>
    <mergeCell ref="AN80:AS80"/>
    <mergeCell ref="A15:AM15"/>
    <mergeCell ref="AK111:AP112"/>
    <mergeCell ref="A111:AJ112"/>
    <mergeCell ref="A21:AM21"/>
    <mergeCell ref="AN21:AS21"/>
    <mergeCell ref="A47:AM47"/>
    <mergeCell ref="AN15:AS15"/>
    <mergeCell ref="A19:AM19"/>
    <mergeCell ref="AN19:AS19"/>
    <mergeCell ref="AN33:AS33"/>
    <mergeCell ref="A16:AM16"/>
    <mergeCell ref="AN16:AS16"/>
    <mergeCell ref="AN17:AS17"/>
    <mergeCell ref="A20:AM20"/>
    <mergeCell ref="AN20:AS20"/>
    <mergeCell ref="A137:AJ137"/>
    <mergeCell ref="AN18:AS18"/>
    <mergeCell ref="A17:AM17"/>
    <mergeCell ref="A18:AM18"/>
    <mergeCell ref="A34:AM34"/>
    <mergeCell ref="A113:AJ113"/>
    <mergeCell ref="AK116:AP116"/>
    <mergeCell ref="AK114:AP114"/>
    <mergeCell ref="AN35:AS35"/>
    <mergeCell ref="A32:AM32"/>
    <mergeCell ref="A132:AJ132"/>
    <mergeCell ref="AK132:AP132"/>
    <mergeCell ref="A135:AJ135"/>
    <mergeCell ref="A133:AJ133"/>
    <mergeCell ref="AK135:AP135"/>
    <mergeCell ref="AK133:AP133"/>
    <mergeCell ref="AK134:AP134"/>
    <mergeCell ref="AQ132:BB132"/>
    <mergeCell ref="AK137:AP137"/>
    <mergeCell ref="AK136:AP136"/>
    <mergeCell ref="AQ140:BB140"/>
    <mergeCell ref="AQ135:BB135"/>
    <mergeCell ref="AQ134:BB134"/>
    <mergeCell ref="AQ133:BB133"/>
    <mergeCell ref="AQ139:BB139"/>
    <mergeCell ref="AQ138:BB138"/>
    <mergeCell ref="AK138:AP138"/>
    <mergeCell ref="AK139:AP139"/>
    <mergeCell ref="A138:AJ138"/>
    <mergeCell ref="A139:AJ139"/>
    <mergeCell ref="A140:AJ140"/>
    <mergeCell ref="A142:AJ142"/>
    <mergeCell ref="AQ142:BB142"/>
    <mergeCell ref="A141:AJ141"/>
    <mergeCell ref="BC140:BT140"/>
    <mergeCell ref="BC142:BT142"/>
    <mergeCell ref="BC141:BT141"/>
    <mergeCell ref="AK140:AP140"/>
    <mergeCell ref="AK142:AP142"/>
    <mergeCell ref="AQ141:BB141"/>
    <mergeCell ref="AK141:AP141"/>
    <mergeCell ref="BC145:BR145"/>
    <mergeCell ref="BC139:BT139"/>
    <mergeCell ref="BU139:CG139"/>
    <mergeCell ref="BU138:CG138"/>
    <mergeCell ref="BU140:CG140"/>
    <mergeCell ref="BC144:BT144"/>
    <mergeCell ref="BU145:CG145"/>
    <mergeCell ref="BU144:CG144"/>
    <mergeCell ref="BU141:CG141"/>
    <mergeCell ref="BU143:CG143"/>
    <mergeCell ref="DK145:DW145"/>
    <mergeCell ref="EK146:EW146"/>
    <mergeCell ref="CX147:DR147"/>
    <mergeCell ref="DX146:EJ146"/>
    <mergeCell ref="DK146:DW146"/>
    <mergeCell ref="CX145:DJ145"/>
    <mergeCell ref="EK155:EW155"/>
    <mergeCell ref="EK153:EW153"/>
    <mergeCell ref="DK153:DW153"/>
    <mergeCell ref="DX153:EJ153"/>
    <mergeCell ref="EK182:EW182"/>
    <mergeCell ref="CH164:CW164"/>
    <mergeCell ref="DX168:EJ168"/>
    <mergeCell ref="CY165:FG165"/>
    <mergeCell ref="EX170:FG170"/>
    <mergeCell ref="EK167:EW167"/>
    <mergeCell ref="EX168:FJ168"/>
    <mergeCell ref="EK164:EW164"/>
    <mergeCell ref="CX171:DJ171"/>
    <mergeCell ref="CX170:DJ170"/>
    <mergeCell ref="EX200:FJ200"/>
    <mergeCell ref="EX182:FG182"/>
    <mergeCell ref="EX197:FG197"/>
    <mergeCell ref="EX198:FG198"/>
    <mergeCell ref="EX190:FJ190"/>
    <mergeCell ref="EX189:FJ189"/>
    <mergeCell ref="EK186:FJ186"/>
    <mergeCell ref="EK196:EW196"/>
    <mergeCell ref="EK195:EW195"/>
    <mergeCell ref="EK183:EW183"/>
    <mergeCell ref="EK190:EW190"/>
    <mergeCell ref="EK189:EW189"/>
    <mergeCell ref="EK187:EW187"/>
    <mergeCell ref="DX187:EJ187"/>
    <mergeCell ref="DX189:EJ189"/>
    <mergeCell ref="EK188:EW188"/>
    <mergeCell ref="DX226:EJ226"/>
    <mergeCell ref="DK226:DW226"/>
    <mergeCell ref="EX209:FG209"/>
    <mergeCell ref="EK209:EW209"/>
    <mergeCell ref="DX210:EJ210"/>
    <mergeCell ref="EX210:FJ210"/>
    <mergeCell ref="EK210:EW210"/>
    <mergeCell ref="EK226:EW226"/>
    <mergeCell ref="EK225:EW225"/>
    <mergeCell ref="EX217:FJ217"/>
    <mergeCell ref="DK225:DW225"/>
    <mergeCell ref="DK224:DW224"/>
    <mergeCell ref="DK223:DW223"/>
    <mergeCell ref="CX227:DJ227"/>
    <mergeCell ref="CX226:DJ226"/>
    <mergeCell ref="CX223:DJ223"/>
    <mergeCell ref="CX225:DJ225"/>
    <mergeCell ref="CH206:CW206"/>
    <mergeCell ref="CX205:DJ205"/>
    <mergeCell ref="CX207:DJ207"/>
    <mergeCell ref="CX272:DJ272"/>
    <mergeCell ref="CX271:DJ271"/>
    <mergeCell ref="CH269:EJ269"/>
    <mergeCell ref="CX267:DJ267"/>
    <mergeCell ref="DX258:EJ258"/>
    <mergeCell ref="DK259:DW259"/>
    <mergeCell ref="DX259:EJ259"/>
    <mergeCell ref="DX273:EJ273"/>
    <mergeCell ref="CX273:DJ273"/>
    <mergeCell ref="DK270:DW270"/>
    <mergeCell ref="CH270:CW270"/>
    <mergeCell ref="EK267:EW267"/>
    <mergeCell ref="EK260:EW260"/>
    <mergeCell ref="DK273:DW273"/>
    <mergeCell ref="DK267:DW267"/>
    <mergeCell ref="DX267:EJ267"/>
    <mergeCell ref="DX260:EJ260"/>
    <mergeCell ref="DX261:EJ261"/>
    <mergeCell ref="DX262:EJ262"/>
    <mergeCell ref="DK263:DW263"/>
    <mergeCell ref="DX263:EJ263"/>
    <mergeCell ref="DX266:EJ266"/>
    <mergeCell ref="DK264:DW264"/>
    <mergeCell ref="DX239:EJ239"/>
    <mergeCell ref="EX241:FG241"/>
    <mergeCell ref="DK247:DW247"/>
    <mergeCell ref="EK244:FJ244"/>
    <mergeCell ref="DX245:EJ245"/>
    <mergeCell ref="EX245:FJ245"/>
    <mergeCell ref="EK245:EW245"/>
    <mergeCell ref="EK246:EW246"/>
    <mergeCell ref="EX235:FJ235"/>
    <mergeCell ref="EX231:FG231"/>
    <mergeCell ref="CR232:FG232"/>
    <mergeCell ref="DX229:EJ229"/>
    <mergeCell ref="DX231:EJ231"/>
    <mergeCell ref="CX235:DJ235"/>
    <mergeCell ref="CX230:DJ230"/>
    <mergeCell ref="DX235:EJ235"/>
    <mergeCell ref="DK231:DW231"/>
    <mergeCell ref="CH229:CW229"/>
    <mergeCell ref="DX237:EJ237"/>
    <mergeCell ref="DK238:DW238"/>
    <mergeCell ref="CX236:DJ236"/>
    <mergeCell ref="CH237:CW237"/>
    <mergeCell ref="CX238:DJ238"/>
    <mergeCell ref="CH236:CW236"/>
    <mergeCell ref="DK237:DW237"/>
    <mergeCell ref="DK236:DW236"/>
    <mergeCell ref="CX247:DJ247"/>
    <mergeCell ref="DK235:DW235"/>
    <mergeCell ref="DK241:DW241"/>
    <mergeCell ref="DK227:DW227"/>
    <mergeCell ref="DK229:DW229"/>
    <mergeCell ref="DK230:DW230"/>
    <mergeCell ref="CX245:DJ245"/>
    <mergeCell ref="DK240:DW240"/>
    <mergeCell ref="CX229:DJ229"/>
    <mergeCell ref="CX237:DJ237"/>
    <mergeCell ref="EX236:FJ236"/>
    <mergeCell ref="EX240:FG240"/>
    <mergeCell ref="EX237:FJ237"/>
    <mergeCell ref="EK236:EW236"/>
    <mergeCell ref="EK238:EW238"/>
    <mergeCell ref="EX238:FJ238"/>
    <mergeCell ref="EX239:FG239"/>
    <mergeCell ref="EK237:EW237"/>
    <mergeCell ref="EK223:EW223"/>
    <mergeCell ref="EX225:FJ225"/>
    <mergeCell ref="DX225:EJ225"/>
    <mergeCell ref="EX223:FJ223"/>
    <mergeCell ref="DX223:EJ223"/>
    <mergeCell ref="EX224:FJ224"/>
    <mergeCell ref="DX224:EJ224"/>
    <mergeCell ref="EK222:EW222"/>
    <mergeCell ref="EX176:FG176"/>
    <mergeCell ref="EK157:FJ157"/>
    <mergeCell ref="EX159:FJ159"/>
    <mergeCell ref="EK158:EW158"/>
    <mergeCell ref="EX158:FJ158"/>
    <mergeCell ref="EX175:FG175"/>
    <mergeCell ref="EX164:FJ164"/>
    <mergeCell ref="EK161:EW161"/>
    <mergeCell ref="EK215:EW215"/>
    <mergeCell ref="EX214:FG214"/>
    <mergeCell ref="EK213:EW213"/>
    <mergeCell ref="EK217:EW217"/>
    <mergeCell ref="EX222:FJ222"/>
    <mergeCell ref="EK221:FJ221"/>
    <mergeCell ref="EK216:EW216"/>
    <mergeCell ref="EK214:EW214"/>
    <mergeCell ref="EX215:FG215"/>
    <mergeCell ref="EX219:FJ219"/>
    <mergeCell ref="EX218:FJ218"/>
    <mergeCell ref="EK218:EW218"/>
    <mergeCell ref="EK219:EW219"/>
    <mergeCell ref="CM220:FG220"/>
    <mergeCell ref="DX159:EJ159"/>
    <mergeCell ref="DX160:EJ160"/>
    <mergeCell ref="DX161:EJ161"/>
    <mergeCell ref="EK160:EW160"/>
    <mergeCell ref="CX168:DJ168"/>
    <mergeCell ref="CX215:DJ215"/>
    <mergeCell ref="CX216:DJ216"/>
    <mergeCell ref="EK204:FJ204"/>
    <mergeCell ref="EX163:FJ163"/>
    <mergeCell ref="EK175:EW175"/>
    <mergeCell ref="EX191:FJ191"/>
    <mergeCell ref="EX172:FG172"/>
    <mergeCell ref="EX188:FJ188"/>
    <mergeCell ref="EX179:FG179"/>
    <mergeCell ref="EX187:FJ187"/>
    <mergeCell ref="EX195:FJ195"/>
    <mergeCell ref="EX199:FG199"/>
    <mergeCell ref="EK159:EW159"/>
    <mergeCell ref="EK168:EW168"/>
    <mergeCell ref="EK166:FJ166"/>
    <mergeCell ref="EX167:FJ167"/>
    <mergeCell ref="EX160:FH160"/>
    <mergeCell ref="EX162:FG162"/>
    <mergeCell ref="EK162:EW162"/>
    <mergeCell ref="EX161:FG161"/>
    <mergeCell ref="EX144:FJ144"/>
    <mergeCell ref="EX145:FG145"/>
    <mergeCell ref="DX151:EJ151"/>
    <mergeCell ref="EK144:EW144"/>
    <mergeCell ref="EX151:FG151"/>
    <mergeCell ref="EX150:FG150"/>
    <mergeCell ref="DX145:EJ145"/>
    <mergeCell ref="DX149:EJ149"/>
    <mergeCell ref="EX147:FE147"/>
    <mergeCell ref="EK151:EW151"/>
    <mergeCell ref="DX138:EJ138"/>
    <mergeCell ref="DX139:EJ139"/>
    <mergeCell ref="DX164:EJ164"/>
    <mergeCell ref="DK162:DW162"/>
    <mergeCell ref="DK160:DW160"/>
    <mergeCell ref="DK164:DW164"/>
    <mergeCell ref="DK161:DW161"/>
    <mergeCell ref="DK163:DW163"/>
    <mergeCell ref="DX163:EJ163"/>
    <mergeCell ref="DX162:EJ162"/>
    <mergeCell ref="DX158:EJ158"/>
    <mergeCell ref="DK148:DW148"/>
    <mergeCell ref="CX149:DJ149"/>
    <mergeCell ref="DK149:DW149"/>
    <mergeCell ref="CX151:DJ151"/>
    <mergeCell ref="DK151:DW151"/>
    <mergeCell ref="CX155:DJ155"/>
    <mergeCell ref="CY156:FG156"/>
    <mergeCell ref="EX155:FG155"/>
    <mergeCell ref="EX152:FG152"/>
    <mergeCell ref="DX152:EJ152"/>
    <mergeCell ref="DX154:EJ154"/>
    <mergeCell ref="CX153:DJ153"/>
    <mergeCell ref="EX153:FG153"/>
    <mergeCell ref="EK154:EW154"/>
    <mergeCell ref="EX154:FG154"/>
    <mergeCell ref="DK152:DW152"/>
    <mergeCell ref="CX154:DJ154"/>
    <mergeCell ref="DK154:DW154"/>
    <mergeCell ref="BU153:CG153"/>
    <mergeCell ref="CX159:DJ159"/>
    <mergeCell ref="BU154:CG154"/>
    <mergeCell ref="BU134:CG134"/>
    <mergeCell ref="BU137:CG137"/>
    <mergeCell ref="CX136:DJ136"/>
    <mergeCell ref="BU152:CG152"/>
    <mergeCell ref="CI147:CW147"/>
    <mergeCell ref="BU147:CG147"/>
    <mergeCell ref="CH146:CW146"/>
    <mergeCell ref="DK131:DW131"/>
    <mergeCell ref="CH131:CW131"/>
    <mergeCell ref="BC133:BT133"/>
    <mergeCell ref="BU128:CG129"/>
    <mergeCell ref="CH133:CW133"/>
    <mergeCell ref="BC128:BT129"/>
    <mergeCell ref="BC130:BT130"/>
    <mergeCell ref="BC131:BT131"/>
    <mergeCell ref="BU131:CG131"/>
    <mergeCell ref="BU133:CG133"/>
    <mergeCell ref="CH120:CW120"/>
    <mergeCell ref="CH122:CW122"/>
    <mergeCell ref="BC132:BT132"/>
    <mergeCell ref="BC134:BT134"/>
    <mergeCell ref="CH129:CW129"/>
    <mergeCell ref="BC122:BT122"/>
    <mergeCell ref="BC121:BR121"/>
    <mergeCell ref="BC125:BT125"/>
    <mergeCell ref="BC123:BT123"/>
    <mergeCell ref="BC120:BT120"/>
    <mergeCell ref="BU132:CG132"/>
    <mergeCell ref="BU130:CG130"/>
    <mergeCell ref="CH130:CW130"/>
    <mergeCell ref="BU125:CG125"/>
    <mergeCell ref="CH132:CW132"/>
    <mergeCell ref="CG127:CX127"/>
    <mergeCell ref="CX131:DJ131"/>
    <mergeCell ref="BU126:CG126"/>
    <mergeCell ref="CH126:CW126"/>
    <mergeCell ref="CX126:DJ126"/>
    <mergeCell ref="BU123:CG123"/>
    <mergeCell ref="CH123:CW123"/>
    <mergeCell ref="CH125:CW125"/>
    <mergeCell ref="BU119:CG119"/>
    <mergeCell ref="BU124:CG124"/>
    <mergeCell ref="CH119:CW119"/>
    <mergeCell ref="CH121:CW121"/>
    <mergeCell ref="BU120:CG120"/>
    <mergeCell ref="BU121:CG121"/>
    <mergeCell ref="BU122:CG122"/>
    <mergeCell ref="CW105:DM105"/>
    <mergeCell ref="DK114:DW114"/>
    <mergeCell ref="DK116:DW116"/>
    <mergeCell ref="CX114:DJ114"/>
    <mergeCell ref="CH116:CW116"/>
    <mergeCell ref="CX113:DJ113"/>
    <mergeCell ref="DN106:ED106"/>
    <mergeCell ref="DN105:ED105"/>
    <mergeCell ref="DX116:EJ116"/>
    <mergeCell ref="DX114:EJ114"/>
    <mergeCell ref="DK112:DW112"/>
    <mergeCell ref="CH117:CW117"/>
    <mergeCell ref="CH115:CW115"/>
    <mergeCell ref="DK115:DW115"/>
    <mergeCell ref="CX117:DJ117"/>
    <mergeCell ref="CH114:CW114"/>
    <mergeCell ref="EX113:FJ113"/>
    <mergeCell ref="EK119:EW119"/>
    <mergeCell ref="EX119:FJ119"/>
    <mergeCell ref="EX117:FJ117"/>
    <mergeCell ref="EX115:FJ115"/>
    <mergeCell ref="EK114:EW114"/>
    <mergeCell ref="EK115:EW115"/>
    <mergeCell ref="EX116:FJ116"/>
    <mergeCell ref="EK116:EW116"/>
    <mergeCell ref="EX121:FG121"/>
    <mergeCell ref="DX118:EJ118"/>
    <mergeCell ref="DX117:EJ117"/>
    <mergeCell ref="DX119:EJ119"/>
    <mergeCell ref="DX121:EJ121"/>
    <mergeCell ref="EK121:EW121"/>
    <mergeCell ref="EK120:EW120"/>
    <mergeCell ref="DX120:EJ120"/>
    <mergeCell ref="EX120:FJ120"/>
    <mergeCell ref="DN107:ED107"/>
    <mergeCell ref="ET108:FJ108"/>
    <mergeCell ref="EK118:EW118"/>
    <mergeCell ref="EX118:FJ118"/>
    <mergeCell ref="DK118:DW118"/>
    <mergeCell ref="DK117:DW117"/>
    <mergeCell ref="DN108:ED108"/>
    <mergeCell ref="DX113:EJ113"/>
    <mergeCell ref="EK113:EW113"/>
    <mergeCell ref="EX114:FJ114"/>
    <mergeCell ref="EX137:FJ137"/>
    <mergeCell ref="EX142:FJ142"/>
    <mergeCell ref="EX138:FJ138"/>
    <mergeCell ref="EX140:FJ140"/>
    <mergeCell ref="EX141:FJ141"/>
    <mergeCell ref="EX139:FJ139"/>
    <mergeCell ref="EK273:EW273"/>
    <mergeCell ref="EK241:EW241"/>
    <mergeCell ref="EK264:EW264"/>
    <mergeCell ref="EK263:EW263"/>
    <mergeCell ref="EK271:EW271"/>
    <mergeCell ref="EK272:EW272"/>
    <mergeCell ref="EK252:EW252"/>
    <mergeCell ref="EK262:EW262"/>
    <mergeCell ref="EK261:EW261"/>
    <mergeCell ref="A243:FJ243"/>
    <mergeCell ref="EX272:FJ272"/>
    <mergeCell ref="EK239:EW239"/>
    <mergeCell ref="EK231:EW231"/>
    <mergeCell ref="EK224:EW224"/>
    <mergeCell ref="A233:FJ233"/>
    <mergeCell ref="EK234:FJ234"/>
    <mergeCell ref="DX236:EJ236"/>
    <mergeCell ref="EK235:EW235"/>
    <mergeCell ref="EX265:FG265"/>
    <mergeCell ref="CH256:EJ256"/>
    <mergeCell ref="EK138:EW138"/>
    <mergeCell ref="EK139:EW139"/>
    <mergeCell ref="EK152:EW152"/>
    <mergeCell ref="EK142:EW142"/>
    <mergeCell ref="EK150:EW150"/>
    <mergeCell ref="EK147:EW147"/>
    <mergeCell ref="EK145:EW145"/>
    <mergeCell ref="EK140:EW140"/>
    <mergeCell ref="EK141:EW141"/>
    <mergeCell ref="EK143:EW143"/>
    <mergeCell ref="EK275:EW275"/>
    <mergeCell ref="EX288:FG288"/>
    <mergeCell ref="EK285:EW285"/>
    <mergeCell ref="EX285:FJ285"/>
    <mergeCell ref="EX287:FJ287"/>
    <mergeCell ref="EK286:EW286"/>
    <mergeCell ref="EK287:EW287"/>
    <mergeCell ref="EX286:FJ286"/>
    <mergeCell ref="EX284:FJ284"/>
    <mergeCell ref="EX280:FJ280"/>
    <mergeCell ref="EK274:EW274"/>
    <mergeCell ref="EX275:FJ275"/>
    <mergeCell ref="EX281:FG281"/>
    <mergeCell ref="EX283:FJ283"/>
    <mergeCell ref="EK283:EW283"/>
    <mergeCell ref="EK282:EW282"/>
    <mergeCell ref="EK281:EW281"/>
    <mergeCell ref="EX276:FJ276"/>
    <mergeCell ref="EK277:EW277"/>
    <mergeCell ref="EK276:EW276"/>
    <mergeCell ref="EX274:FJ274"/>
    <mergeCell ref="EK256:FJ256"/>
    <mergeCell ref="EX246:FJ246"/>
    <mergeCell ref="CR254:FG254"/>
    <mergeCell ref="EX257:FJ257"/>
    <mergeCell ref="EK258:EW258"/>
    <mergeCell ref="CH253:CW253"/>
    <mergeCell ref="DK257:DW257"/>
    <mergeCell ref="CH257:CW257"/>
    <mergeCell ref="CH267:CW267"/>
    <mergeCell ref="A239:AJ239"/>
    <mergeCell ref="AK239:AP239"/>
    <mergeCell ref="AQ239:BB239"/>
    <mergeCell ref="DX272:EJ272"/>
    <mergeCell ref="DX271:EJ271"/>
    <mergeCell ref="DX270:EJ270"/>
    <mergeCell ref="DX264:EJ264"/>
    <mergeCell ref="CX246:DJ246"/>
    <mergeCell ref="DK246:DW246"/>
    <mergeCell ref="CX248:DJ248"/>
    <mergeCell ref="A241:AJ241"/>
    <mergeCell ref="AK241:AP241"/>
    <mergeCell ref="AQ241:BB241"/>
    <mergeCell ref="A242:BH242"/>
    <mergeCell ref="A244:AJ245"/>
    <mergeCell ref="AK244:AP245"/>
    <mergeCell ref="AQ244:BB245"/>
    <mergeCell ref="BC244:BT245"/>
    <mergeCell ref="CH245:CW245"/>
    <mergeCell ref="DK245:DW245"/>
    <mergeCell ref="DK258:DW258"/>
    <mergeCell ref="DK248:DW248"/>
    <mergeCell ref="DK252:DW252"/>
    <mergeCell ref="CH248:CW248"/>
    <mergeCell ref="DK251:DW251"/>
    <mergeCell ref="CX252:DJ252"/>
    <mergeCell ref="CX251:DJ251"/>
    <mergeCell ref="CX250:DJ250"/>
    <mergeCell ref="EK247:EW247"/>
    <mergeCell ref="DX246:EJ246"/>
    <mergeCell ref="DK249:DW249"/>
    <mergeCell ref="EX248:FJ248"/>
    <mergeCell ref="EK248:EW248"/>
    <mergeCell ref="EX247:FJ247"/>
    <mergeCell ref="BU248:CG248"/>
    <mergeCell ref="CH247:CW247"/>
    <mergeCell ref="AQ247:BB247"/>
    <mergeCell ref="AQ248:BB248"/>
    <mergeCell ref="BC248:BT248"/>
    <mergeCell ref="BC247:BT247"/>
    <mergeCell ref="DX251:EJ251"/>
    <mergeCell ref="DK250:DW250"/>
    <mergeCell ref="EK257:EW257"/>
    <mergeCell ref="EK259:EW259"/>
    <mergeCell ref="DK253:DW253"/>
    <mergeCell ref="EX258:FJ258"/>
    <mergeCell ref="DX252:EJ252"/>
    <mergeCell ref="DX248:EJ248"/>
    <mergeCell ref="DX249:EJ249"/>
    <mergeCell ref="DX253:EJ253"/>
    <mergeCell ref="DX250:EJ250"/>
    <mergeCell ref="EK253:EW253"/>
    <mergeCell ref="EX253:FG253"/>
    <mergeCell ref="EK251:EW251"/>
    <mergeCell ref="EX251:FG251"/>
    <mergeCell ref="EX259:FJ259"/>
    <mergeCell ref="CX260:DJ260"/>
    <mergeCell ref="CX261:DJ261"/>
    <mergeCell ref="BU263:CG263"/>
    <mergeCell ref="CH263:CW263"/>
    <mergeCell ref="CX263:DJ263"/>
    <mergeCell ref="DK260:DW260"/>
    <mergeCell ref="CX259:DJ259"/>
    <mergeCell ref="CH259:CW259"/>
    <mergeCell ref="DK261:DW261"/>
    <mergeCell ref="BU252:CG252"/>
    <mergeCell ref="CH252:CW252"/>
    <mergeCell ref="CX262:DJ262"/>
    <mergeCell ref="CH260:CW260"/>
    <mergeCell ref="CX253:DJ253"/>
    <mergeCell ref="CX257:DJ257"/>
    <mergeCell ref="CH258:CW258"/>
    <mergeCell ref="CX258:DJ258"/>
    <mergeCell ref="BI254:CQ254"/>
    <mergeCell ref="BC256:BT257"/>
    <mergeCell ref="CX264:DJ264"/>
    <mergeCell ref="BU269:CG270"/>
    <mergeCell ref="CH273:CW273"/>
    <mergeCell ref="CH271:CW271"/>
    <mergeCell ref="CI272:CW272"/>
    <mergeCell ref="BU271:CG271"/>
    <mergeCell ref="CX265:DJ265"/>
    <mergeCell ref="CX266:DJ266"/>
    <mergeCell ref="CH265:CW265"/>
    <mergeCell ref="BU266:CG266"/>
    <mergeCell ref="BU287:CG287"/>
    <mergeCell ref="CH287:CW287"/>
    <mergeCell ref="BU277:CG277"/>
    <mergeCell ref="CH279:CW279"/>
    <mergeCell ref="CH282:CW282"/>
    <mergeCell ref="CH281:CW281"/>
    <mergeCell ref="CH280:CW280"/>
    <mergeCell ref="BC264:BT264"/>
    <mergeCell ref="CH218:CW218"/>
    <mergeCell ref="A251:AJ251"/>
    <mergeCell ref="AK251:AP251"/>
    <mergeCell ref="BU251:CG251"/>
    <mergeCell ref="CH251:CW251"/>
    <mergeCell ref="A234:AJ235"/>
    <mergeCell ref="BU238:CG238"/>
    <mergeCell ref="A236:AJ236"/>
    <mergeCell ref="CH234:EJ234"/>
    <mergeCell ref="EX193:FJ193"/>
    <mergeCell ref="DX193:EJ193"/>
    <mergeCell ref="DX192:EJ192"/>
    <mergeCell ref="DX247:EJ247"/>
    <mergeCell ref="CR242:FG242"/>
    <mergeCell ref="DK215:DW215"/>
    <mergeCell ref="EK211:EW211"/>
    <mergeCell ref="EX211:FJ211"/>
    <mergeCell ref="CH239:CW239"/>
    <mergeCell ref="CX239:DJ239"/>
    <mergeCell ref="DX240:EJ240"/>
    <mergeCell ref="DK239:DW239"/>
    <mergeCell ref="BU250:CG250"/>
    <mergeCell ref="CH250:CW250"/>
    <mergeCell ref="CX241:DJ241"/>
    <mergeCell ref="CX240:DJ240"/>
    <mergeCell ref="DX241:EJ241"/>
    <mergeCell ref="CH249:CW249"/>
    <mergeCell ref="CX249:DJ249"/>
    <mergeCell ref="BU249:CG249"/>
    <mergeCell ref="EX252:FG252"/>
    <mergeCell ref="EX250:FG250"/>
    <mergeCell ref="EK249:EW249"/>
    <mergeCell ref="EX249:FG249"/>
    <mergeCell ref="EK250:EW250"/>
    <mergeCell ref="A263:AJ263"/>
    <mergeCell ref="AK263:AP263"/>
    <mergeCell ref="AQ263:BB263"/>
    <mergeCell ref="BC263:BT263"/>
    <mergeCell ref="A231:AJ231"/>
    <mergeCell ref="AK231:AP231"/>
    <mergeCell ref="BC231:BT231"/>
    <mergeCell ref="EK240:EW240"/>
    <mergeCell ref="DX238:EJ238"/>
    <mergeCell ref="CH238:CW238"/>
    <mergeCell ref="BU234:CG235"/>
    <mergeCell ref="BU237:CG237"/>
    <mergeCell ref="BC240:BT240"/>
    <mergeCell ref="A240:AJ240"/>
    <mergeCell ref="AQ231:BB231"/>
    <mergeCell ref="EX230:FG230"/>
    <mergeCell ref="BU230:CG230"/>
    <mergeCell ref="CH230:CW230"/>
    <mergeCell ref="EK230:EW230"/>
    <mergeCell ref="DX230:EJ230"/>
    <mergeCell ref="DX228:EJ228"/>
    <mergeCell ref="EK228:EW228"/>
    <mergeCell ref="CH231:CW231"/>
    <mergeCell ref="CX231:DJ231"/>
    <mergeCell ref="EK229:EW229"/>
    <mergeCell ref="A228:AJ228"/>
    <mergeCell ref="AQ226:BB226"/>
    <mergeCell ref="AK227:AP227"/>
    <mergeCell ref="CX228:DJ228"/>
    <mergeCell ref="BU227:CG227"/>
    <mergeCell ref="BU228:CG228"/>
    <mergeCell ref="CF61:CV61"/>
    <mergeCell ref="EX226:FG226"/>
    <mergeCell ref="EX227:FG227"/>
    <mergeCell ref="EX228:FG228"/>
    <mergeCell ref="DX215:EJ215"/>
    <mergeCell ref="CX208:DJ208"/>
    <mergeCell ref="DK209:DW209"/>
    <mergeCell ref="DK210:DW210"/>
    <mergeCell ref="EX192:FJ192"/>
    <mergeCell ref="DK194:DW194"/>
    <mergeCell ref="AN62:AS62"/>
    <mergeCell ref="AT62:BI62"/>
    <mergeCell ref="BJ62:CE62"/>
    <mergeCell ref="AN61:AS61"/>
    <mergeCell ref="AT61:BI61"/>
    <mergeCell ref="BJ61:CE61"/>
    <mergeCell ref="CW62:DM62"/>
    <mergeCell ref="DN62:ED62"/>
    <mergeCell ref="A104:AM104"/>
    <mergeCell ref="AN104:AS104"/>
    <mergeCell ref="AT104:BI104"/>
    <mergeCell ref="BJ104:CE104"/>
    <mergeCell ref="CF104:CV104"/>
    <mergeCell ref="CW104:DM104"/>
    <mergeCell ref="DN104:ED104"/>
    <mergeCell ref="A62:AM62"/>
    <mergeCell ref="A126:AJ126"/>
    <mergeCell ref="AK126:AP126"/>
    <mergeCell ref="AQ126:BB126"/>
    <mergeCell ref="BC126:BT126"/>
    <mergeCell ref="A143:AJ143"/>
    <mergeCell ref="AK143:AP143"/>
    <mergeCell ref="AQ143:BB143"/>
    <mergeCell ref="BC143:BT143"/>
    <mergeCell ref="CI301:FG301"/>
    <mergeCell ref="EX143:FJ143"/>
    <mergeCell ref="CH143:CW143"/>
    <mergeCell ref="CX143:DJ143"/>
    <mergeCell ref="DK143:DW143"/>
    <mergeCell ref="DX143:EJ143"/>
    <mergeCell ref="EX229:FG229"/>
    <mergeCell ref="EK227:EW227"/>
    <mergeCell ref="DK228:DW228"/>
    <mergeCell ref="DX227:EJ227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6" manualBreakCount="6">
    <brk id="48" max="163" man="1"/>
    <brk id="90" max="163" man="1"/>
    <brk id="108" max="163" man="1"/>
    <brk id="164" max="163" man="1"/>
    <brk id="219" max="163" man="1"/>
    <brk id="26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2015-03-03T11:34:33Z</cp:lastPrinted>
  <dcterms:created xsi:type="dcterms:W3CDTF">2005-02-01T12:32:18Z</dcterms:created>
  <dcterms:modified xsi:type="dcterms:W3CDTF">2015-03-27T08:50:02Z</dcterms:modified>
  <cp:category/>
  <cp:version/>
  <cp:contentType/>
  <cp:contentStatus/>
</cp:coreProperties>
</file>