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'отчет'!$A$52:$AM$52</definedName>
    <definedName name="_xlnm.Print_Area" localSheetId="0">'отчет'!$A$1:$FH$324</definedName>
  </definedNames>
  <calcPr fullCalcOnLoad="1"/>
</workbook>
</file>

<file path=xl/sharedStrings.xml><?xml version="1.0" encoding="utf-8"?>
<sst xmlns="http://schemas.openxmlformats.org/spreadsheetml/2006/main" count="678" uniqueCount="330">
  <si>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</si>
  <si>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</si>
  <si>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</si>
  <si>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</si>
  <si>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</si>
  <si>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</si>
  <si>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</si>
  <si>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</si>
  <si>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</si>
  <si>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</si>
  <si>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</si>
  <si>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</si>
  <si>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</si>
  <si>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</si>
  <si>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</si>
  <si>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</si>
  <si>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</si>
  <si>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</si>
  <si>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</si>
  <si>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</si>
  <si>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</si>
  <si>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</si>
  <si>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</si>
  <si>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</si>
  <si>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</si>
  <si>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</si>
  <si>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</si>
  <si>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</si>
  <si>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</si>
  <si>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</si>
  <si>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</si>
  <si>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</si>
  <si>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</si>
  <si>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</si>
  <si>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</si>
  <si>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</si>
  <si>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</si>
  <si>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</si>
  <si>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</si>
  <si>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</si>
  <si>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</si>
  <si>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</si>
  <si>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</si>
  <si>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</si>
  <si>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</si>
  <si>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</si>
  <si>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</si>
  <si>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</si>
  <si>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</si>
  <si>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</si>
  <si>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</si>
  <si>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</si>
  <si>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</si>
  <si>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</si>
  <si>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</si>
  <si>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</si>
  <si>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</si>
  <si>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</si>
  <si>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</si>
  <si>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</si>
  <si>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</si>
  <si>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</si>
  <si>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</si>
  <si>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</si>
  <si>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</si>
  <si>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</si>
  <si>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</si>
  <si>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</si>
  <si>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</si>
  <si>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</si>
  <si>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</si>
  <si>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</si>
  <si>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</si>
  <si>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</si>
  <si>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</si>
  <si>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</si>
  <si>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</si>
  <si>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</si>
  <si>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</si>
  <si>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</si>
  <si>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</si>
  <si>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</si>
  <si>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</si>
  <si>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</si>
  <si>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</si>
  <si>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</si>
  <si>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</si>
  <si>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</si>
  <si>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</si>
  <si>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</si>
  <si>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</si>
  <si>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</si>
  <si>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</si>
  <si>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</si>
  <si>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</si>
  <si>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</si>
  <si>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</si>
  <si>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</si>
  <si>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</si>
  <si>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</si>
  <si>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</si>
  <si>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</si>
  <si>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>1 08 04000 01 0000 110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</si>
  <si>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</si>
  <si>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</si>
  <si>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</si>
  <si>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</si>
  <si>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</si>
  <si>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</si>
  <si>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</si>
  <si>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</si>
  <si>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</si>
  <si>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</si>
  <si>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</si>
  <si>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</si>
  <si>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</si>
  <si>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</si>
  <si>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</si>
  <si>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</si>
  <si>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</si>
  <si>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</si>
  <si>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</si>
  <si>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</si>
  <si>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</si>
  <si>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</si>
  <si>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</si>
  <si>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</si>
  <si>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</si>
  <si>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</si>
  <si>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</si>
  <si>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</si>
  <si>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</si>
  <si>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</si>
  <si>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</si>
  <si>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</si>
  <si>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</si>
  <si>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</si>
  <si>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</si>
  <si>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</si>
  <si>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</si>
  <si>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</si>
  <si>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</si>
  <si>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</si>
  <si>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</si>
  <si>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</si>
  <si>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</si>
  <si>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</si>
  <si>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</si>
  <si>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</si>
  <si>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</si>
  <si>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</si>
  <si>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</si>
  <si>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</si>
  <si>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</si>
  <si>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</si>
  <si>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</si>
  <si>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</si>
  <si>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</si>
  <si>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</si>
  <si>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</si>
  <si>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</si>
  <si>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</si>
  <si>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</si>
  <si>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</si>
  <si>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</si>
  <si>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</si>
  <si>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</si>
  <si>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</si>
  <si>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</si>
  <si>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</si>
  <si>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</si>
  <si>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</si>
  <si>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</si>
  <si>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</si>
  <si>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</si>
  <si>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</si>
  <si>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</si>
  <si>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</si>
  <si>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</si>
  <si>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</si>
  <si>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</si>
  <si>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1 01 02030 01 1000 110</t>
  </si>
  <si>
    <t>1 01 02030 01 2000 110</t>
  </si>
  <si>
    <t>1 05 01021 01 1000 110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</si>
  <si>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</si>
  <si>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</si>
  <si>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</si>
  <si>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</si>
  <si>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</si>
  <si>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</si>
  <si>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</si>
  <si>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</si>
  <si>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</si>
  <si>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1 05 01011 01 2000 110</t>
  </si>
  <si>
    <t>1 05 01022 01 1000 110</t>
  </si>
  <si>
    <t>1 05 01022 01 0000 110</t>
  </si>
  <si>
    <t>1 05 01022 01 2000 110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</si>
  <si>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</si>
  <si>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</si>
  <si>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</si>
  <si>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</si>
  <si>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</si>
  <si>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</si>
  <si>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</si>
  <si>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</si>
  <si>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</si>
  <si>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</si>
  <si>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</si>
  <si>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</si>
  <si>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</si>
  <si>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</si>
  <si>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</si>
  <si>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</si>
  <si>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</si>
  <si>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</si>
  <si>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</si>
  <si>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</si>
  <si>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</si>
  <si>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</si>
  <si>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</si>
  <si>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</si>
  <si>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1 01 02030 01 3000 110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</si>
  <si>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</si>
  <si>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</si>
  <si>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1 16 00000 00 0000 000</t>
  </si>
  <si>
    <t>1 16 90050 10 0000 140</t>
  </si>
  <si>
    <t>1 16 90000 00 0000 140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</si>
  <si>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</si>
  <si>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</si>
  <si>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</si>
  <si>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</si>
  <si>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</si>
  <si>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</si>
  <si>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</si>
  <si>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</si>
  <si>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</si>
  <si>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</si>
  <si>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</si>
  <si>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</si>
  <si>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</si>
  <si>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</si>
  <si>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</si>
  <si>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</si>
  <si>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</si>
  <si>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</si>
  <si>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</si>
  <si>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</si>
  <si>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</si>
  <si>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</si>
  <si>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</si>
  <si>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</si>
  <si>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</si>
  <si>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</si>
  <si>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951.0309.0222832.244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</si>
  <si>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</si>
  <si>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</si>
  <si>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</si>
  <si>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</si>
  <si>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</si>
  <si>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</si>
  <si>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Субстдия на обеспечение деятельности культуры</t>
  </si>
  <si>
    <t>951.0801.1012959. 611  ф.00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</si>
  <si>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</si>
  <si>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</si>
  <si>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</si>
  <si>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</si>
  <si>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</si>
  <si>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Субсидия на обеспечение деятельности библиотек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</si>
  <si>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</si>
  <si>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</si>
  <si>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</si>
  <si>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</si>
  <si>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</si>
  <si>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</si>
  <si>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</si>
  <si>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 xml:space="preserve">           224</t>
  </si>
  <si>
    <t>Муниципальная программа «Развитие транспортной системы»</t>
  </si>
  <si>
    <t>951.0501.0516808.243 ф.00</t>
  </si>
  <si>
    <t>Взносы в фонд капитального ремонта в части муниципального жилого фонда</t>
  </si>
  <si>
    <t>951.0104.9998503.540  ф.00</t>
  </si>
  <si>
    <t>951.0309.0312829.244ф.00</t>
  </si>
  <si>
    <t>951.0309.0322830.244ф.00</t>
  </si>
  <si>
    <t>951.0503.0712861.244 ф.32</t>
  </si>
  <si>
    <t>1 03 00000 00 0000 000</t>
  </si>
  <si>
    <t>Акцизы по подакцизным товарам (продукции),</t>
  </si>
  <si>
    <t>НАЛОГ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</si>
  <si>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</si>
  <si>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моторное масло</t>
  </si>
  <si>
    <t>Доходы от уплаты акцизов на автомодильный бензин</t>
  </si>
  <si>
    <t>Доходы от уплаты акцизов на прамогонный бензин</t>
  </si>
  <si>
    <t>Земельный налог  с организаций</t>
  </si>
  <si>
    <t xml:space="preserve"> 1 06 06030 03 0000 110</t>
  </si>
  <si>
    <t>Земельный налог с организаций</t>
  </si>
  <si>
    <t xml:space="preserve"> 1 06 06033 10 0000 110</t>
  </si>
  <si>
    <t>Земельный налог с физических лиц</t>
  </si>
  <si>
    <t>1 06 06040 00 0000 110</t>
  </si>
  <si>
    <t>1 06 06043 10 0000 110</t>
  </si>
  <si>
    <t>1 05 01012 01 2100 110</t>
  </si>
  <si>
    <t>1 06 01030 10 2100 110</t>
  </si>
  <si>
    <t>Налог на имущество физических лиц (пени по налогу)</t>
  </si>
  <si>
    <t>Налог на имущество физических лиц (прочие поступления)</t>
  </si>
  <si>
    <t xml:space="preserve"> 1 06 06033 10 1000 110</t>
  </si>
  <si>
    <t>1 06 06043 10 1000 110</t>
  </si>
  <si>
    <t>1 06 06043 10 2100 110</t>
  </si>
  <si>
    <t>Земельный налог (пени по налогу)</t>
  </si>
  <si>
    <t>1 03 02000 01 0000 110</t>
  </si>
  <si>
    <t>1 03 02230 01 0000 110</t>
  </si>
  <si>
    <t>1 03 02240 01 0000 110</t>
  </si>
  <si>
    <t>1 03 02250 01 0000 110</t>
  </si>
  <si>
    <t>1 03 02260 01 0000 110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</si>
  <si>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</si>
  <si>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</si>
  <si>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1 08 00000 00 0000 000</t>
  </si>
  <si>
    <t>2 02 04000 00 0000 151</t>
  </si>
  <si>
    <t>1 05 01021 01 2100 110</t>
  </si>
  <si>
    <t>1 05 01021 01 3000 110</t>
  </si>
  <si>
    <t xml:space="preserve"> 1 06 06033 10 2100 110</t>
  </si>
  <si>
    <t xml:space="preserve">Доходы от реализации иного имущества, находящегося в собственности муниципальных районов </t>
  </si>
  <si>
    <t>1 14 02053 10 0000 410</t>
  </si>
  <si>
    <t>Доходы от реализации имущества, находящегося в государственной и муниципальной собственности</t>
  </si>
  <si>
    <t>1 14 02000 00 0000 410</t>
  </si>
  <si>
    <t>Земельный налог с организаций (пени по налогу)</t>
  </si>
  <si>
    <t>Налог, взим. с налогопл-ков, выбравших в качестве объекта налогообл.доходы, уменьш. на величину расходов (щтрафы)</t>
  </si>
  <si>
    <t>Налог, взим. с налогопл-ков, выбравших в качестве объекта налогообл.доходы, уменьш. на величину расходов (пени)</t>
  </si>
  <si>
    <t>951.0113.9992899.853  ф.00</t>
  </si>
  <si>
    <t>апреля</t>
  </si>
  <si>
    <t>951.0113.9992899.244  ф.00</t>
  </si>
  <si>
    <t>01.04.2015</t>
  </si>
  <si>
    <t xml:space="preserve">           221</t>
  </si>
  <si>
    <t>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</si>
</sst>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left" vertical="center" wrapText="1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4" fontId="39" fillId="0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31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49" fontId="29" fillId="24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37" fillId="24" borderId="22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4" fontId="37" fillId="24" borderId="21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" fontId="37" fillId="0" borderId="20" xfId="0" applyNumberFormat="1" applyFont="1" applyFill="1" applyBorder="1" applyAlignment="1">
      <alignment horizontal="center"/>
    </xf>
    <xf numFmtId="4" fontId="37" fillId="0" borderId="21" xfId="0" applyNumberFormat="1" applyFont="1" applyFill="1" applyBorder="1" applyAlignment="1">
      <alignment horizontal="center"/>
    </xf>
    <xf numFmtId="4" fontId="37" fillId="0" borderId="22" xfId="0" applyNumberFormat="1" applyFont="1" applyFill="1" applyBorder="1" applyAlignment="1">
      <alignment horizontal="center"/>
    </xf>
    <xf numFmtId="4" fontId="37" fillId="24" borderId="2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4" fontId="31" fillId="0" borderId="13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30" fillId="0" borderId="13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0" fontId="5" fillId="24" borderId="13" xfId="0" applyFont="1" applyFill="1" applyBorder="1" applyAlignment="1">
      <alignment/>
    </xf>
    <xf numFmtId="49" fontId="30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49" fontId="9" fillId="24" borderId="13" xfId="0" applyNumberFormat="1" applyFont="1" applyFill="1" applyBorder="1" applyAlignment="1">
      <alignment horizontal="center"/>
    </xf>
    <xf numFmtId="2" fontId="36" fillId="24" borderId="13" xfId="0" applyNumberFormat="1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2" fontId="37" fillId="24" borderId="13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24" borderId="13" xfId="0" applyFont="1" applyFill="1" applyBorder="1" applyAlignment="1">
      <alignment wrapText="1"/>
    </xf>
    <xf numFmtId="4" fontId="39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4" fontId="40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2" fontId="30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4" fontId="30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" fontId="36" fillId="0" borderId="20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/>
    </xf>
    <xf numFmtId="4" fontId="36" fillId="0" borderId="2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6" fontId="36" fillId="0" borderId="13" xfId="43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wrapText="1" shrinkToFit="1"/>
    </xf>
    <xf numFmtId="0" fontId="6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49" fontId="6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49" fontId="9" fillId="24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2" fontId="37" fillId="0" borderId="13" xfId="0" applyNumberFormat="1" applyFont="1" applyFill="1" applyBorder="1" applyAlignment="1">
      <alignment horizontal="center"/>
    </xf>
    <xf numFmtId="2" fontId="36" fillId="0" borderId="13" xfId="0" applyNumberFormat="1" applyFont="1" applyFill="1" applyBorder="1" applyAlignment="1">
      <alignment horizontal="center"/>
    </xf>
    <xf numFmtId="2" fontId="39" fillId="0" borderId="13" xfId="0" applyNumberFormat="1" applyFont="1" applyFill="1" applyBorder="1" applyAlignment="1">
      <alignment horizontal="center"/>
    </xf>
    <xf numFmtId="2" fontId="40" fillId="0" borderId="1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0" fontId="6" fillId="24" borderId="22" xfId="0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/>
    </xf>
    <xf numFmtId="0" fontId="6" fillId="24" borderId="13" xfId="0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" fontId="4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3" fontId="37" fillId="0" borderId="20" xfId="0" applyNumberFormat="1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4" fontId="29" fillId="0" borderId="2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/>
    </xf>
    <xf numFmtId="4" fontId="9" fillId="0" borderId="13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4"/>
  <sheetViews>
    <sheetView tabSelected="1" view="pageBreakPreview" zoomScale="75" zoomScaleSheetLayoutView="75" workbookViewId="0" topLeftCell="A22">
      <selection activeCell="DN40" sqref="DN40:ED40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21.25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2.8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5.1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0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9.62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45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47" t="s">
        <v>16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5"/>
      <c r="ES2" s="5"/>
      <c r="ET2" s="253" t="s">
        <v>0</v>
      </c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5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  <c r="CH3" s="248"/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8"/>
      <c r="DF3" s="248"/>
      <c r="DG3" s="248"/>
      <c r="DH3" s="248"/>
      <c r="DI3" s="248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56" t="s">
        <v>17</v>
      </c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7"/>
      <c r="FG3" s="257"/>
      <c r="FH3" s="257"/>
      <c r="FI3" s="257"/>
      <c r="FJ3" s="258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49" t="s">
        <v>325</v>
      </c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51">
        <v>2015</v>
      </c>
      <c r="CF4" s="251"/>
      <c r="CG4" s="251"/>
      <c r="CH4" s="251"/>
      <c r="CI4" s="251"/>
      <c r="CJ4" s="252" t="s">
        <v>4</v>
      </c>
      <c r="CK4" s="252"/>
      <c r="CL4" s="5"/>
      <c r="CM4" s="5"/>
      <c r="CN4" s="5"/>
      <c r="CO4" s="5"/>
      <c r="CP4" s="5"/>
      <c r="CQ4" s="5"/>
      <c r="CR4" s="5"/>
      <c r="CS4" s="5"/>
      <c r="CT4" s="5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60" t="s">
        <v>327</v>
      </c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261"/>
      <c r="FH4" s="261"/>
      <c r="FI4" s="261"/>
      <c r="FJ4" s="262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50" t="s">
        <v>50</v>
      </c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63" t="s">
        <v>51</v>
      </c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5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50" t="s">
        <v>104</v>
      </c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60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2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60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2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163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66">
        <v>383</v>
      </c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8"/>
    </row>
    <row r="9" spans="1:166" s="4" customFormat="1" ht="15.75" customHeight="1">
      <c r="A9" s="247" t="s">
        <v>20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59"/>
    </row>
    <row r="10" spans="1:167" s="4" customFormat="1" ht="19.5" customHeight="1">
      <c r="A10" s="184" t="s">
        <v>8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6"/>
      <c r="AN10" s="184" t="s">
        <v>23</v>
      </c>
      <c r="AO10" s="185"/>
      <c r="AP10" s="185"/>
      <c r="AQ10" s="185"/>
      <c r="AR10" s="185"/>
      <c r="AS10" s="186"/>
      <c r="AT10" s="184" t="s">
        <v>28</v>
      </c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6"/>
      <c r="BJ10" s="184" t="s">
        <v>118</v>
      </c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  <c r="CF10" s="171" t="s">
        <v>24</v>
      </c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3"/>
      <c r="ET10" s="120" t="s">
        <v>29</v>
      </c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5"/>
    </row>
    <row r="11" spans="1:167" s="4" customFormat="1" ht="109.5" customHeigh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9"/>
      <c r="AN11" s="187"/>
      <c r="AO11" s="188"/>
      <c r="AP11" s="188"/>
      <c r="AQ11" s="188"/>
      <c r="AR11" s="188"/>
      <c r="AS11" s="189"/>
      <c r="AT11" s="187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9"/>
      <c r="BJ11" s="187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9"/>
      <c r="CF11" s="172" t="s">
        <v>119</v>
      </c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3"/>
      <c r="CW11" s="171" t="s">
        <v>25</v>
      </c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3"/>
      <c r="DN11" s="171" t="s">
        <v>26</v>
      </c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3"/>
      <c r="EE11" s="171" t="s">
        <v>27</v>
      </c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3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5"/>
    </row>
    <row r="12" spans="1:167" s="4" customFormat="1" ht="11.25" customHeight="1">
      <c r="A12" s="242">
        <v>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4"/>
      <c r="AN12" s="242">
        <v>2</v>
      </c>
      <c r="AO12" s="243"/>
      <c r="AP12" s="243"/>
      <c r="AQ12" s="243"/>
      <c r="AR12" s="243"/>
      <c r="AS12" s="244"/>
      <c r="AT12" s="242">
        <v>3</v>
      </c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4"/>
      <c r="BJ12" s="242">
        <v>4</v>
      </c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4"/>
      <c r="CF12" s="242">
        <v>5</v>
      </c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4"/>
      <c r="CW12" s="242">
        <v>6</v>
      </c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4"/>
      <c r="DN12" s="242">
        <v>7</v>
      </c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4"/>
      <c r="EE12" s="242">
        <v>8</v>
      </c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4"/>
      <c r="ET12" s="241">
        <v>9</v>
      </c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5"/>
    </row>
    <row r="13" spans="1:167" s="11" customFormat="1" ht="24" customHeight="1">
      <c r="A13" s="269" t="s">
        <v>21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1"/>
      <c r="AN13" s="164" t="s">
        <v>30</v>
      </c>
      <c r="AO13" s="164"/>
      <c r="AP13" s="164"/>
      <c r="AQ13" s="164"/>
      <c r="AR13" s="164"/>
      <c r="AS13" s="16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79">
        <f>BJ15+BJ94</f>
        <v>8019100</v>
      </c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>
        <f>CF15+CF95</f>
        <v>1747857.75</v>
      </c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0">
        <f>CF13</f>
        <v>1747857.75</v>
      </c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0"/>
    </row>
    <row r="14" spans="1:167" s="4" customFormat="1" ht="15" customHeight="1">
      <c r="A14" s="162" t="s">
        <v>22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3" t="s">
        <v>31</v>
      </c>
      <c r="AO14" s="163"/>
      <c r="AP14" s="163"/>
      <c r="AQ14" s="163"/>
      <c r="AR14" s="163"/>
      <c r="AS14" s="163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5"/>
    </row>
    <row r="15" spans="1:167" s="11" customFormat="1" ht="20.25" customHeight="1">
      <c r="A15" s="112" t="s">
        <v>127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07"/>
      <c r="AO15" s="107"/>
      <c r="AP15" s="107"/>
      <c r="AQ15" s="107"/>
      <c r="AR15" s="107"/>
      <c r="AS15" s="107"/>
      <c r="AT15" s="114" t="s">
        <v>86</v>
      </c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79">
        <f>BJ16+BJ56+BJ72+BJ81+BJ32+BJ86+BJ26</f>
        <v>2838200</v>
      </c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>
        <f>CF16+CF56+CF72+CF81+CF76+CF91+CF32+CF86+CF26</f>
        <v>534457.75</v>
      </c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0">
        <f aca="true" t="shared" si="0" ref="EE15:EE24">CF15</f>
        <v>534457.75</v>
      </c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0"/>
    </row>
    <row r="16" spans="1:167" s="11" customFormat="1" ht="20.25" customHeight="1">
      <c r="A16" s="220" t="s">
        <v>145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107"/>
      <c r="AO16" s="107"/>
      <c r="AP16" s="107"/>
      <c r="AQ16" s="107"/>
      <c r="AR16" s="107"/>
      <c r="AS16" s="107"/>
      <c r="AT16" s="114" t="s">
        <v>128</v>
      </c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79">
        <f>BJ17</f>
        <v>483300</v>
      </c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>
        <f>CF17</f>
        <v>89422.17</v>
      </c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0">
        <f t="shared" si="0"/>
        <v>89422.17</v>
      </c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34"/>
      <c r="FJ16" s="34"/>
      <c r="FK16" s="10"/>
    </row>
    <row r="17" spans="1:167" s="11" customFormat="1" ht="22.5" customHeight="1">
      <c r="A17" s="220" t="s">
        <v>49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107"/>
      <c r="AO17" s="107"/>
      <c r="AP17" s="107"/>
      <c r="AQ17" s="107"/>
      <c r="AR17" s="107"/>
      <c r="AS17" s="107"/>
      <c r="AT17" s="114" t="s">
        <v>97</v>
      </c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79">
        <f>BJ18</f>
        <v>483300</v>
      </c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>
        <f>CF18+CF22+CF20</f>
        <v>89422.17</v>
      </c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0">
        <f t="shared" si="0"/>
        <v>89422.17</v>
      </c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34"/>
      <c r="FI17" s="34"/>
      <c r="FJ17" s="34"/>
      <c r="FK17" s="10"/>
    </row>
    <row r="18" spans="1:167" s="11" customFormat="1" ht="22.5" customHeight="1">
      <c r="A18" s="112" t="s">
        <v>49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07"/>
      <c r="AO18" s="107"/>
      <c r="AP18" s="107"/>
      <c r="AQ18" s="107"/>
      <c r="AR18" s="107"/>
      <c r="AS18" s="107"/>
      <c r="AT18" s="114" t="s">
        <v>165</v>
      </c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79">
        <v>483300</v>
      </c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>
        <f>CF19</f>
        <v>88672.17</v>
      </c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110">
        <f t="shared" si="0"/>
        <v>88672.17</v>
      </c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0"/>
    </row>
    <row r="19" spans="1:170" s="4" customFormat="1" ht="24" customHeight="1">
      <c r="A19" s="106" t="s">
        <v>49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73"/>
      <c r="AO19" s="73"/>
      <c r="AP19" s="73"/>
      <c r="AQ19" s="73"/>
      <c r="AR19" s="73"/>
      <c r="AS19" s="73"/>
      <c r="AT19" s="74" t="s">
        <v>164</v>
      </c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8">
        <v>0</v>
      </c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>
        <v>88672.17</v>
      </c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2">
        <f t="shared" si="0"/>
        <v>88672.17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5"/>
      <c r="FN19" s="5"/>
    </row>
    <row r="20" spans="1:170" s="11" customFormat="1" ht="24" customHeight="1">
      <c r="A20" s="112" t="s">
        <v>49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07"/>
      <c r="AO20" s="107"/>
      <c r="AP20" s="107"/>
      <c r="AQ20" s="107"/>
      <c r="AR20" s="107"/>
      <c r="AS20" s="107"/>
      <c r="AT20" s="114" t="s">
        <v>213</v>
      </c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79">
        <v>0</v>
      </c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>
        <f>CF21</f>
        <v>0</v>
      </c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0">
        <f t="shared" si="0"/>
        <v>0</v>
      </c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0"/>
      <c r="FN20" s="10"/>
    </row>
    <row r="21" spans="1:170" s="4" customFormat="1" ht="24" customHeight="1">
      <c r="A21" s="106" t="s">
        <v>49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73"/>
      <c r="AO21" s="73"/>
      <c r="AP21" s="73"/>
      <c r="AQ21" s="73"/>
      <c r="AR21" s="73"/>
      <c r="AS21" s="73"/>
      <c r="AT21" s="74" t="s">
        <v>212</v>
      </c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8">
        <v>0</v>
      </c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>
        <v>0</v>
      </c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2">
        <f t="shared" si="0"/>
        <v>0</v>
      </c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5"/>
      <c r="FN21" s="5"/>
    </row>
    <row r="22" spans="1:170" s="11" customFormat="1" ht="21" customHeight="1">
      <c r="A22" s="112" t="s">
        <v>49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07"/>
      <c r="AO22" s="107"/>
      <c r="AP22" s="107"/>
      <c r="AQ22" s="107"/>
      <c r="AR22" s="107"/>
      <c r="AS22" s="107"/>
      <c r="AT22" s="114" t="s">
        <v>201</v>
      </c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79">
        <v>0</v>
      </c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>
        <f>CF23+CF24+CF25</f>
        <v>750</v>
      </c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0">
        <f t="shared" si="0"/>
        <v>750</v>
      </c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0"/>
      <c r="FN22" s="10"/>
    </row>
    <row r="23" spans="1:170" s="4" customFormat="1" ht="22.5" customHeight="1">
      <c r="A23" s="106" t="s">
        <v>49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73"/>
      <c r="AO23" s="73"/>
      <c r="AP23" s="73"/>
      <c r="AQ23" s="73"/>
      <c r="AR23" s="73"/>
      <c r="AS23" s="73"/>
      <c r="AT23" s="74" t="s">
        <v>181</v>
      </c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8">
        <v>0</v>
      </c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>
        <v>0</v>
      </c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2">
        <f t="shared" si="0"/>
        <v>0</v>
      </c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5"/>
      <c r="FN23" s="5"/>
    </row>
    <row r="24" spans="1:170" s="4" customFormat="1" ht="21" customHeight="1">
      <c r="A24" s="106" t="s">
        <v>49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73"/>
      <c r="AO24" s="73"/>
      <c r="AP24" s="73"/>
      <c r="AQ24" s="73"/>
      <c r="AR24" s="73"/>
      <c r="AS24" s="73"/>
      <c r="AT24" s="74" t="s">
        <v>182</v>
      </c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8">
        <v>0</v>
      </c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>
        <v>0</v>
      </c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2">
        <f t="shared" si="0"/>
        <v>0</v>
      </c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5"/>
      <c r="FN24" s="5"/>
    </row>
    <row r="25" spans="1:170" s="4" customFormat="1" ht="21" customHeight="1">
      <c r="A25" s="106" t="s">
        <v>49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73"/>
      <c r="AO25" s="73"/>
      <c r="AP25" s="73"/>
      <c r="AQ25" s="73"/>
      <c r="AR25" s="73"/>
      <c r="AS25" s="73"/>
      <c r="AT25" s="74" t="s">
        <v>221</v>
      </c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8">
        <v>0</v>
      </c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>
        <v>750</v>
      </c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2">
        <f aca="true" t="shared" si="1" ref="EE25:EE31">CF25</f>
        <v>750</v>
      </c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5"/>
      <c r="FN25" s="5"/>
    </row>
    <row r="26" spans="1:170" s="11" customFormat="1" ht="38.25" customHeight="1">
      <c r="A26" s="112" t="s">
        <v>285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07"/>
      <c r="AO26" s="107"/>
      <c r="AP26" s="107"/>
      <c r="AQ26" s="107"/>
      <c r="AR26" s="107"/>
      <c r="AS26" s="107"/>
      <c r="AT26" s="114" t="s">
        <v>283</v>
      </c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79">
        <f>BJ27</f>
        <v>588500</v>
      </c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>
        <f>CF27</f>
        <v>182778.59000000003</v>
      </c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0">
        <f t="shared" si="1"/>
        <v>182778.59000000003</v>
      </c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0"/>
      <c r="FN26" s="10"/>
    </row>
    <row r="27" spans="1:170" s="4" customFormat="1" ht="21" customHeight="1">
      <c r="A27" s="106" t="s">
        <v>284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73"/>
      <c r="AO27" s="73"/>
      <c r="AP27" s="73"/>
      <c r="AQ27" s="73"/>
      <c r="AR27" s="73"/>
      <c r="AS27" s="73"/>
      <c r="AT27" s="74" t="s">
        <v>305</v>
      </c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8">
        <f>BJ28+BJ29+BJ30+BJ31</f>
        <v>588500</v>
      </c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>
        <f>CF28+CF29+CF30+CF31</f>
        <v>182778.59000000003</v>
      </c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2">
        <f t="shared" si="1"/>
        <v>182778.59000000003</v>
      </c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5"/>
      <c r="FN27" s="5"/>
    </row>
    <row r="28" spans="1:170" s="4" customFormat="1" ht="23.25" customHeight="1">
      <c r="A28" s="106" t="s">
        <v>286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73"/>
      <c r="AO28" s="73"/>
      <c r="AP28" s="73"/>
      <c r="AQ28" s="73"/>
      <c r="AR28" s="73"/>
      <c r="AS28" s="73"/>
      <c r="AT28" s="74" t="s">
        <v>306</v>
      </c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8">
        <v>180000</v>
      </c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>
        <v>61794.21</v>
      </c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2">
        <f t="shared" si="1"/>
        <v>61794.21</v>
      </c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5"/>
      <c r="FN28" s="5"/>
    </row>
    <row r="29" spans="1:170" s="4" customFormat="1" ht="23.25" customHeight="1">
      <c r="A29" s="106" t="s">
        <v>287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73"/>
      <c r="AO29" s="73"/>
      <c r="AP29" s="73"/>
      <c r="AQ29" s="73"/>
      <c r="AR29" s="73"/>
      <c r="AS29" s="73"/>
      <c r="AT29" s="74" t="s">
        <v>307</v>
      </c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8">
        <v>6700</v>
      </c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>
        <v>1384.9</v>
      </c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2">
        <f t="shared" si="1"/>
        <v>1384.9</v>
      </c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5"/>
      <c r="FN29" s="5"/>
    </row>
    <row r="30" spans="1:170" s="4" customFormat="1" ht="23.25" customHeight="1">
      <c r="A30" s="106" t="s">
        <v>288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73"/>
      <c r="AO30" s="73"/>
      <c r="AP30" s="73"/>
      <c r="AQ30" s="73"/>
      <c r="AR30" s="73"/>
      <c r="AS30" s="73"/>
      <c r="AT30" s="74" t="s">
        <v>308</v>
      </c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8">
        <v>394200</v>
      </c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>
        <v>123628.1</v>
      </c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2">
        <f t="shared" si="1"/>
        <v>123628.1</v>
      </c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5"/>
      <c r="FN30" s="5"/>
    </row>
    <row r="31" spans="1:170" s="4" customFormat="1" ht="23.25" customHeight="1">
      <c r="A31" s="106" t="s">
        <v>289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73"/>
      <c r="AO31" s="73"/>
      <c r="AP31" s="73"/>
      <c r="AQ31" s="73"/>
      <c r="AR31" s="73"/>
      <c r="AS31" s="73"/>
      <c r="AT31" s="74" t="s">
        <v>309</v>
      </c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8">
        <v>7600</v>
      </c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>
        <v>-4028.62</v>
      </c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2">
        <f t="shared" si="1"/>
        <v>-4028.62</v>
      </c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5"/>
      <c r="FN31" s="5"/>
    </row>
    <row r="32" spans="1:167" s="4" customFormat="1" ht="23.25" customHeight="1">
      <c r="A32" s="146" t="s">
        <v>129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07"/>
      <c r="AO32" s="107"/>
      <c r="AP32" s="107"/>
      <c r="AQ32" s="107"/>
      <c r="AR32" s="107"/>
      <c r="AS32" s="107"/>
      <c r="AT32" s="114" t="s">
        <v>98</v>
      </c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79">
        <f>BJ33+BJ52</f>
        <v>278900</v>
      </c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>
        <f>CF33+CF52</f>
        <v>45499.53</v>
      </c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110">
        <f aca="true" t="shared" si="2" ref="EE32:EE41">CF32</f>
        <v>45499.53</v>
      </c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35"/>
      <c r="FJ32" s="35"/>
      <c r="FK32" s="5"/>
    </row>
    <row r="33" spans="1:175" s="4" customFormat="1" ht="34.5" customHeight="1">
      <c r="A33" s="112" t="s">
        <v>136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07"/>
      <c r="AO33" s="107"/>
      <c r="AP33" s="107"/>
      <c r="AQ33" s="107"/>
      <c r="AR33" s="107"/>
      <c r="AS33" s="107"/>
      <c r="AT33" s="114" t="s">
        <v>134</v>
      </c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79">
        <f>BJ34+BJ40</f>
        <v>256900</v>
      </c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>
        <f>CF34+CF40+CF49</f>
        <v>45499.53</v>
      </c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110">
        <f t="shared" si="2"/>
        <v>45499.53</v>
      </c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35"/>
      <c r="FJ33" s="35"/>
      <c r="FK33" s="5"/>
      <c r="FS33" s="5"/>
    </row>
    <row r="34" spans="1:167" s="11" customFormat="1" ht="39.75" customHeight="1">
      <c r="A34" s="112" t="s">
        <v>137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07"/>
      <c r="AO34" s="107"/>
      <c r="AP34" s="107"/>
      <c r="AQ34" s="107"/>
      <c r="AR34" s="107"/>
      <c r="AS34" s="107"/>
      <c r="AT34" s="114" t="s">
        <v>166</v>
      </c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79">
        <f>BJ35+BJ36+BJ37</f>
        <v>223000</v>
      </c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>
        <f>CF35+CF39</f>
        <v>34400.729999999996</v>
      </c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0">
        <f t="shared" si="2"/>
        <v>34400.729999999996</v>
      </c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0"/>
    </row>
    <row r="35" spans="1:167" s="4" customFormat="1" ht="33" customHeight="1">
      <c r="A35" s="106" t="s">
        <v>137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73"/>
      <c r="AO35" s="73"/>
      <c r="AP35" s="73"/>
      <c r="AQ35" s="73"/>
      <c r="AR35" s="73"/>
      <c r="AS35" s="73"/>
      <c r="AT35" s="74" t="s">
        <v>167</v>
      </c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8">
        <v>223000</v>
      </c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>
        <f>CF36+CF37+CF38</f>
        <v>33808.42</v>
      </c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2">
        <f t="shared" si="2"/>
        <v>33808.42</v>
      </c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5"/>
    </row>
    <row r="36" spans="1:167" s="11" customFormat="1" ht="34.5" customHeight="1">
      <c r="A36" s="106" t="s">
        <v>137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7"/>
      <c r="AO36" s="194"/>
      <c r="AP36" s="194"/>
      <c r="AQ36" s="194"/>
      <c r="AR36" s="194"/>
      <c r="AS36" s="194"/>
      <c r="AT36" s="74" t="s">
        <v>161</v>
      </c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78">
        <v>0</v>
      </c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>
        <v>33808.42</v>
      </c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72">
        <f t="shared" si="2"/>
        <v>33808.42</v>
      </c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34"/>
      <c r="FI36" s="34"/>
      <c r="FJ36" s="34"/>
      <c r="FK36" s="10"/>
    </row>
    <row r="37" spans="1:167" s="4" customFormat="1" ht="36.75" customHeight="1">
      <c r="A37" s="106" t="s">
        <v>199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7"/>
      <c r="AO37" s="107"/>
      <c r="AP37" s="107"/>
      <c r="AQ37" s="107"/>
      <c r="AR37" s="107"/>
      <c r="AS37" s="107"/>
      <c r="AT37" s="74" t="s">
        <v>193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78">
        <v>0</v>
      </c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>
        <v>0</v>
      </c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0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70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72">
        <f t="shared" si="2"/>
        <v>0</v>
      </c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70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35"/>
      <c r="FI37" s="35"/>
      <c r="FJ37" s="35"/>
      <c r="FK37" s="5"/>
    </row>
    <row r="38" spans="1:167" s="4" customFormat="1" ht="36.75" customHeight="1">
      <c r="A38" s="106" t="s">
        <v>199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7"/>
      <c r="AO38" s="107"/>
      <c r="AP38" s="107"/>
      <c r="AQ38" s="107"/>
      <c r="AR38" s="107"/>
      <c r="AS38" s="107"/>
      <c r="AT38" s="74" t="s">
        <v>238</v>
      </c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78">
        <v>0</v>
      </c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>
        <v>0</v>
      </c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0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3"/>
      <c r="DI38" s="193"/>
      <c r="DJ38" s="193"/>
      <c r="DK38" s="193"/>
      <c r="DL38" s="193"/>
      <c r="DM38" s="193"/>
      <c r="DN38" s="70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72">
        <f>CF38</f>
        <v>0</v>
      </c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70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35"/>
      <c r="FI38" s="35"/>
      <c r="FJ38" s="35"/>
      <c r="FK38" s="5"/>
    </row>
    <row r="39" spans="1:167" s="4" customFormat="1" ht="53.25" customHeight="1">
      <c r="A39" s="106" t="s">
        <v>198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7"/>
      <c r="AO39" s="107"/>
      <c r="AP39" s="107"/>
      <c r="AQ39" s="107"/>
      <c r="AR39" s="107"/>
      <c r="AS39" s="107"/>
      <c r="AT39" s="74" t="s">
        <v>297</v>
      </c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8">
        <v>0</v>
      </c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>
        <v>592.31</v>
      </c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0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70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72">
        <f t="shared" si="2"/>
        <v>592.31</v>
      </c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70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35"/>
      <c r="FI39" s="35"/>
      <c r="FJ39" s="35"/>
      <c r="FK39" s="5"/>
    </row>
    <row r="40" spans="1:167" s="4" customFormat="1" ht="55.5" customHeight="1">
      <c r="A40" s="112" t="s">
        <v>138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07"/>
      <c r="AO40" s="107"/>
      <c r="AP40" s="107"/>
      <c r="AQ40" s="107"/>
      <c r="AR40" s="107"/>
      <c r="AS40" s="107"/>
      <c r="AT40" s="114" t="s">
        <v>169</v>
      </c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79">
        <f>BJ41</f>
        <v>33900</v>
      </c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>
        <f>CF41+CF46</f>
        <v>11098.800000000001</v>
      </c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0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  <c r="DN40" s="70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72">
        <f t="shared" si="2"/>
        <v>11098.800000000001</v>
      </c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70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35"/>
      <c r="FI40" s="35"/>
      <c r="FJ40" s="35"/>
      <c r="FK40" s="5"/>
    </row>
    <row r="41" spans="1:167" s="11" customFormat="1" ht="35.25" customHeight="1">
      <c r="A41" s="106" t="s">
        <v>155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7"/>
      <c r="AO41" s="107"/>
      <c r="AP41" s="107"/>
      <c r="AQ41" s="107"/>
      <c r="AR41" s="107"/>
      <c r="AS41" s="107"/>
      <c r="AT41" s="74" t="s">
        <v>168</v>
      </c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8">
        <v>33900</v>
      </c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>
        <f>CF42+CF43+CF44+CF45</f>
        <v>11098.800000000001</v>
      </c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2">
        <f t="shared" si="2"/>
        <v>11098.800000000001</v>
      </c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5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64"/>
      <c r="FK41" s="10"/>
    </row>
    <row r="42" spans="1:167" s="11" customFormat="1" ht="37.5" customHeight="1">
      <c r="A42" s="106" t="s">
        <v>155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7"/>
      <c r="AO42" s="107"/>
      <c r="AP42" s="107"/>
      <c r="AQ42" s="107"/>
      <c r="AR42" s="107"/>
      <c r="AS42" s="107"/>
      <c r="AT42" s="74" t="s">
        <v>183</v>
      </c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8">
        <v>0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>
        <v>10363.03</v>
      </c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2">
        <f aca="true" t="shared" si="3" ref="EE42:EE49">CF42</f>
        <v>10363.03</v>
      </c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64"/>
      <c r="FK42" s="10"/>
    </row>
    <row r="43" spans="1:167" s="11" customFormat="1" ht="37.5" customHeight="1">
      <c r="A43" s="106" t="s">
        <v>155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7"/>
      <c r="AO43" s="107"/>
      <c r="AP43" s="107"/>
      <c r="AQ43" s="107"/>
      <c r="AR43" s="107"/>
      <c r="AS43" s="107"/>
      <c r="AT43" s="74" t="s">
        <v>210</v>
      </c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8">
        <v>0</v>
      </c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>
        <v>0</v>
      </c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2">
        <f t="shared" si="3"/>
        <v>0</v>
      </c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5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64"/>
      <c r="FK43" s="10"/>
    </row>
    <row r="44" spans="1:167" s="11" customFormat="1" ht="37.5" customHeight="1">
      <c r="A44" s="106" t="s">
        <v>323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7"/>
      <c r="AO44" s="107"/>
      <c r="AP44" s="107"/>
      <c r="AQ44" s="107"/>
      <c r="AR44" s="107"/>
      <c r="AS44" s="107"/>
      <c r="AT44" s="74" t="s">
        <v>314</v>
      </c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8">
        <v>0</v>
      </c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>
        <v>285.77</v>
      </c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2">
        <f>CF44</f>
        <v>285.77</v>
      </c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5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64"/>
      <c r="FK44" s="10"/>
    </row>
    <row r="45" spans="1:167" s="11" customFormat="1" ht="37.5" customHeight="1">
      <c r="A45" s="106" t="s">
        <v>322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7"/>
      <c r="AO45" s="107"/>
      <c r="AP45" s="107"/>
      <c r="AQ45" s="107"/>
      <c r="AR45" s="107"/>
      <c r="AS45" s="107"/>
      <c r="AT45" s="74" t="s">
        <v>315</v>
      </c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8">
        <v>0</v>
      </c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>
        <v>450</v>
      </c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2">
        <f>CF45</f>
        <v>450</v>
      </c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5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64"/>
      <c r="FK45" s="10"/>
    </row>
    <row r="46" spans="1:167" s="11" customFormat="1" ht="54" customHeight="1">
      <c r="A46" s="106" t="s">
        <v>197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7"/>
      <c r="AO46" s="107"/>
      <c r="AP46" s="107"/>
      <c r="AQ46" s="107"/>
      <c r="AR46" s="107"/>
      <c r="AS46" s="107"/>
      <c r="AT46" s="74" t="s">
        <v>195</v>
      </c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8">
        <v>0</v>
      </c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>
        <v>0</v>
      </c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2">
        <f t="shared" si="3"/>
        <v>0</v>
      </c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5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64"/>
      <c r="FK46" s="10"/>
    </row>
    <row r="47" spans="1:167" s="11" customFormat="1" ht="56.25" customHeight="1">
      <c r="A47" s="100" t="s">
        <v>197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98"/>
      <c r="AN47" s="107"/>
      <c r="AO47" s="107"/>
      <c r="AP47" s="107"/>
      <c r="AQ47" s="107"/>
      <c r="AR47" s="107"/>
      <c r="AS47" s="107"/>
      <c r="AT47" s="74" t="s">
        <v>194</v>
      </c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8">
        <v>0</v>
      </c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>
        <v>0</v>
      </c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2">
        <f t="shared" si="3"/>
        <v>0</v>
      </c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5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64"/>
      <c r="FK47" s="10"/>
    </row>
    <row r="48" spans="1:167" s="11" customFormat="1" ht="75" customHeight="1">
      <c r="A48" s="106" t="s">
        <v>200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7"/>
      <c r="AO48" s="107"/>
      <c r="AP48" s="107"/>
      <c r="AQ48" s="107"/>
      <c r="AR48" s="107"/>
      <c r="AS48" s="107"/>
      <c r="AT48" s="74" t="s">
        <v>196</v>
      </c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8">
        <v>0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>
        <v>0</v>
      </c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2">
        <f t="shared" si="3"/>
        <v>0</v>
      </c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5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64"/>
      <c r="FK48" s="10"/>
    </row>
    <row r="49" spans="1:167" s="11" customFormat="1" ht="38.25" customHeight="1">
      <c r="A49" s="112" t="s">
        <v>214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07"/>
      <c r="AO49" s="107"/>
      <c r="AP49" s="107"/>
      <c r="AQ49" s="107"/>
      <c r="AR49" s="107"/>
      <c r="AS49" s="107"/>
      <c r="AT49" s="114" t="s">
        <v>216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79">
        <f>BJ50</f>
        <v>0</v>
      </c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>
        <f>CF50+CF51</f>
        <v>0</v>
      </c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0">
        <f t="shared" si="3"/>
        <v>0</v>
      </c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75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64"/>
      <c r="FK49" s="10"/>
    </row>
    <row r="50" spans="1:167" s="11" customFormat="1" ht="38.25" customHeight="1">
      <c r="A50" s="106" t="s">
        <v>214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7"/>
      <c r="AO50" s="107"/>
      <c r="AP50" s="107"/>
      <c r="AQ50" s="107"/>
      <c r="AR50" s="107"/>
      <c r="AS50" s="107"/>
      <c r="AT50" s="74" t="s">
        <v>215</v>
      </c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8">
        <v>0</v>
      </c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>
        <v>0</v>
      </c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2">
        <f aca="true" t="shared" si="4" ref="EE50:EE64">CF50</f>
        <v>0</v>
      </c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5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64"/>
      <c r="FK50" s="10"/>
    </row>
    <row r="51" spans="1:167" s="11" customFormat="1" ht="38.25" customHeight="1">
      <c r="A51" s="106" t="s">
        <v>214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7"/>
      <c r="AO51" s="107"/>
      <c r="AP51" s="107"/>
      <c r="AQ51" s="107"/>
      <c r="AR51" s="107"/>
      <c r="AS51" s="107"/>
      <c r="AT51" s="74" t="s">
        <v>215</v>
      </c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8">
        <v>0</v>
      </c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>
        <v>0</v>
      </c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2">
        <f>CF51</f>
        <v>0</v>
      </c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5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64"/>
      <c r="FK51" s="10"/>
    </row>
    <row r="52" spans="1:167" s="11" customFormat="1" ht="21" customHeight="1">
      <c r="A52" s="145" t="s">
        <v>144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07"/>
      <c r="AO52" s="107"/>
      <c r="AP52" s="107"/>
      <c r="AQ52" s="107"/>
      <c r="AR52" s="107"/>
      <c r="AS52" s="107"/>
      <c r="AT52" s="114" t="s">
        <v>170</v>
      </c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79">
        <f>BJ53</f>
        <v>22000</v>
      </c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>
        <f>CF53</f>
        <v>0</v>
      </c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0">
        <f t="shared" si="4"/>
        <v>0</v>
      </c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75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64"/>
      <c r="FK52" s="10"/>
    </row>
    <row r="53" spans="1:167" s="11" customFormat="1" ht="24.75" customHeight="1">
      <c r="A53" s="210" t="s">
        <v>144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107"/>
      <c r="AO53" s="107"/>
      <c r="AP53" s="107"/>
      <c r="AQ53" s="107"/>
      <c r="AR53" s="107"/>
      <c r="AS53" s="107"/>
      <c r="AT53" s="74" t="s">
        <v>171</v>
      </c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8">
        <f>BJ54</f>
        <v>22000</v>
      </c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>
        <f>CF54+CF55</f>
        <v>0</v>
      </c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10">
        <f t="shared" si="4"/>
        <v>0</v>
      </c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/>
      <c r="FF53" s="111"/>
      <c r="FG53" s="111"/>
      <c r="FH53" s="34"/>
      <c r="FI53" s="34"/>
      <c r="FJ53" s="34"/>
      <c r="FK53" s="10"/>
    </row>
    <row r="54" spans="1:167" s="11" customFormat="1" ht="23.25" customHeight="1">
      <c r="A54" s="210" t="s">
        <v>144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107"/>
      <c r="AO54" s="107"/>
      <c r="AP54" s="107"/>
      <c r="AQ54" s="107"/>
      <c r="AR54" s="107"/>
      <c r="AS54" s="107"/>
      <c r="AT54" s="74" t="s">
        <v>202</v>
      </c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8">
        <v>22000</v>
      </c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>
        <v>0</v>
      </c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0">
        <f t="shared" si="4"/>
        <v>0</v>
      </c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34"/>
      <c r="FI54" s="34"/>
      <c r="FJ54" s="34"/>
      <c r="FK54" s="10"/>
    </row>
    <row r="55" spans="1:167" s="11" customFormat="1" ht="21" customHeight="1">
      <c r="A55" s="210" t="s">
        <v>144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107"/>
      <c r="AO55" s="107"/>
      <c r="AP55" s="107"/>
      <c r="AQ55" s="107"/>
      <c r="AR55" s="107"/>
      <c r="AS55" s="107"/>
      <c r="AT55" s="74" t="s">
        <v>239</v>
      </c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8">
        <v>0</v>
      </c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>
        <v>0</v>
      </c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0">
        <f>CF55</f>
        <v>0</v>
      </c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1"/>
      <c r="EU55" s="111"/>
      <c r="EV55" s="111"/>
      <c r="EW55" s="111"/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34"/>
      <c r="FI55" s="34"/>
      <c r="FJ55" s="34"/>
      <c r="FK55" s="10"/>
    </row>
    <row r="56" spans="1:167" s="4" customFormat="1" ht="21" customHeight="1">
      <c r="A56" s="146" t="s">
        <v>130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73"/>
      <c r="AO56" s="73"/>
      <c r="AP56" s="73"/>
      <c r="AQ56" s="73"/>
      <c r="AR56" s="73"/>
      <c r="AS56" s="73"/>
      <c r="AT56" s="114" t="s">
        <v>100</v>
      </c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95">
        <f>BJ57+BJ63</f>
        <v>1462600</v>
      </c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79">
        <f>CF57+CF63</f>
        <v>187941.46</v>
      </c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110">
        <f t="shared" si="4"/>
        <v>187941.46</v>
      </c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35"/>
      <c r="FI56" s="35"/>
      <c r="FJ56" s="35"/>
      <c r="FK56" s="5"/>
    </row>
    <row r="57" spans="1:167" s="4" customFormat="1" ht="23.25" customHeight="1">
      <c r="A57" s="146" t="s">
        <v>99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07"/>
      <c r="AO57" s="107"/>
      <c r="AP57" s="107"/>
      <c r="AQ57" s="107"/>
      <c r="AR57" s="107"/>
      <c r="AS57" s="107"/>
      <c r="AT57" s="114" t="s">
        <v>101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79">
        <f>BJ58</f>
        <v>376200</v>
      </c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>
        <f>CF58</f>
        <v>27130.960000000003</v>
      </c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110">
        <f t="shared" si="4"/>
        <v>27130.960000000003</v>
      </c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35"/>
      <c r="FI57" s="35"/>
      <c r="FJ57" s="35"/>
      <c r="FK57" s="5"/>
    </row>
    <row r="58" spans="1:167" s="11" customFormat="1" ht="37.5" customHeight="1">
      <c r="A58" s="112" t="s">
        <v>151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07"/>
      <c r="AO58" s="107"/>
      <c r="AP58" s="107"/>
      <c r="AQ58" s="107"/>
      <c r="AR58" s="107"/>
      <c r="AS58" s="107"/>
      <c r="AT58" s="114" t="s">
        <v>87</v>
      </c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79">
        <v>376200</v>
      </c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>
        <f>CF59+CF60+CF61+CF62</f>
        <v>27130.960000000003</v>
      </c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110">
        <f t="shared" si="4"/>
        <v>27130.960000000003</v>
      </c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75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64"/>
      <c r="FK58" s="10"/>
    </row>
    <row r="59" spans="1:167" s="4" customFormat="1" ht="18.75" customHeight="1">
      <c r="A59" s="89" t="s">
        <v>99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73"/>
      <c r="AO59" s="73"/>
      <c r="AP59" s="73"/>
      <c r="AQ59" s="73"/>
      <c r="AR59" s="73"/>
      <c r="AS59" s="73"/>
      <c r="AT59" s="74" t="s">
        <v>88</v>
      </c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8">
        <v>0</v>
      </c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1">
        <v>26807.4</v>
      </c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2">
        <f t="shared" si="4"/>
        <v>26807.4</v>
      </c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85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65"/>
      <c r="FK59" s="5"/>
    </row>
    <row r="60" spans="1:167" s="4" customFormat="1" ht="18" customHeight="1">
      <c r="A60" s="89" t="s">
        <v>99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73"/>
      <c r="AO60" s="73"/>
      <c r="AP60" s="73"/>
      <c r="AQ60" s="73"/>
      <c r="AR60" s="73"/>
      <c r="AS60" s="73"/>
      <c r="AT60" s="74" t="s">
        <v>178</v>
      </c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8">
        <v>0</v>
      </c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1">
        <v>0</v>
      </c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2">
        <f t="shared" si="4"/>
        <v>0</v>
      </c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85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65"/>
      <c r="FK60" s="5"/>
    </row>
    <row r="61" spans="1:167" s="4" customFormat="1" ht="21" customHeight="1">
      <c r="A61" s="89" t="s">
        <v>299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73"/>
      <c r="AO61" s="73"/>
      <c r="AP61" s="73"/>
      <c r="AQ61" s="73"/>
      <c r="AR61" s="73"/>
      <c r="AS61" s="73"/>
      <c r="AT61" s="74" t="s">
        <v>298</v>
      </c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8">
        <v>0</v>
      </c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1">
        <v>323.56</v>
      </c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2">
        <f>CF61</f>
        <v>323.56</v>
      </c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85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65"/>
      <c r="FK61" s="5"/>
    </row>
    <row r="62" spans="1:167" s="4" customFormat="1" ht="23.25" customHeight="1">
      <c r="A62" s="89" t="s">
        <v>300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73"/>
      <c r="AO62" s="73"/>
      <c r="AP62" s="73"/>
      <c r="AQ62" s="73"/>
      <c r="AR62" s="73"/>
      <c r="AS62" s="73"/>
      <c r="AT62" s="74" t="s">
        <v>178</v>
      </c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8">
        <v>0</v>
      </c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1">
        <v>0</v>
      </c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2">
        <f>CF62</f>
        <v>0</v>
      </c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85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65"/>
      <c r="FK62" s="5"/>
    </row>
    <row r="63" spans="1:167" s="11" customFormat="1" ht="21.75" customHeight="1">
      <c r="A63" s="146" t="s">
        <v>89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07"/>
      <c r="AO63" s="107"/>
      <c r="AP63" s="107"/>
      <c r="AQ63" s="107"/>
      <c r="AR63" s="107"/>
      <c r="AS63" s="107"/>
      <c r="AT63" s="114" t="s">
        <v>121</v>
      </c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79">
        <f>BJ65+BJ69</f>
        <v>1086400</v>
      </c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>
        <f>CF65+CF68</f>
        <v>160810.5</v>
      </c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0">
        <f t="shared" si="4"/>
        <v>160810.5</v>
      </c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75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64"/>
      <c r="FK63" s="10"/>
    </row>
    <row r="64" spans="1:167" s="11" customFormat="1" ht="18" customHeight="1">
      <c r="A64" s="146" t="s">
        <v>290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07"/>
      <c r="AO64" s="107"/>
      <c r="AP64" s="107"/>
      <c r="AQ64" s="107"/>
      <c r="AR64" s="107"/>
      <c r="AS64" s="107"/>
      <c r="AT64" s="114" t="s">
        <v>291</v>
      </c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79">
        <f>BJ65</f>
        <v>266300</v>
      </c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>
        <f>CF65</f>
        <v>143180.01</v>
      </c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0">
        <f t="shared" si="4"/>
        <v>143180.01</v>
      </c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34"/>
      <c r="FI64" s="34"/>
      <c r="FJ64" s="34"/>
      <c r="FK64" s="10"/>
    </row>
    <row r="65" spans="1:167" s="11" customFormat="1" ht="19.5" customHeight="1">
      <c r="A65" s="146" t="s">
        <v>292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07"/>
      <c r="AO65" s="107"/>
      <c r="AP65" s="107"/>
      <c r="AQ65" s="107"/>
      <c r="AR65" s="107"/>
      <c r="AS65" s="107"/>
      <c r="AT65" s="114" t="s">
        <v>293</v>
      </c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79">
        <v>266300</v>
      </c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>
        <f>CF66+CF67</f>
        <v>143180.01</v>
      </c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0">
        <f aca="true" t="shared" si="5" ref="EE65:EE72">CF65</f>
        <v>143180.01</v>
      </c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75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64"/>
      <c r="FK65" s="10"/>
    </row>
    <row r="66" spans="1:167" s="4" customFormat="1" ht="20.25" customHeight="1">
      <c r="A66" s="89" t="s">
        <v>292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73"/>
      <c r="AO66" s="73"/>
      <c r="AP66" s="73"/>
      <c r="AQ66" s="73"/>
      <c r="AR66" s="73"/>
      <c r="AS66" s="73"/>
      <c r="AT66" s="74" t="s">
        <v>301</v>
      </c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8">
        <v>0</v>
      </c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1">
        <v>142814.75</v>
      </c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2">
        <f t="shared" si="5"/>
        <v>142814.75</v>
      </c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85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65"/>
      <c r="FK66" s="5"/>
    </row>
    <row r="67" spans="1:167" s="4" customFormat="1" ht="20.25" customHeight="1">
      <c r="A67" s="89" t="s">
        <v>321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73"/>
      <c r="AO67" s="73"/>
      <c r="AP67" s="73"/>
      <c r="AQ67" s="73"/>
      <c r="AR67" s="73"/>
      <c r="AS67" s="73"/>
      <c r="AT67" s="74" t="s">
        <v>316</v>
      </c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8">
        <v>0</v>
      </c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1">
        <v>365.26</v>
      </c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2">
        <f>CF67</f>
        <v>365.26</v>
      </c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85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65"/>
      <c r="FK67" s="5"/>
    </row>
    <row r="68" spans="1:167" s="4" customFormat="1" ht="18" customHeight="1">
      <c r="A68" s="146" t="s">
        <v>294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73"/>
      <c r="AO68" s="73"/>
      <c r="AP68" s="73"/>
      <c r="AQ68" s="73"/>
      <c r="AR68" s="73"/>
      <c r="AS68" s="73"/>
      <c r="AT68" s="114" t="s">
        <v>295</v>
      </c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79">
        <f>BJ69</f>
        <v>820100</v>
      </c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>
        <f>CF69</f>
        <v>17630.489999999998</v>
      </c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0">
        <f t="shared" si="5"/>
        <v>17630.489999999998</v>
      </c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35"/>
      <c r="FI68" s="35"/>
      <c r="FJ68" s="35"/>
      <c r="FK68" s="5"/>
    </row>
    <row r="69" spans="1:167" s="11" customFormat="1" ht="19.5" customHeight="1">
      <c r="A69" s="146" t="s">
        <v>294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07"/>
      <c r="AO69" s="107"/>
      <c r="AP69" s="107"/>
      <c r="AQ69" s="107"/>
      <c r="AR69" s="107"/>
      <c r="AS69" s="107"/>
      <c r="AT69" s="114" t="s">
        <v>296</v>
      </c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79">
        <v>820100</v>
      </c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>
        <f>CF70+CF71</f>
        <v>17630.489999999998</v>
      </c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0">
        <f t="shared" si="5"/>
        <v>17630.489999999998</v>
      </c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75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64"/>
      <c r="FK69" s="10"/>
    </row>
    <row r="70" spans="1:167" s="4" customFormat="1" ht="20.25" customHeight="1">
      <c r="A70" s="89" t="s">
        <v>294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73"/>
      <c r="AO70" s="73"/>
      <c r="AP70" s="73"/>
      <c r="AQ70" s="73"/>
      <c r="AR70" s="73"/>
      <c r="AS70" s="73"/>
      <c r="AT70" s="74" t="s">
        <v>302</v>
      </c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8">
        <v>0</v>
      </c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>
        <v>17098.28</v>
      </c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2">
        <f t="shared" si="5"/>
        <v>17098.28</v>
      </c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85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65"/>
      <c r="FK70" s="5"/>
    </row>
    <row r="71" spans="1:167" s="4" customFormat="1" ht="21.75" customHeight="1">
      <c r="A71" s="89" t="s">
        <v>304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73"/>
      <c r="AO71" s="73"/>
      <c r="AP71" s="73"/>
      <c r="AQ71" s="73"/>
      <c r="AR71" s="73"/>
      <c r="AS71" s="73"/>
      <c r="AT71" s="74" t="s">
        <v>303</v>
      </c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8">
        <v>0</v>
      </c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>
        <v>532.21</v>
      </c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2">
        <f>CF71</f>
        <v>532.21</v>
      </c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85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65"/>
      <c r="FK71" s="5"/>
    </row>
    <row r="72" spans="1:167" s="11" customFormat="1" ht="19.5" customHeight="1">
      <c r="A72" s="146" t="s">
        <v>131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07"/>
      <c r="AO72" s="107"/>
      <c r="AP72" s="107"/>
      <c r="AQ72" s="107"/>
      <c r="AR72" s="107"/>
      <c r="AS72" s="107"/>
      <c r="AT72" s="114" t="s">
        <v>312</v>
      </c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79">
        <f>BJ73</f>
        <v>24800</v>
      </c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>
        <f>CF73</f>
        <v>8950</v>
      </c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0">
        <f t="shared" si="5"/>
        <v>8950</v>
      </c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75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64"/>
      <c r="FK72" s="10"/>
    </row>
    <row r="73" spans="1:167" s="11" customFormat="1" ht="57.75" customHeight="1">
      <c r="A73" s="106" t="s">
        <v>146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73"/>
      <c r="AO73" s="73"/>
      <c r="AP73" s="73"/>
      <c r="AQ73" s="73"/>
      <c r="AR73" s="73"/>
      <c r="AS73" s="73"/>
      <c r="AT73" s="74" t="s">
        <v>102</v>
      </c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8">
        <f>BJ74</f>
        <v>24800</v>
      </c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>
        <f>CF74</f>
        <v>8950</v>
      </c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72">
        <f aca="true" t="shared" si="6" ref="EE73:EE80">CF73</f>
        <v>8950</v>
      </c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5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64"/>
      <c r="FI73" s="34"/>
      <c r="FJ73" s="34"/>
      <c r="FK73" s="10"/>
    </row>
    <row r="74" spans="1:167" s="11" customFormat="1" ht="80.25" customHeight="1">
      <c r="A74" s="210" t="s">
        <v>147</v>
      </c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73"/>
      <c r="AO74" s="73"/>
      <c r="AP74" s="73"/>
      <c r="AQ74" s="73"/>
      <c r="AR74" s="73"/>
      <c r="AS74" s="73"/>
      <c r="AT74" s="74" t="s">
        <v>162</v>
      </c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8">
        <v>24800</v>
      </c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>
        <f>CF75</f>
        <v>8950</v>
      </c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72">
        <f t="shared" si="6"/>
        <v>8950</v>
      </c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5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64"/>
      <c r="FI74" s="34"/>
      <c r="FJ74" s="34"/>
      <c r="FK74" s="10"/>
    </row>
    <row r="75" spans="1:167" s="11" customFormat="1" ht="75" customHeight="1">
      <c r="A75" s="210" t="s">
        <v>147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73"/>
      <c r="AO75" s="73"/>
      <c r="AP75" s="73"/>
      <c r="AQ75" s="73"/>
      <c r="AR75" s="73"/>
      <c r="AS75" s="73"/>
      <c r="AT75" s="74" t="s">
        <v>94</v>
      </c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8">
        <v>0</v>
      </c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>
        <v>8950</v>
      </c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72">
        <f t="shared" si="6"/>
        <v>8950</v>
      </c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5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64"/>
      <c r="FI75" s="34"/>
      <c r="FJ75" s="34"/>
      <c r="FK75" s="10"/>
    </row>
    <row r="76" spans="1:167" s="4" customFormat="1" ht="42.75" customHeight="1">
      <c r="A76" s="145" t="s">
        <v>184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73"/>
      <c r="AO76" s="73"/>
      <c r="AP76" s="73"/>
      <c r="AQ76" s="73"/>
      <c r="AR76" s="73"/>
      <c r="AS76" s="73"/>
      <c r="AT76" s="114" t="s">
        <v>185</v>
      </c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79">
        <v>0</v>
      </c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>
        <f>CF77</f>
        <v>0</v>
      </c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110">
        <f t="shared" si="6"/>
        <v>0</v>
      </c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35"/>
      <c r="FI76" s="35"/>
      <c r="FJ76" s="35"/>
      <c r="FK76" s="5"/>
    </row>
    <row r="77" spans="1:167" s="11" customFormat="1" ht="20.25" customHeight="1">
      <c r="A77" s="146" t="s">
        <v>186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07"/>
      <c r="AO77" s="107"/>
      <c r="AP77" s="107"/>
      <c r="AQ77" s="107"/>
      <c r="AR77" s="107"/>
      <c r="AS77" s="107"/>
      <c r="AT77" s="114" t="s">
        <v>187</v>
      </c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79">
        <v>0</v>
      </c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>
        <f>CF79</f>
        <v>0</v>
      </c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0">
        <f t="shared" si="6"/>
        <v>0</v>
      </c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75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64"/>
      <c r="FK77" s="10"/>
    </row>
    <row r="78" spans="1:167" s="11" customFormat="1" ht="36" customHeight="1">
      <c r="A78" s="112" t="s">
        <v>188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07"/>
      <c r="AO78" s="107"/>
      <c r="AP78" s="107"/>
      <c r="AQ78" s="107"/>
      <c r="AR78" s="107"/>
      <c r="AS78" s="107"/>
      <c r="AT78" s="114" t="s">
        <v>189</v>
      </c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79">
        <v>0</v>
      </c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>
        <f>CF79</f>
        <v>0</v>
      </c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0">
        <f t="shared" si="6"/>
        <v>0</v>
      </c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34"/>
      <c r="FI78" s="34"/>
      <c r="FJ78" s="34"/>
      <c r="FK78" s="10"/>
    </row>
    <row r="79" spans="1:167" s="11" customFormat="1" ht="18.75" customHeight="1">
      <c r="A79" s="146" t="s">
        <v>190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07"/>
      <c r="AO79" s="107"/>
      <c r="AP79" s="107"/>
      <c r="AQ79" s="107"/>
      <c r="AR79" s="107"/>
      <c r="AS79" s="107"/>
      <c r="AT79" s="114" t="s">
        <v>191</v>
      </c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79">
        <v>0</v>
      </c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>
        <f>CF80</f>
        <v>0</v>
      </c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0">
        <f t="shared" si="6"/>
        <v>0</v>
      </c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34"/>
      <c r="FI79" s="34"/>
      <c r="FJ79" s="34"/>
      <c r="FK79" s="10"/>
    </row>
    <row r="80" spans="1:167" s="4" customFormat="1" ht="19.5" customHeight="1">
      <c r="A80" s="89" t="s">
        <v>190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73"/>
      <c r="AO80" s="73"/>
      <c r="AP80" s="73"/>
      <c r="AQ80" s="73"/>
      <c r="AR80" s="73"/>
      <c r="AS80" s="73"/>
      <c r="AT80" s="74" t="s">
        <v>192</v>
      </c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8">
        <v>0</v>
      </c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>
        <v>0</v>
      </c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2">
        <f t="shared" si="6"/>
        <v>0</v>
      </c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85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65"/>
      <c r="FK80" s="5"/>
    </row>
    <row r="81" spans="1:167" s="4" customFormat="1" ht="36.75" customHeight="1">
      <c r="A81" s="112" t="s">
        <v>132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07"/>
      <c r="AO81" s="107"/>
      <c r="AP81" s="107"/>
      <c r="AQ81" s="107"/>
      <c r="AR81" s="107"/>
      <c r="AS81" s="107"/>
      <c r="AT81" s="114" t="s">
        <v>103</v>
      </c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79">
        <f>BJ82</f>
        <v>0</v>
      </c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>
        <f>CF82+CF84</f>
        <v>20766</v>
      </c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0">
        <f aca="true" t="shared" si="7" ref="EE81:EE90">CF81</f>
        <v>20766</v>
      </c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75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64"/>
      <c r="FK81" s="5"/>
    </row>
    <row r="82" spans="1:167" s="32" customFormat="1" ht="72.75" customHeight="1">
      <c r="A82" s="143" t="s">
        <v>230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209"/>
      <c r="AO82" s="209"/>
      <c r="AP82" s="209"/>
      <c r="AQ82" s="209"/>
      <c r="AR82" s="209"/>
      <c r="AS82" s="209"/>
      <c r="AT82" s="83" t="s">
        <v>231</v>
      </c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71">
        <f>BJ83</f>
        <v>0</v>
      </c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>
        <f>CF83</f>
        <v>19866</v>
      </c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84">
        <f t="shared" si="7"/>
        <v>19866</v>
      </c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223"/>
      <c r="EU82" s="224"/>
      <c r="EV82" s="224"/>
      <c r="EW82" s="224"/>
      <c r="EX82" s="224"/>
      <c r="EY82" s="224"/>
      <c r="EZ82" s="224"/>
      <c r="FA82" s="224"/>
      <c r="FB82" s="224"/>
      <c r="FC82" s="224"/>
      <c r="FD82" s="224"/>
      <c r="FE82" s="224"/>
      <c r="FF82" s="224"/>
      <c r="FG82" s="224"/>
      <c r="FH82" s="224"/>
      <c r="FI82" s="224"/>
      <c r="FJ82" s="225"/>
      <c r="FK82" s="33"/>
    </row>
    <row r="83" spans="1:167" s="32" customFormat="1" ht="57.75" customHeight="1">
      <c r="A83" s="143" t="s">
        <v>310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209"/>
      <c r="AO83" s="209"/>
      <c r="AP83" s="209"/>
      <c r="AQ83" s="209"/>
      <c r="AR83" s="209"/>
      <c r="AS83" s="209"/>
      <c r="AT83" s="83" t="s">
        <v>232</v>
      </c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71">
        <v>0</v>
      </c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>
        <v>19866</v>
      </c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84">
        <f t="shared" si="7"/>
        <v>19866</v>
      </c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223"/>
      <c r="EU83" s="224"/>
      <c r="EV83" s="224"/>
      <c r="EW83" s="224"/>
      <c r="EX83" s="224"/>
      <c r="EY83" s="224"/>
      <c r="EZ83" s="224"/>
      <c r="FA83" s="224"/>
      <c r="FB83" s="224"/>
      <c r="FC83" s="224"/>
      <c r="FD83" s="224"/>
      <c r="FE83" s="224"/>
      <c r="FF83" s="224"/>
      <c r="FG83" s="224"/>
      <c r="FH83" s="224"/>
      <c r="FI83" s="224"/>
      <c r="FJ83" s="225"/>
      <c r="FK83" s="33"/>
    </row>
    <row r="84" spans="1:176" s="32" customFormat="1" ht="39" customHeight="1">
      <c r="A84" s="81" t="s">
        <v>319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2"/>
      <c r="AL84" s="28"/>
      <c r="AM84" s="28"/>
      <c r="AN84" s="29"/>
      <c r="AO84" s="29"/>
      <c r="AP84" s="29"/>
      <c r="AQ84" s="29"/>
      <c r="AR84" s="29"/>
      <c r="AS84" s="29"/>
      <c r="AT84" s="83" t="s">
        <v>320</v>
      </c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4">
        <f>BJ85</f>
        <v>0</v>
      </c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>
        <f>CF85</f>
        <v>900</v>
      </c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84">
        <f t="shared" si="7"/>
        <v>900</v>
      </c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67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9"/>
      <c r="FK84" s="30"/>
      <c r="FL84" s="31"/>
      <c r="FM84" s="31"/>
      <c r="FN84" s="31"/>
      <c r="FO84" s="31"/>
      <c r="FP84" s="31"/>
      <c r="FQ84" s="31"/>
      <c r="FR84" s="31"/>
      <c r="FS84" s="31"/>
      <c r="FT84" s="31"/>
    </row>
    <row r="85" spans="1:176" s="32" customFormat="1" ht="40.5" customHeight="1">
      <c r="A85" s="108" t="s">
        <v>317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9"/>
      <c r="AL85" s="28"/>
      <c r="AM85" s="28"/>
      <c r="AN85" s="29"/>
      <c r="AO85" s="29"/>
      <c r="AP85" s="29"/>
      <c r="AQ85" s="29"/>
      <c r="AR85" s="29"/>
      <c r="AS85" s="29"/>
      <c r="AT85" s="83" t="s">
        <v>318</v>
      </c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4">
        <v>0</v>
      </c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>
        <v>900</v>
      </c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84">
        <f t="shared" si="7"/>
        <v>900</v>
      </c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67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9"/>
      <c r="FK85" s="30"/>
      <c r="FL85" s="31"/>
      <c r="FM85" s="31"/>
      <c r="FN85" s="31"/>
      <c r="FO85" s="31"/>
      <c r="FP85" s="31"/>
      <c r="FQ85" s="31"/>
      <c r="FR85" s="31"/>
      <c r="FS85" s="31"/>
      <c r="FT85" s="31"/>
    </row>
    <row r="86" spans="1:167" s="4" customFormat="1" ht="26.25" customHeight="1">
      <c r="A86" s="112" t="s">
        <v>222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07"/>
      <c r="AO86" s="107"/>
      <c r="AP86" s="107"/>
      <c r="AQ86" s="107"/>
      <c r="AR86" s="107"/>
      <c r="AS86" s="107"/>
      <c r="AT86" s="114" t="s">
        <v>224</v>
      </c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79">
        <f>BJ89</f>
        <v>100</v>
      </c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>
        <f>CF89+CF87</f>
        <v>0</v>
      </c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0">
        <f t="shared" si="7"/>
        <v>0</v>
      </c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75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64"/>
      <c r="FK86" s="5"/>
    </row>
    <row r="87" spans="1:176" s="32" customFormat="1" ht="56.25" customHeight="1">
      <c r="A87" s="81" t="s">
        <v>235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2"/>
      <c r="AL87" s="28"/>
      <c r="AM87" s="28"/>
      <c r="AN87" s="29"/>
      <c r="AO87" s="29"/>
      <c r="AP87" s="29"/>
      <c r="AQ87" s="29"/>
      <c r="AR87" s="29"/>
      <c r="AS87" s="29"/>
      <c r="AT87" s="83" t="s">
        <v>234</v>
      </c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71">
        <f>BJ88</f>
        <v>0</v>
      </c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>
        <f>CF88</f>
        <v>0</v>
      </c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84">
        <f t="shared" si="7"/>
        <v>0</v>
      </c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67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9"/>
      <c r="FK87" s="30"/>
      <c r="FL87" s="31"/>
      <c r="FM87" s="31"/>
      <c r="FN87" s="31"/>
      <c r="FO87" s="31"/>
      <c r="FP87" s="31"/>
      <c r="FQ87" s="31"/>
      <c r="FR87" s="31"/>
      <c r="FS87" s="31"/>
      <c r="FT87" s="31"/>
    </row>
    <row r="88" spans="1:167" s="32" customFormat="1" ht="55.5" customHeight="1">
      <c r="A88" s="143" t="s">
        <v>236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209"/>
      <c r="AO88" s="209"/>
      <c r="AP88" s="209"/>
      <c r="AQ88" s="209"/>
      <c r="AR88" s="209"/>
      <c r="AS88" s="209"/>
      <c r="AT88" s="83" t="s">
        <v>233</v>
      </c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71">
        <v>0</v>
      </c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>
        <v>0</v>
      </c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84">
        <f t="shared" si="7"/>
        <v>0</v>
      </c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223"/>
      <c r="EU88" s="224"/>
      <c r="EV88" s="224"/>
      <c r="EW88" s="224"/>
      <c r="EX88" s="224"/>
      <c r="EY88" s="224"/>
      <c r="EZ88" s="224"/>
      <c r="FA88" s="224"/>
      <c r="FB88" s="224"/>
      <c r="FC88" s="224"/>
      <c r="FD88" s="224"/>
      <c r="FE88" s="224"/>
      <c r="FF88" s="224"/>
      <c r="FG88" s="224"/>
      <c r="FH88" s="224"/>
      <c r="FI88" s="224"/>
      <c r="FJ88" s="225"/>
      <c r="FK88" s="33"/>
    </row>
    <row r="89" spans="1:176" s="32" customFormat="1" ht="39" customHeight="1">
      <c r="A89" s="81" t="s">
        <v>223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2"/>
      <c r="AL89" s="28"/>
      <c r="AM89" s="28"/>
      <c r="AN89" s="29"/>
      <c r="AO89" s="29"/>
      <c r="AP89" s="29"/>
      <c r="AQ89" s="29"/>
      <c r="AR89" s="29"/>
      <c r="AS89" s="29"/>
      <c r="AT89" s="83" t="s">
        <v>226</v>
      </c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71">
        <f>BJ90</f>
        <v>100</v>
      </c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>
        <f>CF90</f>
        <v>0</v>
      </c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84">
        <f t="shared" si="7"/>
        <v>0</v>
      </c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67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9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4" customFormat="1" ht="39.75" customHeight="1">
      <c r="A90" s="106" t="s">
        <v>311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73"/>
      <c r="AO90" s="73"/>
      <c r="AP90" s="73"/>
      <c r="AQ90" s="73"/>
      <c r="AR90" s="73"/>
      <c r="AS90" s="73"/>
      <c r="AT90" s="74" t="s">
        <v>225</v>
      </c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8">
        <v>100</v>
      </c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>
        <v>0</v>
      </c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2">
        <f t="shared" si="7"/>
        <v>0</v>
      </c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85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65"/>
      <c r="FK90" s="5"/>
    </row>
    <row r="91" spans="1:167" s="4" customFormat="1" ht="27" customHeight="1">
      <c r="A91" s="146" t="s">
        <v>203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07"/>
      <c r="AO91" s="107"/>
      <c r="AP91" s="107"/>
      <c r="AQ91" s="107"/>
      <c r="AR91" s="107"/>
      <c r="AS91" s="107"/>
      <c r="AT91" s="114" t="s">
        <v>204</v>
      </c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0">
        <f>BJ93</f>
        <v>0</v>
      </c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>
        <f>CF93</f>
        <v>-900</v>
      </c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0">
        <f>EE93</f>
        <v>-900</v>
      </c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35"/>
      <c r="FI91" s="35"/>
      <c r="FJ91" s="35"/>
      <c r="FK91" s="5"/>
    </row>
    <row r="92" spans="1:167" s="4" customFormat="1" ht="23.25" customHeight="1">
      <c r="A92" s="89" t="s">
        <v>205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107"/>
      <c r="AO92" s="107"/>
      <c r="AP92" s="107"/>
      <c r="AQ92" s="107"/>
      <c r="AR92" s="107"/>
      <c r="AS92" s="107"/>
      <c r="AT92" s="114" t="s">
        <v>206</v>
      </c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0">
        <v>0</v>
      </c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>
        <f>CF93</f>
        <v>-900</v>
      </c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0">
        <f aca="true" t="shared" si="8" ref="EE92:EE98">CF92</f>
        <v>-900</v>
      </c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5"/>
    </row>
    <row r="93" spans="1:167" s="11" customFormat="1" ht="20.25" customHeight="1">
      <c r="A93" s="106" t="s">
        <v>207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73"/>
      <c r="AO93" s="73"/>
      <c r="AP93" s="73"/>
      <c r="AQ93" s="73"/>
      <c r="AR93" s="73"/>
      <c r="AS93" s="73"/>
      <c r="AT93" s="74" t="s">
        <v>208</v>
      </c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2">
        <v>0</v>
      </c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>
        <v>-900</v>
      </c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2">
        <f t="shared" si="8"/>
        <v>-900</v>
      </c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0"/>
    </row>
    <row r="94" spans="1:167" s="11" customFormat="1" ht="22.5" customHeight="1">
      <c r="A94" s="112" t="s">
        <v>133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07"/>
      <c r="AO94" s="107"/>
      <c r="AP94" s="107"/>
      <c r="AQ94" s="107"/>
      <c r="AR94" s="107"/>
      <c r="AS94" s="107"/>
      <c r="AT94" s="114" t="s">
        <v>108</v>
      </c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79">
        <f>BJ95</f>
        <v>5180900</v>
      </c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>
        <f>CF95</f>
        <v>1213400</v>
      </c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0">
        <f t="shared" si="8"/>
        <v>1213400</v>
      </c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75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64"/>
      <c r="FK94" s="10"/>
    </row>
    <row r="95" spans="1:256" s="11" customFormat="1" ht="36.75" customHeight="1">
      <c r="A95" s="112" t="s">
        <v>148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07"/>
      <c r="AO95" s="107"/>
      <c r="AP95" s="107"/>
      <c r="AQ95" s="107"/>
      <c r="AR95" s="107"/>
      <c r="AS95" s="107"/>
      <c r="AT95" s="114" t="s">
        <v>90</v>
      </c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79">
        <f>BJ96+BJ99+BJ104</f>
        <v>5180900</v>
      </c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>
        <f>CF96+CF99+CF104</f>
        <v>1213400</v>
      </c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0">
        <f t="shared" si="8"/>
        <v>1213400</v>
      </c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75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64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11" customFormat="1" ht="42" customHeight="1">
      <c r="A96" s="112" t="s">
        <v>109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07"/>
      <c r="AO96" s="107"/>
      <c r="AP96" s="107"/>
      <c r="AQ96" s="107"/>
      <c r="AR96" s="107"/>
      <c r="AS96" s="107"/>
      <c r="AT96" s="114" t="s">
        <v>110</v>
      </c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79">
        <f>BJ98</f>
        <v>4983300</v>
      </c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>
        <f>CF98</f>
        <v>1065000</v>
      </c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0">
        <f t="shared" si="8"/>
        <v>1065000</v>
      </c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75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64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4" customFormat="1" ht="22.5" customHeight="1">
      <c r="A97" s="106" t="s">
        <v>112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73"/>
      <c r="AO97" s="73"/>
      <c r="AP97" s="73"/>
      <c r="AQ97" s="73"/>
      <c r="AR97" s="73"/>
      <c r="AS97" s="73"/>
      <c r="AT97" s="74" t="s">
        <v>111</v>
      </c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8">
        <f>BJ98</f>
        <v>4983300</v>
      </c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>
        <f>CF98</f>
        <v>1065000</v>
      </c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0" t="s">
        <v>105</v>
      </c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2">
        <f t="shared" si="8"/>
        <v>1065000</v>
      </c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85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6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4" customFormat="1" ht="39" customHeight="1">
      <c r="A98" s="106" t="s">
        <v>113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73"/>
      <c r="AO98" s="73"/>
      <c r="AP98" s="73"/>
      <c r="AQ98" s="73"/>
      <c r="AR98" s="73"/>
      <c r="AS98" s="73"/>
      <c r="AT98" s="74" t="s">
        <v>91</v>
      </c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8">
        <v>4983300</v>
      </c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>
        <v>1065000</v>
      </c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2">
        <f t="shared" si="8"/>
        <v>1065000</v>
      </c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85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6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11" customFormat="1" ht="40.5" customHeight="1">
      <c r="A99" s="112" t="s">
        <v>140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07"/>
      <c r="AO99" s="107"/>
      <c r="AP99" s="107"/>
      <c r="AQ99" s="107"/>
      <c r="AR99" s="107"/>
      <c r="AS99" s="107"/>
      <c r="AT99" s="114" t="s">
        <v>114</v>
      </c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79">
        <f>BJ100+BJ102</f>
        <v>164900</v>
      </c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>
        <f>CF100+CF102</f>
        <v>148400</v>
      </c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0">
        <f aca="true" t="shared" si="9" ref="EE99:EE107">CF99</f>
        <v>148400</v>
      </c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75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64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11" customFormat="1" ht="42" customHeight="1">
      <c r="A100" s="112" t="s">
        <v>149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07"/>
      <c r="AO100" s="107"/>
      <c r="AP100" s="107"/>
      <c r="AQ100" s="107"/>
      <c r="AR100" s="107"/>
      <c r="AS100" s="107"/>
      <c r="AT100" s="114" t="s">
        <v>139</v>
      </c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79">
        <f>BJ101</f>
        <v>164700</v>
      </c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>
        <f>CF101</f>
        <v>148200</v>
      </c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0">
        <f t="shared" si="9"/>
        <v>148200</v>
      </c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75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64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15" customFormat="1" ht="42.75" customHeight="1">
      <c r="A101" s="106" t="s">
        <v>149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73"/>
      <c r="AO101" s="73"/>
      <c r="AP101" s="73"/>
      <c r="AQ101" s="73"/>
      <c r="AR101" s="73"/>
      <c r="AS101" s="73"/>
      <c r="AT101" s="74" t="s">
        <v>92</v>
      </c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8">
        <v>164700</v>
      </c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>
        <v>148200</v>
      </c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2">
        <f t="shared" si="9"/>
        <v>148200</v>
      </c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85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6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166" s="10" customFormat="1" ht="42" customHeight="1">
      <c r="A102" s="112" t="s">
        <v>154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07"/>
      <c r="AO102" s="107"/>
      <c r="AP102" s="107"/>
      <c r="AQ102" s="107"/>
      <c r="AR102" s="107"/>
      <c r="AS102" s="107"/>
      <c r="AT102" s="114" t="s">
        <v>153</v>
      </c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79">
        <f>BJ103</f>
        <v>200</v>
      </c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>
        <f>CF103</f>
        <v>200</v>
      </c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0">
        <f>CF102</f>
        <v>200</v>
      </c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34"/>
      <c r="FI102" s="34"/>
      <c r="FJ102" s="34"/>
    </row>
    <row r="103" spans="1:166" s="5" customFormat="1" ht="39.75" customHeight="1">
      <c r="A103" s="106" t="s">
        <v>154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73"/>
      <c r="AO103" s="73"/>
      <c r="AP103" s="73"/>
      <c r="AQ103" s="73"/>
      <c r="AR103" s="73"/>
      <c r="AS103" s="73"/>
      <c r="AT103" s="74" t="s">
        <v>152</v>
      </c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8">
        <v>200</v>
      </c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>
        <v>200</v>
      </c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2">
        <f>CF103</f>
        <v>200</v>
      </c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35"/>
      <c r="FI103" s="35"/>
      <c r="FJ103" s="35"/>
    </row>
    <row r="104" spans="1:167" s="11" customFormat="1" ht="55.5" customHeight="1">
      <c r="A104" s="112" t="s">
        <v>227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07"/>
      <c r="AO104" s="107"/>
      <c r="AP104" s="107"/>
      <c r="AQ104" s="107"/>
      <c r="AR104" s="107"/>
      <c r="AS104" s="107"/>
      <c r="AT104" s="114" t="s">
        <v>313</v>
      </c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79">
        <f>BJ105+BJ107</f>
        <v>32700</v>
      </c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>
        <f>CF105+CF107</f>
        <v>0</v>
      </c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0">
        <f>CF104</f>
        <v>0</v>
      </c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75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64"/>
      <c r="FK104" s="10"/>
    </row>
    <row r="105" spans="1:167" s="11" customFormat="1" ht="55.5" customHeight="1">
      <c r="A105" s="112" t="s">
        <v>227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07"/>
      <c r="AO105" s="107"/>
      <c r="AP105" s="107"/>
      <c r="AQ105" s="107"/>
      <c r="AR105" s="107"/>
      <c r="AS105" s="107"/>
      <c r="AT105" s="114" t="s">
        <v>228</v>
      </c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79">
        <f>BJ106</f>
        <v>0</v>
      </c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>
        <f>CF106</f>
        <v>0</v>
      </c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0">
        <f>CF105</f>
        <v>0</v>
      </c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75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64"/>
      <c r="FK105" s="10"/>
    </row>
    <row r="106" spans="1:167" s="4" customFormat="1" ht="57" customHeight="1">
      <c r="A106" s="106" t="s">
        <v>227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73"/>
      <c r="AO106" s="73"/>
      <c r="AP106" s="73"/>
      <c r="AQ106" s="73"/>
      <c r="AR106" s="73"/>
      <c r="AS106" s="73"/>
      <c r="AT106" s="74" t="s">
        <v>229</v>
      </c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8">
        <v>0</v>
      </c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>
        <v>0</v>
      </c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2">
        <f>CF106</f>
        <v>0</v>
      </c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85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65"/>
      <c r="FK106" s="5"/>
    </row>
    <row r="107" spans="1:167" s="11" customFormat="1" ht="24" customHeight="1">
      <c r="A107" s="206" t="s">
        <v>150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8"/>
      <c r="AN107" s="107"/>
      <c r="AO107" s="107"/>
      <c r="AP107" s="107"/>
      <c r="AQ107" s="107"/>
      <c r="AR107" s="107"/>
      <c r="AS107" s="107"/>
      <c r="AT107" s="114" t="s">
        <v>116</v>
      </c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79">
        <f>BJ108</f>
        <v>32700</v>
      </c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>
        <f>CF108</f>
        <v>0</v>
      </c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0">
        <f t="shared" si="9"/>
        <v>0</v>
      </c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75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64"/>
      <c r="FK107" s="10"/>
    </row>
    <row r="108" spans="1:167" s="32" customFormat="1" ht="37.5" customHeight="1">
      <c r="A108" s="143" t="s">
        <v>115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209"/>
      <c r="AO108" s="209"/>
      <c r="AP108" s="209"/>
      <c r="AQ108" s="209"/>
      <c r="AR108" s="209"/>
      <c r="AS108" s="209"/>
      <c r="AT108" s="83" t="s">
        <v>93</v>
      </c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71">
        <v>32700</v>
      </c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>
        <v>0</v>
      </c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84">
        <f>CF108</f>
        <v>0</v>
      </c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223"/>
      <c r="EU108" s="224"/>
      <c r="EV108" s="224"/>
      <c r="EW108" s="224"/>
      <c r="EX108" s="224"/>
      <c r="EY108" s="224"/>
      <c r="EZ108" s="224"/>
      <c r="FA108" s="224"/>
      <c r="FB108" s="224"/>
      <c r="FC108" s="224"/>
      <c r="FD108" s="224"/>
      <c r="FE108" s="224"/>
      <c r="FF108" s="224"/>
      <c r="FG108" s="224"/>
      <c r="FH108" s="224"/>
      <c r="FI108" s="224"/>
      <c r="FJ108" s="225"/>
      <c r="FK108" s="33"/>
    </row>
    <row r="109" spans="1:167" s="4" customFormat="1" ht="18.75">
      <c r="A109" s="177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  <c r="BH109" s="178"/>
      <c r="BI109" s="178"/>
      <c r="BJ109" s="178"/>
      <c r="BK109" s="178"/>
      <c r="BL109" s="178"/>
      <c r="BM109" s="178"/>
      <c r="BN109" s="178"/>
      <c r="BO109" s="178"/>
      <c r="BP109" s="178"/>
      <c r="BQ109" s="178"/>
      <c r="BR109" s="178"/>
      <c r="BS109" s="178"/>
      <c r="BT109" s="178"/>
      <c r="BU109" s="178"/>
      <c r="BV109" s="178"/>
      <c r="BW109" s="178"/>
      <c r="BX109" s="178"/>
      <c r="BY109" s="178"/>
      <c r="BZ109" s="178"/>
      <c r="CA109" s="178"/>
      <c r="CB109" s="178"/>
      <c r="CC109" s="178"/>
      <c r="CD109" s="178"/>
      <c r="CE109" s="178"/>
      <c r="CF109" s="178"/>
      <c r="CG109" s="178"/>
      <c r="CH109" s="178"/>
      <c r="CI109" s="178"/>
      <c r="CJ109" s="178"/>
      <c r="CK109" s="178"/>
      <c r="CL109" s="178"/>
      <c r="CM109" s="178"/>
      <c r="CN109" s="178"/>
      <c r="CO109" s="178"/>
      <c r="CP109" s="178"/>
      <c r="CQ109" s="178"/>
      <c r="CR109" s="178"/>
      <c r="CS109" s="178"/>
      <c r="CT109" s="178"/>
      <c r="CU109" s="178"/>
      <c r="CV109" s="178"/>
      <c r="CW109" s="178"/>
      <c r="CX109" s="178"/>
      <c r="CY109" s="178"/>
      <c r="CZ109" s="178"/>
      <c r="DA109" s="178"/>
      <c r="DB109" s="178"/>
      <c r="DC109" s="178"/>
      <c r="DD109" s="178"/>
      <c r="DE109" s="178"/>
      <c r="DF109" s="178"/>
      <c r="DG109" s="178"/>
      <c r="DH109" s="178"/>
      <c r="DI109" s="178"/>
      <c r="DJ109" s="178"/>
      <c r="DK109" s="178"/>
      <c r="DL109" s="178"/>
      <c r="DM109" s="178"/>
      <c r="DN109" s="178"/>
      <c r="DO109" s="178"/>
      <c r="DP109" s="178"/>
      <c r="DQ109" s="178"/>
      <c r="DR109" s="178"/>
      <c r="DS109" s="178"/>
      <c r="DT109" s="178"/>
      <c r="DU109" s="178"/>
      <c r="DV109" s="178"/>
      <c r="DW109" s="178"/>
      <c r="DX109" s="178"/>
      <c r="DY109" s="178"/>
      <c r="DZ109" s="178"/>
      <c r="EA109" s="178"/>
      <c r="EB109" s="178"/>
      <c r="EC109" s="178"/>
      <c r="ED109" s="178"/>
      <c r="EE109" s="178"/>
      <c r="EF109" s="178"/>
      <c r="EG109" s="178"/>
      <c r="EH109" s="178"/>
      <c r="EI109" s="178"/>
      <c r="EJ109" s="178"/>
      <c r="EK109" s="178"/>
      <c r="EL109" s="178"/>
      <c r="EM109" s="178"/>
      <c r="EN109" s="178"/>
      <c r="EO109" s="178"/>
      <c r="EP109" s="178"/>
      <c r="EQ109" s="178"/>
      <c r="ER109" s="178"/>
      <c r="ES109" s="178"/>
      <c r="ET109" s="178"/>
      <c r="EU109" s="178"/>
      <c r="EV109" s="178"/>
      <c r="EW109" s="178"/>
      <c r="EX109" s="178"/>
      <c r="EY109" s="178"/>
      <c r="EZ109" s="178"/>
      <c r="FA109" s="178"/>
      <c r="FB109" s="178"/>
      <c r="FC109" s="178"/>
      <c r="FD109" s="178"/>
      <c r="FE109" s="178"/>
      <c r="FF109" s="178"/>
      <c r="FG109" s="179"/>
      <c r="FH109" s="12"/>
      <c r="FI109" s="12"/>
      <c r="FJ109" s="16" t="s">
        <v>39</v>
      </c>
      <c r="FK109" s="5"/>
    </row>
    <row r="110" spans="1:167" s="4" customFormat="1" ht="18.75">
      <c r="A110" s="177" t="s">
        <v>81</v>
      </c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  <c r="EG110" s="178"/>
      <c r="EH110" s="178"/>
      <c r="EI110" s="178"/>
      <c r="EJ110" s="178"/>
      <c r="EK110" s="178"/>
      <c r="EL110" s="178"/>
      <c r="EM110" s="178"/>
      <c r="EN110" s="178"/>
      <c r="EO110" s="178"/>
      <c r="EP110" s="178"/>
      <c r="EQ110" s="178"/>
      <c r="ER110" s="178"/>
      <c r="ES110" s="178"/>
      <c r="ET110" s="178"/>
      <c r="EU110" s="178"/>
      <c r="EV110" s="178"/>
      <c r="EW110" s="178"/>
      <c r="EX110" s="178"/>
      <c r="EY110" s="178"/>
      <c r="EZ110" s="178"/>
      <c r="FA110" s="178"/>
      <c r="FB110" s="178"/>
      <c r="FC110" s="178"/>
      <c r="FD110" s="178"/>
      <c r="FE110" s="178"/>
      <c r="FF110" s="178"/>
      <c r="FG110" s="178"/>
      <c r="FH110" s="178"/>
      <c r="FI110" s="178"/>
      <c r="FJ110" s="179"/>
      <c r="FK110" s="5"/>
    </row>
    <row r="111" spans="1:167" s="4" customFormat="1" ht="18" customHeight="1">
      <c r="A111" s="120" t="s">
        <v>8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 t="s">
        <v>23</v>
      </c>
      <c r="AL111" s="120"/>
      <c r="AM111" s="120"/>
      <c r="AN111" s="120"/>
      <c r="AO111" s="120"/>
      <c r="AP111" s="120"/>
      <c r="AQ111" s="17" t="s">
        <v>35</v>
      </c>
      <c r="AR111" s="17"/>
      <c r="AS111" s="17"/>
      <c r="AT111" s="184"/>
      <c r="AU111" s="185"/>
      <c r="AV111" s="185"/>
      <c r="AW111" s="185"/>
      <c r="AX111" s="185"/>
      <c r="AY111" s="185"/>
      <c r="AZ111" s="185"/>
      <c r="BA111" s="185"/>
      <c r="BB111" s="186"/>
      <c r="BC111" s="120" t="s">
        <v>120</v>
      </c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 t="s">
        <v>37</v>
      </c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 t="s">
        <v>24</v>
      </c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71" t="s">
        <v>29</v>
      </c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3"/>
      <c r="FK111" s="5"/>
    </row>
    <row r="112" spans="1:167" s="4" customFormat="1" ht="78.75" customHeight="1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7"/>
      <c r="AR112" s="17"/>
      <c r="AS112" s="17"/>
      <c r="AT112" s="187"/>
      <c r="AU112" s="188"/>
      <c r="AV112" s="188"/>
      <c r="AW112" s="188"/>
      <c r="AX112" s="188"/>
      <c r="AY112" s="188"/>
      <c r="AZ112" s="188"/>
      <c r="BA112" s="188"/>
      <c r="BB112" s="189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 t="s">
        <v>45</v>
      </c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 t="s">
        <v>25</v>
      </c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 t="s">
        <v>26</v>
      </c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 t="s">
        <v>27</v>
      </c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 t="s">
        <v>38</v>
      </c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71" t="s">
        <v>46</v>
      </c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3"/>
      <c r="FK112" s="5"/>
    </row>
    <row r="113" spans="1:167" s="4" customFormat="1" ht="18.75">
      <c r="A113" s="118">
        <v>1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>
        <v>2</v>
      </c>
      <c r="AL113" s="118"/>
      <c r="AM113" s="118"/>
      <c r="AN113" s="118"/>
      <c r="AO113" s="118"/>
      <c r="AP113" s="118"/>
      <c r="AQ113" s="118">
        <v>3</v>
      </c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>
        <v>4</v>
      </c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>
        <v>5</v>
      </c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>
        <v>6</v>
      </c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>
        <v>7</v>
      </c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>
        <v>8</v>
      </c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>
        <v>9</v>
      </c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>
        <v>10</v>
      </c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74">
        <v>11</v>
      </c>
      <c r="EY113" s="175"/>
      <c r="EZ113" s="175"/>
      <c r="FA113" s="175"/>
      <c r="FB113" s="175"/>
      <c r="FC113" s="175"/>
      <c r="FD113" s="175"/>
      <c r="FE113" s="175"/>
      <c r="FF113" s="175"/>
      <c r="FG113" s="175"/>
      <c r="FH113" s="175"/>
      <c r="FI113" s="175"/>
      <c r="FJ113" s="176"/>
      <c r="FK113" s="5"/>
    </row>
    <row r="114" spans="1:167" s="11" customFormat="1" ht="19.5" customHeight="1">
      <c r="A114" s="119" t="s">
        <v>32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5" t="s">
        <v>33</v>
      </c>
      <c r="AL114" s="115"/>
      <c r="AM114" s="115"/>
      <c r="AN114" s="115"/>
      <c r="AO114" s="115"/>
      <c r="AP114" s="115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79">
        <f>BC120+BC124</f>
        <v>824100</v>
      </c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>
        <f>BU120+BU124</f>
        <v>207174.51</v>
      </c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88">
        <f>CH120+CH124</f>
        <v>207174.51</v>
      </c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>
        <f>DX120+DX124</f>
        <v>207174.51</v>
      </c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307">
        <f>EK121+EK124</f>
        <v>616925.49</v>
      </c>
      <c r="EL114" s="308"/>
      <c r="EM114" s="308"/>
      <c r="EN114" s="308"/>
      <c r="EO114" s="308"/>
      <c r="EP114" s="308"/>
      <c r="EQ114" s="308"/>
      <c r="ER114" s="308"/>
      <c r="ES114" s="308"/>
      <c r="ET114" s="308"/>
      <c r="EU114" s="308"/>
      <c r="EV114" s="308"/>
      <c r="EW114" s="309"/>
      <c r="EX114" s="158">
        <f>EX120</f>
        <v>0</v>
      </c>
      <c r="EY114" s="159"/>
      <c r="EZ114" s="159"/>
      <c r="FA114" s="159"/>
      <c r="FB114" s="159"/>
      <c r="FC114" s="159"/>
      <c r="FD114" s="159"/>
      <c r="FE114" s="159"/>
      <c r="FF114" s="159"/>
      <c r="FG114" s="159"/>
      <c r="FH114" s="159"/>
      <c r="FI114" s="159"/>
      <c r="FJ114" s="160"/>
      <c r="FK114" s="10"/>
    </row>
    <row r="115" spans="1:167" s="4" customFormat="1" ht="20.25" customHeight="1">
      <c r="A115" s="293" t="s">
        <v>123</v>
      </c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  <c r="AJ115" s="293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98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1"/>
      <c r="FK115" s="5"/>
    </row>
    <row r="116" spans="1:167" s="20" customFormat="1" ht="15" customHeight="1" hidden="1">
      <c r="A116" s="80" t="s">
        <v>117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77" t="s">
        <v>52</v>
      </c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212">
        <f>SUM(BC117:BT119)</f>
        <v>116900</v>
      </c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2"/>
      <c r="BS116" s="212"/>
      <c r="BT116" s="212"/>
      <c r="BU116" s="212">
        <f>BU119+BU118+BU117</f>
        <v>116769.88</v>
      </c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92">
        <f>SUM(CH117:CW119)</f>
        <v>116769.88</v>
      </c>
      <c r="CI116" s="92"/>
      <c r="CJ116" s="92"/>
      <c r="CK116" s="92"/>
      <c r="CL116" s="92"/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>
        <f>SUM(DX117:EJ119)</f>
        <v>116769.88</v>
      </c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>
        <f>SUM(EK117:EW119)</f>
        <v>130.12000000000262</v>
      </c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180">
        <v>0</v>
      </c>
      <c r="EY116" s="181"/>
      <c r="EZ116" s="181"/>
      <c r="FA116" s="181"/>
      <c r="FB116" s="181"/>
      <c r="FC116" s="181"/>
      <c r="FD116" s="181"/>
      <c r="FE116" s="181"/>
      <c r="FF116" s="181"/>
      <c r="FG116" s="181"/>
      <c r="FH116" s="181"/>
      <c r="FI116" s="181"/>
      <c r="FJ116" s="182"/>
      <c r="FK116" s="19"/>
    </row>
    <row r="117" spans="1:167" s="4" customFormat="1" ht="15" customHeight="1" hidden="1">
      <c r="A117" s="89" t="s">
        <v>56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90" t="s">
        <v>53</v>
      </c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78">
        <v>82900</v>
      </c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>
        <v>82880.2</v>
      </c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87">
        <v>82880.2</v>
      </c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>
        <f>CH117</f>
        <v>82880.2</v>
      </c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38">
        <f>BC117-BU117</f>
        <v>19.80000000000291</v>
      </c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98">
        <f>BU117-CH117</f>
        <v>0</v>
      </c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1"/>
      <c r="FK117" s="5"/>
    </row>
    <row r="118" spans="1:167" s="4" customFormat="1" ht="15" customHeight="1" hidden="1">
      <c r="A118" s="89" t="s">
        <v>57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90" t="s">
        <v>54</v>
      </c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78">
        <v>13200</v>
      </c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>
        <v>13172</v>
      </c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87">
        <v>13172</v>
      </c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>
        <f>CH118</f>
        <v>13172</v>
      </c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>
        <f>BC118-BU118</f>
        <v>28</v>
      </c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98">
        <f>BU118-CH118</f>
        <v>0</v>
      </c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1"/>
      <c r="FK118" s="5"/>
    </row>
    <row r="119" spans="1:167" s="4" customFormat="1" ht="16.5" customHeight="1" hidden="1">
      <c r="A119" s="89" t="s">
        <v>58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90" t="s">
        <v>55</v>
      </c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78">
        <v>20800</v>
      </c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>
        <v>20717.68</v>
      </c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87">
        <v>20717.68</v>
      </c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>
        <f>CH119</f>
        <v>20717.68</v>
      </c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>
        <f>BC119-BU119</f>
        <v>82.31999999999971</v>
      </c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98">
        <f>BU119-CH119</f>
        <v>0</v>
      </c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1"/>
      <c r="FK119" s="5"/>
    </row>
    <row r="120" spans="1:167" s="4" customFormat="1" ht="21" customHeight="1">
      <c r="A120" s="294" t="s">
        <v>122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  <c r="AK120" s="113"/>
      <c r="AL120" s="113"/>
      <c r="AM120" s="113"/>
      <c r="AN120" s="113"/>
      <c r="AO120" s="113"/>
      <c r="AP120" s="113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79">
        <f>BC121</f>
        <v>753900</v>
      </c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79">
        <f>BU121</f>
        <v>158060.91</v>
      </c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88">
        <f>CH121</f>
        <v>158060.91</v>
      </c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0">
        <f>DX121</f>
        <v>158060.91</v>
      </c>
      <c r="DY120" s="150"/>
      <c r="DZ120" s="150"/>
      <c r="EA120" s="150"/>
      <c r="EB120" s="150"/>
      <c r="EC120" s="150"/>
      <c r="ED120" s="150"/>
      <c r="EE120" s="150"/>
      <c r="EF120" s="150"/>
      <c r="EG120" s="150"/>
      <c r="EH120" s="150"/>
      <c r="EI120" s="150"/>
      <c r="EJ120" s="150"/>
      <c r="EK120" s="150">
        <f>EK122+EK123</f>
        <v>595839.09</v>
      </c>
      <c r="EL120" s="150"/>
      <c r="EM120" s="150"/>
      <c r="EN120" s="150"/>
      <c r="EO120" s="150"/>
      <c r="EP120" s="150"/>
      <c r="EQ120" s="150"/>
      <c r="ER120" s="150"/>
      <c r="ES120" s="150"/>
      <c r="ET120" s="150"/>
      <c r="EU120" s="150"/>
      <c r="EV120" s="150"/>
      <c r="EW120" s="150"/>
      <c r="EX120" s="310">
        <v>0</v>
      </c>
      <c r="EY120" s="311"/>
      <c r="EZ120" s="311"/>
      <c r="FA120" s="311"/>
      <c r="FB120" s="311"/>
      <c r="FC120" s="311"/>
      <c r="FD120" s="311"/>
      <c r="FE120" s="311"/>
      <c r="FF120" s="311"/>
      <c r="FG120" s="311"/>
      <c r="FH120" s="311"/>
      <c r="FI120" s="311"/>
      <c r="FJ120" s="312"/>
      <c r="FK120" s="5"/>
    </row>
    <row r="121" spans="1:167" s="4" customFormat="1" ht="22.5" customHeight="1">
      <c r="A121" s="80" t="s">
        <v>240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134" t="s">
        <v>172</v>
      </c>
      <c r="AL121" s="135"/>
      <c r="AM121" s="135"/>
      <c r="AN121" s="135"/>
      <c r="AO121" s="135"/>
      <c r="AP121" s="136"/>
      <c r="AQ121" s="37"/>
      <c r="AR121" s="37"/>
      <c r="AS121" s="128"/>
      <c r="AT121" s="129"/>
      <c r="AU121" s="129"/>
      <c r="AV121" s="129"/>
      <c r="AW121" s="129"/>
      <c r="AX121" s="129"/>
      <c r="AY121" s="129"/>
      <c r="AZ121" s="129"/>
      <c r="BA121" s="129"/>
      <c r="BB121" s="130"/>
      <c r="BC121" s="79">
        <f>BC122+BC123</f>
        <v>753900</v>
      </c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57"/>
      <c r="BT121" s="57"/>
      <c r="BU121" s="78">
        <f>BU122+BU123</f>
        <v>158060.91</v>
      </c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88">
        <f>CH122+CH123</f>
        <v>158060.91</v>
      </c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0">
        <f>DX122+DX123</f>
        <v>158060.91</v>
      </c>
      <c r="DY121" s="150"/>
      <c r="DZ121" s="150"/>
      <c r="EA121" s="150"/>
      <c r="EB121" s="150"/>
      <c r="EC121" s="150"/>
      <c r="ED121" s="150"/>
      <c r="EE121" s="150"/>
      <c r="EF121" s="150"/>
      <c r="EG121" s="150"/>
      <c r="EH121" s="150"/>
      <c r="EI121" s="150"/>
      <c r="EJ121" s="150"/>
      <c r="EK121" s="150">
        <f aca="true" t="shared" si="10" ref="EK121:EK126">BC121-CH121</f>
        <v>595839.09</v>
      </c>
      <c r="EL121" s="150"/>
      <c r="EM121" s="150"/>
      <c r="EN121" s="150"/>
      <c r="EO121" s="150"/>
      <c r="EP121" s="150"/>
      <c r="EQ121" s="150"/>
      <c r="ER121" s="150"/>
      <c r="ES121" s="150"/>
      <c r="ET121" s="150"/>
      <c r="EU121" s="150"/>
      <c r="EV121" s="150"/>
      <c r="EW121" s="150"/>
      <c r="EX121" s="150"/>
      <c r="EY121" s="150"/>
      <c r="EZ121" s="150"/>
      <c r="FA121" s="150"/>
      <c r="FB121" s="150"/>
      <c r="FC121" s="150"/>
      <c r="FD121" s="150"/>
      <c r="FE121" s="150"/>
      <c r="FF121" s="150"/>
      <c r="FG121" s="150"/>
      <c r="FH121" s="42"/>
      <c r="FI121" s="42"/>
      <c r="FJ121" s="42"/>
      <c r="FK121" s="5"/>
    </row>
    <row r="122" spans="1:167" s="4" customFormat="1" ht="21" customHeight="1">
      <c r="A122" s="89" t="s">
        <v>56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90" t="s">
        <v>53</v>
      </c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78">
        <v>580000</v>
      </c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>
        <v>124659.28</v>
      </c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87">
        <v>124659.28</v>
      </c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>
        <f>CH122</f>
        <v>124659.28</v>
      </c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>
        <f t="shared" si="10"/>
        <v>455340.72</v>
      </c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154">
        <f>BU122-CH122</f>
        <v>0</v>
      </c>
      <c r="EY122" s="155"/>
      <c r="EZ122" s="155"/>
      <c r="FA122" s="155"/>
      <c r="FB122" s="155"/>
      <c r="FC122" s="155"/>
      <c r="FD122" s="155"/>
      <c r="FE122" s="155"/>
      <c r="FF122" s="155"/>
      <c r="FG122" s="155"/>
      <c r="FH122" s="155"/>
      <c r="FI122" s="155"/>
      <c r="FJ122" s="156"/>
      <c r="FK122" s="5"/>
    </row>
    <row r="123" spans="1:167" s="4" customFormat="1" ht="21" customHeight="1">
      <c r="A123" s="89" t="s">
        <v>58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90" t="s">
        <v>55</v>
      </c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78">
        <v>173900</v>
      </c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>
        <v>33401.63</v>
      </c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87">
        <v>33401.63</v>
      </c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>
        <f>CH123</f>
        <v>33401.63</v>
      </c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>
        <f t="shared" si="10"/>
        <v>140498.37</v>
      </c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154">
        <v>0</v>
      </c>
      <c r="EY123" s="155"/>
      <c r="EZ123" s="155"/>
      <c r="FA123" s="155"/>
      <c r="FB123" s="155"/>
      <c r="FC123" s="155"/>
      <c r="FD123" s="155"/>
      <c r="FE123" s="155"/>
      <c r="FF123" s="155"/>
      <c r="FG123" s="155"/>
      <c r="FH123" s="155"/>
      <c r="FI123" s="155"/>
      <c r="FJ123" s="156"/>
      <c r="FK123" s="5"/>
    </row>
    <row r="124" spans="1:167" s="4" customFormat="1" ht="26.25" customHeight="1">
      <c r="A124" s="80" t="s">
        <v>241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134" t="s">
        <v>173</v>
      </c>
      <c r="AL124" s="135"/>
      <c r="AM124" s="135"/>
      <c r="AN124" s="135"/>
      <c r="AO124" s="135"/>
      <c r="AP124" s="136"/>
      <c r="AQ124" s="37"/>
      <c r="AR124" s="37"/>
      <c r="AS124" s="128"/>
      <c r="AT124" s="129"/>
      <c r="AU124" s="129"/>
      <c r="AV124" s="129"/>
      <c r="AW124" s="129"/>
      <c r="AX124" s="129"/>
      <c r="AY124" s="129"/>
      <c r="AZ124" s="129"/>
      <c r="BA124" s="129"/>
      <c r="BB124" s="130"/>
      <c r="BC124" s="79">
        <f>BC125+BC126</f>
        <v>70200</v>
      </c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57"/>
      <c r="BT124" s="57"/>
      <c r="BU124" s="79">
        <f>BU125+BU126</f>
        <v>49113.6</v>
      </c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88">
        <f>CH125</f>
        <v>49113.6</v>
      </c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0">
        <f>DX125+DX128</f>
        <v>49113.6</v>
      </c>
      <c r="DY124" s="150"/>
      <c r="DZ124" s="150"/>
      <c r="EA124" s="150"/>
      <c r="EB124" s="150"/>
      <c r="EC124" s="150"/>
      <c r="ED124" s="150"/>
      <c r="EE124" s="150"/>
      <c r="EF124" s="150"/>
      <c r="EG124" s="150"/>
      <c r="EH124" s="150"/>
      <c r="EI124" s="150"/>
      <c r="EJ124" s="150"/>
      <c r="EK124" s="150">
        <f t="shared" si="10"/>
        <v>21086.4</v>
      </c>
      <c r="EL124" s="150"/>
      <c r="EM124" s="150"/>
      <c r="EN124" s="150"/>
      <c r="EO124" s="150"/>
      <c r="EP124" s="150"/>
      <c r="EQ124" s="150"/>
      <c r="ER124" s="150"/>
      <c r="ES124" s="150"/>
      <c r="ET124" s="150"/>
      <c r="EU124" s="150"/>
      <c r="EV124" s="150"/>
      <c r="EW124" s="150"/>
      <c r="EX124" s="150"/>
      <c r="EY124" s="150"/>
      <c r="EZ124" s="150"/>
      <c r="FA124" s="150"/>
      <c r="FB124" s="150"/>
      <c r="FC124" s="150"/>
      <c r="FD124" s="150"/>
      <c r="FE124" s="150"/>
      <c r="FF124" s="150"/>
      <c r="FG124" s="150"/>
      <c r="FH124" s="42"/>
      <c r="FI124" s="42"/>
      <c r="FJ124" s="42"/>
      <c r="FK124" s="5"/>
    </row>
    <row r="125" spans="1:167" s="4" customFormat="1" ht="20.25" customHeight="1">
      <c r="A125" s="89" t="s">
        <v>57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90" t="s">
        <v>54</v>
      </c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78">
        <v>54000</v>
      </c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>
        <v>49113.6</v>
      </c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87">
        <v>49113.6</v>
      </c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>
        <f>CH125</f>
        <v>49113.6</v>
      </c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>
        <f t="shared" si="10"/>
        <v>4886.4000000000015</v>
      </c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154">
        <f>BU125-CH125</f>
        <v>0</v>
      </c>
      <c r="EY125" s="155"/>
      <c r="EZ125" s="155"/>
      <c r="FA125" s="155"/>
      <c r="FB125" s="155"/>
      <c r="FC125" s="155"/>
      <c r="FD125" s="155"/>
      <c r="FE125" s="155"/>
      <c r="FF125" s="155"/>
      <c r="FG125" s="155"/>
      <c r="FH125" s="155"/>
      <c r="FI125" s="155"/>
      <c r="FJ125" s="156"/>
      <c r="FK125" s="5"/>
    </row>
    <row r="126" spans="1:167" s="4" customFormat="1" ht="21" customHeight="1">
      <c r="A126" s="89" t="s">
        <v>58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90" t="s">
        <v>55</v>
      </c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78">
        <v>16200</v>
      </c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>
        <v>0</v>
      </c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87">
        <v>0</v>
      </c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>
        <f>CH126</f>
        <v>0</v>
      </c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>
        <f t="shared" si="10"/>
        <v>16200</v>
      </c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154">
        <v>0</v>
      </c>
      <c r="EY126" s="155"/>
      <c r="EZ126" s="155"/>
      <c r="FA126" s="155"/>
      <c r="FB126" s="155"/>
      <c r="FC126" s="155"/>
      <c r="FD126" s="155"/>
      <c r="FE126" s="155"/>
      <c r="FF126" s="155"/>
      <c r="FG126" s="155"/>
      <c r="FH126" s="155"/>
      <c r="FI126" s="155"/>
      <c r="FJ126" s="156"/>
      <c r="FK126" s="5"/>
    </row>
    <row r="127" spans="1:167" s="4" customFormat="1" ht="18.75">
      <c r="A127" s="177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8"/>
      <c r="BN127" s="178"/>
      <c r="BO127" s="178"/>
      <c r="BP127" s="178"/>
      <c r="BQ127" s="178"/>
      <c r="BR127" s="178"/>
      <c r="BS127" s="178"/>
      <c r="BT127" s="178"/>
      <c r="BU127" s="178"/>
      <c r="BV127" s="178"/>
      <c r="BW127" s="178"/>
      <c r="BX127" s="178"/>
      <c r="BY127" s="178"/>
      <c r="BZ127" s="178"/>
      <c r="CA127" s="178"/>
      <c r="CB127" s="178"/>
      <c r="CC127" s="178"/>
      <c r="CD127" s="178"/>
      <c r="CE127" s="178"/>
      <c r="CF127" s="179"/>
      <c r="CG127" s="222" t="s">
        <v>81</v>
      </c>
      <c r="CH127" s="222"/>
      <c r="CI127" s="222"/>
      <c r="CJ127" s="222"/>
      <c r="CK127" s="222"/>
      <c r="CL127" s="222"/>
      <c r="CM127" s="222"/>
      <c r="CN127" s="222"/>
      <c r="CO127" s="222"/>
      <c r="CP127" s="222"/>
      <c r="CQ127" s="222"/>
      <c r="CR127" s="222"/>
      <c r="CS127" s="222"/>
      <c r="CT127" s="222"/>
      <c r="CU127" s="222"/>
      <c r="CV127" s="222"/>
      <c r="CW127" s="222"/>
      <c r="CX127" s="222"/>
      <c r="CY127" s="174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  <c r="EH127" s="175"/>
      <c r="EI127" s="175"/>
      <c r="EJ127" s="175"/>
      <c r="EK127" s="175"/>
      <c r="EL127" s="175"/>
      <c r="EM127" s="175"/>
      <c r="EN127" s="175"/>
      <c r="EO127" s="175"/>
      <c r="EP127" s="175"/>
      <c r="EQ127" s="175"/>
      <c r="ER127" s="175"/>
      <c r="ES127" s="175"/>
      <c r="ET127" s="175"/>
      <c r="EU127" s="175"/>
      <c r="EV127" s="175"/>
      <c r="EW127" s="175"/>
      <c r="EX127" s="175"/>
      <c r="EY127" s="175"/>
      <c r="EZ127" s="175"/>
      <c r="FA127" s="175"/>
      <c r="FB127" s="175"/>
      <c r="FC127" s="175"/>
      <c r="FD127" s="175"/>
      <c r="FE127" s="175"/>
      <c r="FF127" s="175"/>
      <c r="FG127" s="176"/>
      <c r="FH127" s="12"/>
      <c r="FI127" s="12"/>
      <c r="FJ127" s="16" t="s">
        <v>39</v>
      </c>
      <c r="FK127" s="5"/>
    </row>
    <row r="128" spans="1:167" s="4" customFormat="1" ht="19.5" customHeight="1">
      <c r="A128" s="120" t="s">
        <v>8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 t="s">
        <v>23</v>
      </c>
      <c r="AL128" s="120"/>
      <c r="AM128" s="120"/>
      <c r="AN128" s="120"/>
      <c r="AO128" s="120"/>
      <c r="AP128" s="120"/>
      <c r="AQ128" s="120" t="s">
        <v>35</v>
      </c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 t="s">
        <v>36</v>
      </c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 t="s">
        <v>37</v>
      </c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 t="s">
        <v>24</v>
      </c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71" t="s">
        <v>29</v>
      </c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3"/>
      <c r="FK128" s="5"/>
    </row>
    <row r="129" spans="1:167" s="4" customFormat="1" ht="78.75" customHeight="1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 t="s">
        <v>45</v>
      </c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 t="s">
        <v>25</v>
      </c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 t="s">
        <v>26</v>
      </c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 t="s">
        <v>27</v>
      </c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 t="s">
        <v>38</v>
      </c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71" t="s">
        <v>46</v>
      </c>
      <c r="EY129" s="172"/>
      <c r="EZ129" s="172"/>
      <c r="FA129" s="172"/>
      <c r="FB129" s="172"/>
      <c r="FC129" s="172"/>
      <c r="FD129" s="172"/>
      <c r="FE129" s="172"/>
      <c r="FF129" s="172"/>
      <c r="FG129" s="172"/>
      <c r="FH129" s="172"/>
      <c r="FI129" s="172"/>
      <c r="FJ129" s="173"/>
      <c r="FK129" s="5"/>
    </row>
    <row r="130" spans="1:167" s="4" customFormat="1" ht="18.75">
      <c r="A130" s="118">
        <v>1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>
        <v>2</v>
      </c>
      <c r="AL130" s="118"/>
      <c r="AM130" s="118"/>
      <c r="AN130" s="118"/>
      <c r="AO130" s="118"/>
      <c r="AP130" s="118"/>
      <c r="AQ130" s="118">
        <v>3</v>
      </c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>
        <v>4</v>
      </c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>
        <v>5</v>
      </c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>
        <v>6</v>
      </c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>
        <v>7</v>
      </c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>
        <v>8</v>
      </c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>
        <v>9</v>
      </c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>
        <v>10</v>
      </c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74">
        <v>11</v>
      </c>
      <c r="EY130" s="175"/>
      <c r="EZ130" s="175"/>
      <c r="FA130" s="175"/>
      <c r="FB130" s="175"/>
      <c r="FC130" s="175"/>
      <c r="FD130" s="175"/>
      <c r="FE130" s="175"/>
      <c r="FF130" s="175"/>
      <c r="FG130" s="175"/>
      <c r="FH130" s="175"/>
      <c r="FI130" s="175"/>
      <c r="FJ130" s="176"/>
      <c r="FK130" s="5"/>
    </row>
    <row r="131" spans="1:167" s="11" customFormat="1" ht="24" customHeight="1">
      <c r="A131" s="119" t="s">
        <v>95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5" t="s">
        <v>33</v>
      </c>
      <c r="AL131" s="115"/>
      <c r="AM131" s="115"/>
      <c r="AN131" s="115"/>
      <c r="AO131" s="115"/>
      <c r="AP131" s="115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79">
        <f>BC135+BC144+BC141</f>
        <v>2879200</v>
      </c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>
        <f>BU135+BU141+BU144+BU154</f>
        <v>416096.99</v>
      </c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88">
        <f>CH135+CH141+CH144+CH154</f>
        <v>416096.99</v>
      </c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>
        <f>DX135+DX141+DX144+DX154</f>
        <v>416096.99</v>
      </c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170">
        <f>EK135+EK141+EK144</f>
        <v>2468303.01</v>
      </c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58">
        <f>EX135+EX141+EX144</f>
        <v>0</v>
      </c>
      <c r="EY131" s="159"/>
      <c r="EZ131" s="159"/>
      <c r="FA131" s="159"/>
      <c r="FB131" s="159"/>
      <c r="FC131" s="159"/>
      <c r="FD131" s="159"/>
      <c r="FE131" s="159"/>
      <c r="FF131" s="159"/>
      <c r="FG131" s="159"/>
      <c r="FH131" s="159"/>
      <c r="FI131" s="159"/>
      <c r="FJ131" s="160"/>
      <c r="FK131" s="10"/>
    </row>
    <row r="132" spans="1:167" s="4" customFormat="1" ht="14.25" customHeight="1">
      <c r="A132" s="162" t="s">
        <v>22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96"/>
      <c r="AL132" s="196"/>
      <c r="AM132" s="196"/>
      <c r="AN132" s="196"/>
      <c r="AO132" s="196"/>
      <c r="AP132" s="196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98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1"/>
      <c r="FK132" s="5"/>
    </row>
    <row r="133" spans="1:166" s="4" customFormat="1" ht="20.25" customHeight="1">
      <c r="A133" s="295" t="s">
        <v>124</v>
      </c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95"/>
      <c r="AJ133" s="295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152"/>
      <c r="EY133" s="152"/>
      <c r="EZ133" s="152"/>
      <c r="FA133" s="152"/>
      <c r="FB133" s="152"/>
      <c r="FC133" s="152"/>
      <c r="FD133" s="152"/>
      <c r="FE133" s="152"/>
      <c r="FF133" s="152"/>
      <c r="FG133" s="152"/>
      <c r="FH133" s="43"/>
      <c r="FI133" s="43"/>
      <c r="FJ133" s="43"/>
    </row>
    <row r="134" spans="1:166" s="4" customFormat="1" ht="18" customHeight="1">
      <c r="A134" s="80" t="s">
        <v>242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77"/>
      <c r="AL134" s="77"/>
      <c r="AM134" s="77"/>
      <c r="AN134" s="77"/>
      <c r="AO134" s="77"/>
      <c r="AP134" s="77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98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1"/>
    </row>
    <row r="135" spans="1:166" s="20" customFormat="1" ht="22.5" customHeight="1">
      <c r="A135" s="106" t="s">
        <v>122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77" t="s">
        <v>52</v>
      </c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9">
        <f>BC136+BC137</f>
        <v>2230900</v>
      </c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212">
        <f>SUM(BU136:CG137)</f>
        <v>250568.81</v>
      </c>
      <c r="BV135" s="212"/>
      <c r="BW135" s="212"/>
      <c r="BX135" s="212"/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92">
        <f>SUM(CH136:CW137)</f>
        <v>250568.81</v>
      </c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>
        <f>SUM(DX136:EJ137)</f>
        <v>250568.81</v>
      </c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>
        <f>EK136+EK137</f>
        <v>1980331.19</v>
      </c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180">
        <f>EX136+EX137</f>
        <v>0</v>
      </c>
      <c r="EY135" s="181"/>
      <c r="EZ135" s="181"/>
      <c r="FA135" s="181"/>
      <c r="FB135" s="181"/>
      <c r="FC135" s="181"/>
      <c r="FD135" s="181"/>
      <c r="FE135" s="181"/>
      <c r="FF135" s="181"/>
      <c r="FG135" s="181"/>
      <c r="FH135" s="181"/>
      <c r="FI135" s="181"/>
      <c r="FJ135" s="182"/>
    </row>
    <row r="136" spans="1:166" s="4" customFormat="1" ht="23.25" customHeight="1">
      <c r="A136" s="89" t="s">
        <v>56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90" t="s">
        <v>53</v>
      </c>
      <c r="AL136" s="90"/>
      <c r="AM136" s="90"/>
      <c r="AN136" s="90"/>
      <c r="AO136" s="90"/>
      <c r="AP136" s="90"/>
      <c r="AQ136" s="90" t="s">
        <v>105</v>
      </c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78">
        <v>1716000</v>
      </c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>
        <v>206196.83</v>
      </c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87">
        <v>206196.83</v>
      </c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>
        <f aca="true" t="shared" si="11" ref="DX136:DX142">CH136</f>
        <v>206196.83</v>
      </c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>
        <f>BC136-BU136</f>
        <v>1509803.17</v>
      </c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98">
        <f aca="true" t="shared" si="12" ref="EX136:EX142">BU136-CH136</f>
        <v>0</v>
      </c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1"/>
    </row>
    <row r="137" spans="1:166" s="4" customFormat="1" ht="23.25" customHeight="1">
      <c r="A137" s="89" t="s">
        <v>58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90" t="s">
        <v>55</v>
      </c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78">
        <v>514900</v>
      </c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>
        <v>44371.98</v>
      </c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87">
        <v>44371.98</v>
      </c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>
        <f t="shared" si="11"/>
        <v>44371.98</v>
      </c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>
        <f>BC137-BU137</f>
        <v>470528.02</v>
      </c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98">
        <f t="shared" si="12"/>
        <v>0</v>
      </c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1"/>
    </row>
    <row r="138" spans="1:166" s="11" customFormat="1" ht="23.25" customHeight="1">
      <c r="A138" s="146" t="s">
        <v>209</v>
      </c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213">
        <f>BC139+BC140</f>
        <v>2046900</v>
      </c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213">
        <f>BU139+BU140</f>
        <v>245709.25</v>
      </c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88">
        <f>CH139+CH140</f>
        <v>245709.25</v>
      </c>
      <c r="CI138" s="211"/>
      <c r="CJ138" s="211"/>
      <c r="CK138" s="211"/>
      <c r="CL138" s="211"/>
      <c r="CM138" s="211"/>
      <c r="CN138" s="211"/>
      <c r="CO138" s="211"/>
      <c r="CP138" s="211"/>
      <c r="CQ138" s="211"/>
      <c r="CR138" s="211"/>
      <c r="CS138" s="211"/>
      <c r="CT138" s="211"/>
      <c r="CU138" s="211"/>
      <c r="CV138" s="211"/>
      <c r="CW138" s="211"/>
      <c r="CX138" s="211"/>
      <c r="CY138" s="211"/>
      <c r="CZ138" s="211"/>
      <c r="DA138" s="211"/>
      <c r="DB138" s="211"/>
      <c r="DC138" s="211"/>
      <c r="DD138" s="211"/>
      <c r="DE138" s="211"/>
      <c r="DF138" s="211"/>
      <c r="DG138" s="211"/>
      <c r="DH138" s="211"/>
      <c r="DI138" s="211"/>
      <c r="DJ138" s="211"/>
      <c r="DK138" s="211"/>
      <c r="DL138" s="211"/>
      <c r="DM138" s="211"/>
      <c r="DN138" s="211"/>
      <c r="DO138" s="211"/>
      <c r="DP138" s="211"/>
      <c r="DQ138" s="211"/>
      <c r="DR138" s="211"/>
      <c r="DS138" s="211"/>
      <c r="DT138" s="211"/>
      <c r="DU138" s="211"/>
      <c r="DV138" s="211"/>
      <c r="DW138" s="211"/>
      <c r="DX138" s="88">
        <f t="shared" si="11"/>
        <v>245709.25</v>
      </c>
      <c r="DY138" s="211"/>
      <c r="DZ138" s="211"/>
      <c r="EA138" s="211"/>
      <c r="EB138" s="211"/>
      <c r="EC138" s="211"/>
      <c r="ED138" s="211"/>
      <c r="EE138" s="211"/>
      <c r="EF138" s="211"/>
      <c r="EG138" s="211"/>
      <c r="EH138" s="211"/>
      <c r="EI138" s="211"/>
      <c r="EJ138" s="211"/>
      <c r="EK138" s="88">
        <f aca="true" t="shared" si="13" ref="EK138:EK144">BC138-CH138</f>
        <v>1801190.75</v>
      </c>
      <c r="EL138" s="211"/>
      <c r="EM138" s="211"/>
      <c r="EN138" s="211"/>
      <c r="EO138" s="211"/>
      <c r="EP138" s="211"/>
      <c r="EQ138" s="211"/>
      <c r="ER138" s="211"/>
      <c r="ES138" s="211"/>
      <c r="ET138" s="211"/>
      <c r="EU138" s="211"/>
      <c r="EV138" s="211"/>
      <c r="EW138" s="211"/>
      <c r="EX138" s="158">
        <f t="shared" si="12"/>
        <v>0</v>
      </c>
      <c r="EY138" s="159"/>
      <c r="EZ138" s="159"/>
      <c r="FA138" s="159"/>
      <c r="FB138" s="159"/>
      <c r="FC138" s="159"/>
      <c r="FD138" s="159"/>
      <c r="FE138" s="159"/>
      <c r="FF138" s="159"/>
      <c r="FG138" s="159"/>
      <c r="FH138" s="159"/>
      <c r="FI138" s="159"/>
      <c r="FJ138" s="160"/>
    </row>
    <row r="139" spans="1:166" s="4" customFormat="1" ht="23.25" customHeight="1">
      <c r="A139" s="89" t="s">
        <v>56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90" t="s">
        <v>53</v>
      </c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71">
        <v>1575000</v>
      </c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>
        <v>202464.45</v>
      </c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87">
        <v>202464.45</v>
      </c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>
        <f t="shared" si="11"/>
        <v>202464.45</v>
      </c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>
        <f t="shared" si="13"/>
        <v>1372535.55</v>
      </c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154">
        <f t="shared" si="12"/>
        <v>0</v>
      </c>
      <c r="EY139" s="155"/>
      <c r="EZ139" s="155"/>
      <c r="FA139" s="155"/>
      <c r="FB139" s="155"/>
      <c r="FC139" s="155"/>
      <c r="FD139" s="155"/>
      <c r="FE139" s="155"/>
      <c r="FF139" s="155"/>
      <c r="FG139" s="155"/>
      <c r="FH139" s="155"/>
      <c r="FI139" s="155"/>
      <c r="FJ139" s="156"/>
    </row>
    <row r="140" spans="1:166" s="4" customFormat="1" ht="21" customHeight="1">
      <c r="A140" s="89" t="s">
        <v>58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90" t="s">
        <v>55</v>
      </c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71">
        <v>471900</v>
      </c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>
        <v>43244.8</v>
      </c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87">
        <v>43244.8</v>
      </c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>
        <f t="shared" si="11"/>
        <v>43244.8</v>
      </c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>
        <f t="shared" si="13"/>
        <v>428655.2</v>
      </c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154">
        <f t="shared" si="12"/>
        <v>0</v>
      </c>
      <c r="EY140" s="155"/>
      <c r="EZ140" s="155"/>
      <c r="FA140" s="155"/>
      <c r="FB140" s="155"/>
      <c r="FC140" s="155"/>
      <c r="FD140" s="155"/>
      <c r="FE140" s="155"/>
      <c r="FF140" s="155"/>
      <c r="FG140" s="155"/>
      <c r="FH140" s="155"/>
      <c r="FI140" s="155"/>
      <c r="FJ140" s="156"/>
    </row>
    <row r="141" spans="1:166" s="20" customFormat="1" ht="21.75" customHeight="1">
      <c r="A141" s="80" t="s">
        <v>243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77" t="s">
        <v>52</v>
      </c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9">
        <f>BC142+BC143</f>
        <v>207200</v>
      </c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212">
        <f>BU142+BU143</f>
        <v>0</v>
      </c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92">
        <f>SUM(CH142:CW142)</f>
        <v>0</v>
      </c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>
        <f t="shared" si="11"/>
        <v>0</v>
      </c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>
        <f t="shared" si="13"/>
        <v>207200</v>
      </c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180">
        <f t="shared" si="12"/>
        <v>0</v>
      </c>
      <c r="EY141" s="181"/>
      <c r="EZ141" s="181"/>
      <c r="FA141" s="181"/>
      <c r="FB141" s="181"/>
      <c r="FC141" s="181"/>
      <c r="FD141" s="181"/>
      <c r="FE141" s="181"/>
      <c r="FF141" s="181"/>
      <c r="FG141" s="181"/>
      <c r="FH141" s="181"/>
      <c r="FI141" s="181"/>
      <c r="FJ141" s="182"/>
    </row>
    <row r="142" spans="1:166" s="4" customFormat="1" ht="23.25" customHeight="1">
      <c r="A142" s="89" t="s">
        <v>57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90" t="s">
        <v>54</v>
      </c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78">
        <v>159400</v>
      </c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>
        <v>0</v>
      </c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>
        <f t="shared" si="11"/>
        <v>0</v>
      </c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>
        <f t="shared" si="13"/>
        <v>159400</v>
      </c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154">
        <f t="shared" si="12"/>
        <v>0</v>
      </c>
      <c r="EY142" s="155"/>
      <c r="EZ142" s="155"/>
      <c r="FA142" s="155"/>
      <c r="FB142" s="155"/>
      <c r="FC142" s="155"/>
      <c r="FD142" s="155"/>
      <c r="FE142" s="155"/>
      <c r="FF142" s="155"/>
      <c r="FG142" s="155"/>
      <c r="FH142" s="155"/>
      <c r="FI142" s="155"/>
      <c r="FJ142" s="156"/>
    </row>
    <row r="143" spans="1:166" s="4" customFormat="1" ht="21" customHeight="1">
      <c r="A143" s="89" t="s">
        <v>58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90" t="s">
        <v>55</v>
      </c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71">
        <v>47800</v>
      </c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>
        <v>0</v>
      </c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87">
        <v>0</v>
      </c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>
        <f>CH143</f>
        <v>0</v>
      </c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>
        <f>BC143-CH143</f>
        <v>47800</v>
      </c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154">
        <f>BU143-CH143</f>
        <v>0</v>
      </c>
      <c r="EY143" s="155"/>
      <c r="EZ143" s="155"/>
      <c r="FA143" s="155"/>
      <c r="FB143" s="155"/>
      <c r="FC143" s="155"/>
      <c r="FD143" s="155"/>
      <c r="FE143" s="155"/>
      <c r="FF143" s="155"/>
      <c r="FG143" s="155"/>
      <c r="FH143" s="155"/>
      <c r="FI143" s="155"/>
      <c r="FJ143" s="156"/>
    </row>
    <row r="144" spans="1:166" s="20" customFormat="1" ht="18.75" customHeight="1">
      <c r="A144" s="146" t="s">
        <v>141</v>
      </c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9">
        <f>BC145+BC152+BC154</f>
        <v>441100</v>
      </c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212">
        <f>BU145+BU152</f>
        <v>160328.18</v>
      </c>
      <c r="BV144" s="212"/>
      <c r="BW144" s="212"/>
      <c r="BX144" s="212"/>
      <c r="BY144" s="212"/>
      <c r="BZ144" s="212"/>
      <c r="CA144" s="212"/>
      <c r="CB144" s="212"/>
      <c r="CC144" s="212"/>
      <c r="CD144" s="212"/>
      <c r="CE144" s="212"/>
      <c r="CF144" s="212"/>
      <c r="CG144" s="212"/>
      <c r="CH144" s="92">
        <f>CH145+CH152</f>
        <v>160328.18</v>
      </c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>
        <f>CH144</f>
        <v>160328.18</v>
      </c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92"/>
      <c r="EJ144" s="92"/>
      <c r="EK144" s="92">
        <f t="shared" si="13"/>
        <v>280771.82</v>
      </c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180">
        <f>BU144-CH144</f>
        <v>0</v>
      </c>
      <c r="EY144" s="181"/>
      <c r="EZ144" s="181"/>
      <c r="FA144" s="181"/>
      <c r="FB144" s="181"/>
      <c r="FC144" s="181"/>
      <c r="FD144" s="181"/>
      <c r="FE144" s="181"/>
      <c r="FF144" s="181"/>
      <c r="FG144" s="181"/>
      <c r="FH144" s="181"/>
      <c r="FI144" s="181"/>
      <c r="FJ144" s="182"/>
    </row>
    <row r="145" spans="1:166" s="4" customFormat="1" ht="19.5" customHeight="1">
      <c r="A145" s="80" t="s">
        <v>244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9">
        <f>BC146+BC148+BC147+BC149+BC151+BC150</f>
        <v>384200</v>
      </c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53"/>
      <c r="BT145" s="53"/>
      <c r="BU145" s="213">
        <f>BU146+BU148+BU147+BU149+BU151+BU150</f>
        <v>155228.18</v>
      </c>
      <c r="BV145" s="213"/>
      <c r="BW145" s="213"/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3"/>
      <c r="CH145" s="88">
        <f>CH146+CH148+CI147+CH149+CH151+CH150</f>
        <v>155228.18</v>
      </c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88">
        <f>CH145</f>
        <v>155228.18</v>
      </c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>
        <f>EK146+EK148+EK147</f>
        <v>207373.82</v>
      </c>
      <c r="EL145" s="88"/>
      <c r="EM145" s="88"/>
      <c r="EN145" s="88"/>
      <c r="EO145" s="88"/>
      <c r="EP145" s="88"/>
      <c r="EQ145" s="88"/>
      <c r="ER145" s="88"/>
      <c r="ES145" s="88"/>
      <c r="ET145" s="88"/>
      <c r="EU145" s="88"/>
      <c r="EV145" s="88"/>
      <c r="EW145" s="88"/>
      <c r="EX145" s="88">
        <f>EX146+EX148</f>
        <v>0</v>
      </c>
      <c r="EY145" s="88"/>
      <c r="EZ145" s="88"/>
      <c r="FA145" s="88"/>
      <c r="FB145" s="88"/>
      <c r="FC145" s="88"/>
      <c r="FD145" s="88"/>
      <c r="FE145" s="88"/>
      <c r="FF145" s="88"/>
      <c r="FG145" s="88"/>
      <c r="FH145" s="38"/>
      <c r="FI145" s="38"/>
      <c r="FJ145" s="38"/>
    </row>
    <row r="146" spans="1:166" s="4" customFormat="1" ht="22.5" customHeight="1">
      <c r="A146" s="202" t="s">
        <v>78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90" t="s">
        <v>79</v>
      </c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78">
        <v>60000</v>
      </c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53"/>
      <c r="BT146" s="53"/>
      <c r="BU146" s="71">
        <v>16176.18</v>
      </c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87">
        <v>16176.18</v>
      </c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>
        <f>CH146</f>
        <v>16176.18</v>
      </c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>
        <f>BC146-BU146</f>
        <v>43823.82</v>
      </c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>
        <f>BU146-CH146</f>
        <v>0</v>
      </c>
      <c r="EY146" s="87"/>
      <c r="EZ146" s="87"/>
      <c r="FA146" s="87"/>
      <c r="FB146" s="87"/>
      <c r="FC146" s="87"/>
      <c r="FD146" s="87"/>
      <c r="FE146" s="87"/>
      <c r="FF146" s="87"/>
      <c r="FG146" s="87"/>
      <c r="FH146" s="38"/>
      <c r="FI146" s="38"/>
      <c r="FJ146" s="38"/>
    </row>
    <row r="147" spans="1:166" s="32" customFormat="1" ht="21" customHeight="1">
      <c r="A147" s="203" t="s">
        <v>142</v>
      </c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5"/>
      <c r="AI147" s="48"/>
      <c r="AJ147" s="48"/>
      <c r="AK147" s="214" t="s">
        <v>275</v>
      </c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6"/>
      <c r="BC147" s="105">
        <v>241500</v>
      </c>
      <c r="BD147" s="97"/>
      <c r="BE147" s="97"/>
      <c r="BF147" s="97"/>
      <c r="BG147" s="97"/>
      <c r="BH147" s="97"/>
      <c r="BI147" s="93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105">
        <v>90000</v>
      </c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3"/>
      <c r="CH147" s="41"/>
      <c r="CI147" s="94">
        <v>90000</v>
      </c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6"/>
      <c r="CX147" s="94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6"/>
      <c r="DS147" s="41"/>
      <c r="DT147" s="41"/>
      <c r="DU147" s="41"/>
      <c r="DV147" s="41"/>
      <c r="DW147" s="41"/>
      <c r="DX147" s="94">
        <f>CI147</f>
        <v>90000</v>
      </c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6"/>
      <c r="EK147" s="94">
        <f>BC147-CI147</f>
        <v>151500</v>
      </c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6"/>
      <c r="EX147" s="94">
        <f>BU147-CI147</f>
        <v>0</v>
      </c>
      <c r="EY147" s="95"/>
      <c r="EZ147" s="95"/>
      <c r="FA147" s="95"/>
      <c r="FB147" s="95"/>
      <c r="FC147" s="95"/>
      <c r="FD147" s="95"/>
      <c r="FE147" s="96"/>
      <c r="FF147" s="41"/>
      <c r="FG147" s="41"/>
      <c r="FH147" s="41"/>
      <c r="FI147" s="41"/>
      <c r="FJ147" s="41"/>
    </row>
    <row r="148" spans="1:166" s="4" customFormat="1" ht="22.5" customHeight="1">
      <c r="A148" s="106" t="s">
        <v>180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90" t="s">
        <v>63</v>
      </c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78">
        <v>13500</v>
      </c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53"/>
      <c r="BT148" s="53"/>
      <c r="BU148" s="71">
        <v>1450</v>
      </c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87">
        <v>1450</v>
      </c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>
        <f>CH148</f>
        <v>1450</v>
      </c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>
        <f>BC148-BU148</f>
        <v>12050</v>
      </c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>
        <f>BU148-CH148</f>
        <v>0</v>
      </c>
      <c r="EY148" s="87"/>
      <c r="EZ148" s="87"/>
      <c r="FA148" s="87"/>
      <c r="FB148" s="87"/>
      <c r="FC148" s="87"/>
      <c r="FD148" s="87"/>
      <c r="FE148" s="87"/>
      <c r="FF148" s="87"/>
      <c r="FG148" s="87"/>
      <c r="FH148" s="38"/>
      <c r="FI148" s="38"/>
      <c r="FJ148" s="38"/>
    </row>
    <row r="149" spans="1:166" s="4" customFormat="1" ht="19.5" customHeight="1">
      <c r="A149" s="202" t="s">
        <v>66</v>
      </c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90" t="s">
        <v>60</v>
      </c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78">
        <v>50000</v>
      </c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53"/>
      <c r="BT149" s="53"/>
      <c r="BU149" s="71">
        <v>46652</v>
      </c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87">
        <v>46652</v>
      </c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>
        <f>CH149</f>
        <v>46652</v>
      </c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>
        <f>BC149-BU149</f>
        <v>3348</v>
      </c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>
        <f>BU149-CH149</f>
        <v>0</v>
      </c>
      <c r="EY149" s="87"/>
      <c r="EZ149" s="87"/>
      <c r="FA149" s="87"/>
      <c r="FB149" s="87"/>
      <c r="FC149" s="87"/>
      <c r="FD149" s="87"/>
      <c r="FE149" s="87"/>
      <c r="FF149" s="87"/>
      <c r="FG149" s="87"/>
      <c r="FH149" s="38"/>
      <c r="FI149" s="38"/>
      <c r="FJ149" s="38"/>
    </row>
    <row r="150" spans="1:166" s="4" customFormat="1" ht="19.5" customHeight="1">
      <c r="A150" s="106" t="s">
        <v>107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28" t="s">
        <v>62</v>
      </c>
      <c r="AL150" s="129"/>
      <c r="AM150" s="129"/>
      <c r="AN150" s="129"/>
      <c r="AO150" s="129"/>
      <c r="AP150" s="130"/>
      <c r="AQ150" s="128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30"/>
      <c r="BC150" s="102">
        <v>0</v>
      </c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4"/>
      <c r="BU150" s="102">
        <v>0</v>
      </c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4"/>
      <c r="CH150" s="98">
        <v>0</v>
      </c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1"/>
      <c r="CX150" s="98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1"/>
      <c r="DK150" s="98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1"/>
      <c r="DX150" s="98">
        <f>CH150</f>
        <v>0</v>
      </c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1"/>
      <c r="EK150" s="98">
        <f>BC150-CH150</f>
        <v>0</v>
      </c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1"/>
      <c r="EX150" s="154">
        <v>0</v>
      </c>
      <c r="EY150" s="155"/>
      <c r="EZ150" s="155"/>
      <c r="FA150" s="155"/>
      <c r="FB150" s="155"/>
      <c r="FC150" s="155"/>
      <c r="FD150" s="155"/>
      <c r="FE150" s="155"/>
      <c r="FF150" s="155"/>
      <c r="FG150" s="156"/>
      <c r="FH150" s="44"/>
      <c r="FI150" s="44"/>
      <c r="FJ150" s="44"/>
    </row>
    <row r="151" spans="1:166" s="4" customFormat="1" ht="19.5" customHeight="1">
      <c r="A151" s="106" t="s">
        <v>125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90" t="s">
        <v>61</v>
      </c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78">
        <v>19200</v>
      </c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53"/>
      <c r="BT151" s="53"/>
      <c r="BU151" s="71">
        <v>950</v>
      </c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87">
        <v>950</v>
      </c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>
        <f>CH151</f>
        <v>950</v>
      </c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>
        <f>BC151-CH151</f>
        <v>18250</v>
      </c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>
        <f>BU151-CH151</f>
        <v>0</v>
      </c>
      <c r="EY151" s="87"/>
      <c r="EZ151" s="87"/>
      <c r="FA151" s="87"/>
      <c r="FB151" s="87"/>
      <c r="FC151" s="87"/>
      <c r="FD151" s="87"/>
      <c r="FE151" s="87"/>
      <c r="FF151" s="87"/>
      <c r="FG151" s="87"/>
      <c r="FH151" s="38"/>
      <c r="FI151" s="38"/>
      <c r="FJ151" s="38"/>
    </row>
    <row r="152" spans="1:166" s="11" customFormat="1" ht="19.5" customHeight="1">
      <c r="A152" s="146" t="s">
        <v>245</v>
      </c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79">
        <f>BC153</f>
        <v>21800</v>
      </c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54"/>
      <c r="BT152" s="54"/>
      <c r="BU152" s="213">
        <f>BU153</f>
        <v>5100</v>
      </c>
      <c r="BV152" s="213"/>
      <c r="BW152" s="213"/>
      <c r="BX152" s="213"/>
      <c r="BY152" s="213"/>
      <c r="BZ152" s="213"/>
      <c r="CA152" s="213"/>
      <c r="CB152" s="213"/>
      <c r="CC152" s="213"/>
      <c r="CD152" s="213"/>
      <c r="CE152" s="213"/>
      <c r="CF152" s="213"/>
      <c r="CG152" s="213"/>
      <c r="CH152" s="88">
        <f>CH153</f>
        <v>5100</v>
      </c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>
        <f>DX153</f>
        <v>5100</v>
      </c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>
        <f>EK153</f>
        <v>16700</v>
      </c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>
        <f>EX153</f>
        <v>0</v>
      </c>
      <c r="EY152" s="88"/>
      <c r="EZ152" s="88"/>
      <c r="FA152" s="88"/>
      <c r="FB152" s="88"/>
      <c r="FC152" s="88"/>
      <c r="FD152" s="88"/>
      <c r="FE152" s="88"/>
      <c r="FF152" s="88"/>
      <c r="FG152" s="88"/>
      <c r="FH152" s="36"/>
      <c r="FI152" s="36"/>
      <c r="FJ152" s="36"/>
    </row>
    <row r="153" spans="1:166" s="4" customFormat="1" ht="34.5" customHeight="1">
      <c r="A153" s="217" t="s">
        <v>174</v>
      </c>
      <c r="B153" s="21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9"/>
      <c r="AK153" s="90" t="s">
        <v>64</v>
      </c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78">
        <v>21800</v>
      </c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53"/>
      <c r="BR153" s="53"/>
      <c r="BS153" s="53"/>
      <c r="BT153" s="53"/>
      <c r="BU153" s="71">
        <v>5100</v>
      </c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87">
        <v>5100</v>
      </c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>
        <f>CH153</f>
        <v>5100</v>
      </c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296">
        <f>BC153-BU153</f>
        <v>16700</v>
      </c>
      <c r="EL153" s="152"/>
      <c r="EM153" s="152"/>
      <c r="EN153" s="152"/>
      <c r="EO153" s="152"/>
      <c r="EP153" s="152"/>
      <c r="EQ153" s="152"/>
      <c r="ER153" s="152"/>
      <c r="ES153" s="152"/>
      <c r="ET153" s="152"/>
      <c r="EU153" s="152"/>
      <c r="EV153" s="152"/>
      <c r="EW153" s="152"/>
      <c r="EX153" s="87">
        <f>BU153-CH153</f>
        <v>0</v>
      </c>
      <c r="EY153" s="87"/>
      <c r="EZ153" s="87"/>
      <c r="FA153" s="87"/>
      <c r="FB153" s="87"/>
      <c r="FC153" s="87"/>
      <c r="FD153" s="87"/>
      <c r="FE153" s="87"/>
      <c r="FF153" s="87"/>
      <c r="FG153" s="87"/>
      <c r="FH153" s="38"/>
      <c r="FI153" s="38"/>
      <c r="FJ153" s="38"/>
    </row>
    <row r="154" spans="1:166" s="11" customFormat="1" ht="19.5" customHeight="1">
      <c r="A154" s="146" t="s">
        <v>279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79">
        <f>BC155</f>
        <v>35100</v>
      </c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54"/>
      <c r="BT154" s="54"/>
      <c r="BU154" s="213">
        <f>BU155</f>
        <v>5200</v>
      </c>
      <c r="BV154" s="213"/>
      <c r="BW154" s="213"/>
      <c r="BX154" s="213"/>
      <c r="BY154" s="213"/>
      <c r="BZ154" s="213"/>
      <c r="CA154" s="213"/>
      <c r="CB154" s="213"/>
      <c r="CC154" s="213"/>
      <c r="CD154" s="213"/>
      <c r="CE154" s="213"/>
      <c r="CF154" s="213"/>
      <c r="CG154" s="213"/>
      <c r="CH154" s="88">
        <f>CH155</f>
        <v>5200</v>
      </c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>
        <f>DX155</f>
        <v>5200</v>
      </c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>
        <f>EK155</f>
        <v>29900</v>
      </c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>
        <f>EX155</f>
        <v>0</v>
      </c>
      <c r="EY154" s="88"/>
      <c r="EZ154" s="88"/>
      <c r="FA154" s="88"/>
      <c r="FB154" s="88"/>
      <c r="FC154" s="88"/>
      <c r="FD154" s="88"/>
      <c r="FE154" s="88"/>
      <c r="FF154" s="88"/>
      <c r="FG154" s="88"/>
      <c r="FH154" s="36"/>
      <c r="FI154" s="36"/>
      <c r="FJ154" s="36"/>
    </row>
    <row r="155" spans="1:166" s="4" customFormat="1" ht="34.5" customHeight="1">
      <c r="A155" s="217" t="s">
        <v>174</v>
      </c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9"/>
      <c r="AK155" s="90" t="s">
        <v>64</v>
      </c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78">
        <v>35100</v>
      </c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53"/>
      <c r="BR155" s="53"/>
      <c r="BS155" s="53"/>
      <c r="BT155" s="53"/>
      <c r="BU155" s="71">
        <v>5200</v>
      </c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87">
        <v>5200</v>
      </c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>
        <f>CH155</f>
        <v>5200</v>
      </c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296">
        <f>BC155-BU155</f>
        <v>29900</v>
      </c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87">
        <f>BU155-CH155</f>
        <v>0</v>
      </c>
      <c r="EY155" s="87"/>
      <c r="EZ155" s="87"/>
      <c r="FA155" s="87"/>
      <c r="FB155" s="87"/>
      <c r="FC155" s="87"/>
      <c r="FD155" s="87"/>
      <c r="FE155" s="87"/>
      <c r="FF155" s="87"/>
      <c r="FG155" s="87"/>
      <c r="FH155" s="38"/>
      <c r="FI155" s="38"/>
      <c r="FJ155" s="38"/>
    </row>
    <row r="156" spans="1:166" s="4" customFormat="1" ht="18.75">
      <c r="A156" s="177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  <c r="BV156" s="178"/>
      <c r="BW156" s="178"/>
      <c r="BX156" s="178"/>
      <c r="BY156" s="178"/>
      <c r="BZ156" s="178"/>
      <c r="CA156" s="178"/>
      <c r="CB156" s="178"/>
      <c r="CC156" s="178"/>
      <c r="CD156" s="178"/>
      <c r="CE156" s="178"/>
      <c r="CF156" s="179"/>
      <c r="CG156" s="222" t="s">
        <v>81</v>
      </c>
      <c r="CH156" s="222"/>
      <c r="CI156" s="222"/>
      <c r="CJ156" s="222"/>
      <c r="CK156" s="222"/>
      <c r="CL156" s="222"/>
      <c r="CM156" s="222"/>
      <c r="CN156" s="222"/>
      <c r="CO156" s="222"/>
      <c r="CP156" s="222"/>
      <c r="CQ156" s="222"/>
      <c r="CR156" s="222"/>
      <c r="CS156" s="222"/>
      <c r="CT156" s="222"/>
      <c r="CU156" s="222"/>
      <c r="CV156" s="222"/>
      <c r="CW156" s="222"/>
      <c r="CX156" s="222"/>
      <c r="CY156" s="174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5"/>
      <c r="EE156" s="175"/>
      <c r="EF156" s="175"/>
      <c r="EG156" s="175"/>
      <c r="EH156" s="175"/>
      <c r="EI156" s="175"/>
      <c r="EJ156" s="175"/>
      <c r="EK156" s="175"/>
      <c r="EL156" s="175"/>
      <c r="EM156" s="175"/>
      <c r="EN156" s="175"/>
      <c r="EO156" s="175"/>
      <c r="EP156" s="175"/>
      <c r="EQ156" s="175"/>
      <c r="ER156" s="175"/>
      <c r="ES156" s="175"/>
      <c r="ET156" s="175"/>
      <c r="EU156" s="175"/>
      <c r="EV156" s="175"/>
      <c r="EW156" s="175"/>
      <c r="EX156" s="175"/>
      <c r="EY156" s="175"/>
      <c r="EZ156" s="175"/>
      <c r="FA156" s="175"/>
      <c r="FB156" s="175"/>
      <c r="FC156" s="175"/>
      <c r="FD156" s="175"/>
      <c r="FE156" s="175"/>
      <c r="FF156" s="175"/>
      <c r="FG156" s="176"/>
      <c r="FH156" s="12"/>
      <c r="FI156" s="12"/>
      <c r="FJ156" s="16" t="s">
        <v>39</v>
      </c>
    </row>
    <row r="157" spans="1:166" s="4" customFormat="1" ht="20.25" customHeight="1">
      <c r="A157" s="120" t="s">
        <v>8</v>
      </c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 t="s">
        <v>23</v>
      </c>
      <c r="AL157" s="120"/>
      <c r="AM157" s="120"/>
      <c r="AN157" s="120"/>
      <c r="AO157" s="120"/>
      <c r="AP157" s="120"/>
      <c r="AQ157" s="120" t="s">
        <v>35</v>
      </c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 t="s">
        <v>36</v>
      </c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 t="s">
        <v>37</v>
      </c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 t="s">
        <v>24</v>
      </c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  <c r="EG157" s="120"/>
      <c r="EH157" s="120"/>
      <c r="EI157" s="120"/>
      <c r="EJ157" s="120"/>
      <c r="EK157" s="171" t="s">
        <v>29</v>
      </c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3"/>
    </row>
    <row r="158" spans="1:166" s="4" customFormat="1" ht="78.75" customHeight="1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 t="s">
        <v>45</v>
      </c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 t="s">
        <v>25</v>
      </c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 t="s">
        <v>26</v>
      </c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 t="s">
        <v>27</v>
      </c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 t="s">
        <v>38</v>
      </c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20"/>
      <c r="EV158" s="120"/>
      <c r="EW158" s="120"/>
      <c r="EX158" s="171" t="s">
        <v>46</v>
      </c>
      <c r="EY158" s="172"/>
      <c r="EZ158" s="172"/>
      <c r="FA158" s="172"/>
      <c r="FB158" s="172"/>
      <c r="FC158" s="172"/>
      <c r="FD158" s="172"/>
      <c r="FE158" s="172"/>
      <c r="FF158" s="172"/>
      <c r="FG158" s="172"/>
      <c r="FH158" s="172"/>
      <c r="FI158" s="172"/>
      <c r="FJ158" s="173"/>
    </row>
    <row r="159" spans="1:166" s="4" customFormat="1" ht="18.75">
      <c r="A159" s="118">
        <v>1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>
        <v>2</v>
      </c>
      <c r="AL159" s="118"/>
      <c r="AM159" s="118"/>
      <c r="AN159" s="118"/>
      <c r="AO159" s="118"/>
      <c r="AP159" s="118"/>
      <c r="AQ159" s="118">
        <v>3</v>
      </c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>
        <v>4</v>
      </c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>
        <v>5</v>
      </c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>
        <v>6</v>
      </c>
      <c r="CI159" s="118"/>
      <c r="CJ159" s="118"/>
      <c r="CK159" s="118"/>
      <c r="CL159" s="118"/>
      <c r="CM159" s="118"/>
      <c r="CN159" s="118"/>
      <c r="CO159" s="118"/>
      <c r="CP159" s="118"/>
      <c r="CQ159" s="118"/>
      <c r="CR159" s="118"/>
      <c r="CS159" s="118"/>
      <c r="CT159" s="118"/>
      <c r="CU159" s="118"/>
      <c r="CV159" s="118"/>
      <c r="CW159" s="118"/>
      <c r="CX159" s="118">
        <v>7</v>
      </c>
      <c r="CY159" s="118"/>
      <c r="CZ159" s="118"/>
      <c r="DA159" s="118"/>
      <c r="DB159" s="118"/>
      <c r="DC159" s="118"/>
      <c r="DD159" s="118"/>
      <c r="DE159" s="118"/>
      <c r="DF159" s="118"/>
      <c r="DG159" s="118"/>
      <c r="DH159" s="118"/>
      <c r="DI159" s="118"/>
      <c r="DJ159" s="118"/>
      <c r="DK159" s="118">
        <v>8</v>
      </c>
      <c r="DL159" s="118"/>
      <c r="DM159" s="118"/>
      <c r="DN159" s="118"/>
      <c r="DO159" s="118"/>
      <c r="DP159" s="118"/>
      <c r="DQ159" s="118"/>
      <c r="DR159" s="118"/>
      <c r="DS159" s="118"/>
      <c r="DT159" s="118"/>
      <c r="DU159" s="118"/>
      <c r="DV159" s="118"/>
      <c r="DW159" s="118"/>
      <c r="DX159" s="118">
        <v>9</v>
      </c>
      <c r="DY159" s="118"/>
      <c r="DZ159" s="118"/>
      <c r="EA159" s="118"/>
      <c r="EB159" s="118"/>
      <c r="EC159" s="118"/>
      <c r="ED159" s="118"/>
      <c r="EE159" s="118"/>
      <c r="EF159" s="118"/>
      <c r="EG159" s="118"/>
      <c r="EH159" s="118"/>
      <c r="EI159" s="118"/>
      <c r="EJ159" s="118"/>
      <c r="EK159" s="118">
        <v>10</v>
      </c>
      <c r="EL159" s="118"/>
      <c r="EM159" s="118"/>
      <c r="EN159" s="118"/>
      <c r="EO159" s="118"/>
      <c r="EP159" s="118"/>
      <c r="EQ159" s="118"/>
      <c r="ER159" s="118"/>
      <c r="ES159" s="118"/>
      <c r="ET159" s="118"/>
      <c r="EU159" s="118"/>
      <c r="EV159" s="118"/>
      <c r="EW159" s="118"/>
      <c r="EX159" s="174">
        <v>11</v>
      </c>
      <c r="EY159" s="175"/>
      <c r="EZ159" s="175"/>
      <c r="FA159" s="175"/>
      <c r="FB159" s="175"/>
      <c r="FC159" s="175"/>
      <c r="FD159" s="175"/>
      <c r="FE159" s="175"/>
      <c r="FF159" s="175"/>
      <c r="FG159" s="175"/>
      <c r="FH159" s="175"/>
      <c r="FI159" s="175"/>
      <c r="FJ159" s="176"/>
    </row>
    <row r="160" spans="1:166" s="4" customFormat="1" ht="22.5" customHeight="1">
      <c r="A160" s="220" t="s">
        <v>32</v>
      </c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90" t="s">
        <v>33</v>
      </c>
      <c r="AL160" s="90"/>
      <c r="AM160" s="90"/>
      <c r="AN160" s="90"/>
      <c r="AO160" s="90"/>
      <c r="AP160" s="90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9">
        <f>BC163</f>
        <v>200</v>
      </c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53"/>
      <c r="BT160" s="53"/>
      <c r="BU160" s="213">
        <f>BU163</f>
        <v>0</v>
      </c>
      <c r="BV160" s="213"/>
      <c r="BW160" s="213"/>
      <c r="BX160" s="213"/>
      <c r="BY160" s="213"/>
      <c r="BZ160" s="213"/>
      <c r="CA160" s="213"/>
      <c r="CB160" s="213"/>
      <c r="CC160" s="213"/>
      <c r="CD160" s="213"/>
      <c r="CE160" s="213"/>
      <c r="CF160" s="213"/>
      <c r="CG160" s="213"/>
      <c r="CH160" s="88">
        <f>CH163</f>
        <v>0</v>
      </c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92"/>
      <c r="CY160" s="92"/>
      <c r="CZ160" s="92"/>
      <c r="DA160" s="92"/>
      <c r="DB160" s="92"/>
      <c r="DC160" s="92"/>
      <c r="DD160" s="92"/>
      <c r="DE160" s="92"/>
      <c r="DF160" s="92"/>
      <c r="DG160" s="92"/>
      <c r="DH160" s="92"/>
      <c r="DI160" s="92"/>
      <c r="DJ160" s="9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2"/>
      <c r="DX160" s="88">
        <f>DX163</f>
        <v>0</v>
      </c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>
        <f>BU160-CH160</f>
        <v>0</v>
      </c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275">
        <f>EX163</f>
        <v>0</v>
      </c>
      <c r="EY160" s="276"/>
      <c r="EZ160" s="276"/>
      <c r="FA160" s="276"/>
      <c r="FB160" s="276"/>
      <c r="FC160" s="276"/>
      <c r="FD160" s="276"/>
      <c r="FE160" s="276"/>
      <c r="FF160" s="276"/>
      <c r="FG160" s="276"/>
      <c r="FH160" s="277"/>
      <c r="FI160" s="13"/>
      <c r="FJ160" s="13"/>
    </row>
    <row r="161" spans="1:166" s="4" customFormat="1" ht="18.75" customHeight="1">
      <c r="A161" s="89" t="s">
        <v>22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90" t="s">
        <v>34</v>
      </c>
      <c r="AL161" s="90"/>
      <c r="AM161" s="90"/>
      <c r="AN161" s="90"/>
      <c r="AO161" s="90"/>
      <c r="AP161" s="90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212"/>
      <c r="BD161" s="212"/>
      <c r="BE161" s="212"/>
      <c r="BF161" s="212"/>
      <c r="BG161" s="212"/>
      <c r="BH161" s="212"/>
      <c r="BI161" s="212"/>
      <c r="BJ161" s="212"/>
      <c r="BK161" s="212"/>
      <c r="BL161" s="212"/>
      <c r="BM161" s="212"/>
      <c r="BN161" s="212"/>
      <c r="BO161" s="212"/>
      <c r="BP161" s="212"/>
      <c r="BQ161" s="212"/>
      <c r="BR161" s="212"/>
      <c r="BS161" s="212"/>
      <c r="BT161" s="212"/>
      <c r="BU161" s="212"/>
      <c r="BV161" s="212"/>
      <c r="BW161" s="212"/>
      <c r="BX161" s="212"/>
      <c r="BY161" s="212"/>
      <c r="BZ161" s="212"/>
      <c r="CA161" s="212"/>
      <c r="CB161" s="212"/>
      <c r="CC161" s="212"/>
      <c r="CD161" s="212"/>
      <c r="CE161" s="212"/>
      <c r="CF161" s="212"/>
      <c r="CG161" s="21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2"/>
      <c r="DV161" s="92"/>
      <c r="DW161" s="92"/>
      <c r="DX161" s="92"/>
      <c r="DY161" s="92"/>
      <c r="DZ161" s="92"/>
      <c r="EA161" s="92"/>
      <c r="EB161" s="92"/>
      <c r="EC161" s="92"/>
      <c r="ED161" s="92"/>
      <c r="EE161" s="92"/>
      <c r="EF161" s="92"/>
      <c r="EG161" s="92"/>
      <c r="EH161" s="92"/>
      <c r="EI161" s="92"/>
      <c r="EJ161" s="92"/>
      <c r="EK161" s="92"/>
      <c r="EL161" s="92"/>
      <c r="EM161" s="92"/>
      <c r="EN161" s="92"/>
      <c r="EO161" s="92"/>
      <c r="EP161" s="92"/>
      <c r="EQ161" s="92"/>
      <c r="ER161" s="92"/>
      <c r="ES161" s="92"/>
      <c r="ET161" s="92"/>
      <c r="EU161" s="92"/>
      <c r="EV161" s="92"/>
      <c r="EW161" s="92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3"/>
      <c r="FI161" s="13"/>
      <c r="FJ161" s="13"/>
    </row>
    <row r="162" spans="1:166" s="20" customFormat="1" ht="134.25" customHeight="1">
      <c r="A162" s="106" t="s">
        <v>179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212"/>
      <c r="BD162" s="212"/>
      <c r="BE162" s="212"/>
      <c r="BF162" s="212"/>
      <c r="BG162" s="212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56"/>
      <c r="BT162" s="56"/>
      <c r="BU162" s="212"/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  <c r="CZ162" s="92"/>
      <c r="DA162" s="92"/>
      <c r="DB162" s="92"/>
      <c r="DC162" s="92"/>
      <c r="DD162" s="92"/>
      <c r="DE162" s="92"/>
      <c r="DF162" s="92"/>
      <c r="DG162" s="92"/>
      <c r="DH162" s="92"/>
      <c r="DI162" s="92"/>
      <c r="DJ162" s="92"/>
      <c r="DK162" s="92"/>
      <c r="DL162" s="92"/>
      <c r="DM162" s="92"/>
      <c r="DN162" s="92"/>
      <c r="DO162" s="92"/>
      <c r="DP162" s="92"/>
      <c r="DQ162" s="92"/>
      <c r="DR162" s="92"/>
      <c r="DS162" s="92"/>
      <c r="DT162" s="92"/>
      <c r="DU162" s="92"/>
      <c r="DV162" s="92"/>
      <c r="DW162" s="92"/>
      <c r="DX162" s="92"/>
      <c r="DY162" s="92"/>
      <c r="DZ162" s="92"/>
      <c r="EA162" s="92"/>
      <c r="EB162" s="92"/>
      <c r="EC162" s="92"/>
      <c r="ED162" s="92"/>
      <c r="EE162" s="92"/>
      <c r="EF162" s="92"/>
      <c r="EG162" s="92"/>
      <c r="EH162" s="92"/>
      <c r="EI162" s="92"/>
      <c r="EJ162" s="92"/>
      <c r="EK162" s="92"/>
      <c r="EL162" s="92"/>
      <c r="EM162" s="92"/>
      <c r="EN162" s="92"/>
      <c r="EO162" s="92"/>
      <c r="EP162" s="92"/>
      <c r="EQ162" s="92"/>
      <c r="ER162" s="92"/>
      <c r="ES162" s="92"/>
      <c r="ET162" s="92"/>
      <c r="EU162" s="92"/>
      <c r="EV162" s="92"/>
      <c r="EW162" s="92"/>
      <c r="EX162" s="306"/>
      <c r="EY162" s="306"/>
      <c r="EZ162" s="306"/>
      <c r="FA162" s="306"/>
      <c r="FB162" s="306"/>
      <c r="FC162" s="306"/>
      <c r="FD162" s="306"/>
      <c r="FE162" s="306"/>
      <c r="FF162" s="306"/>
      <c r="FG162" s="306"/>
      <c r="FH162" s="18"/>
      <c r="FI162" s="18"/>
      <c r="FJ162" s="18"/>
    </row>
    <row r="163" spans="1:166" s="4" customFormat="1" ht="19.5" customHeight="1">
      <c r="A163" s="80" t="s">
        <v>246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79">
        <f>BC164</f>
        <v>200</v>
      </c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>
        <f>BU164</f>
        <v>0</v>
      </c>
      <c r="BV163" s="79"/>
      <c r="BW163" s="79"/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88">
        <f>CH164</f>
        <v>0</v>
      </c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>
        <f>DX164</f>
        <v>0</v>
      </c>
      <c r="DY163" s="88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>
        <f>BC163-CH163</f>
        <v>200</v>
      </c>
      <c r="EL163" s="88"/>
      <c r="EM163" s="88"/>
      <c r="EN163" s="88"/>
      <c r="EO163" s="88"/>
      <c r="EP163" s="88"/>
      <c r="EQ163" s="88"/>
      <c r="ER163" s="88"/>
      <c r="ES163" s="88"/>
      <c r="ET163" s="88"/>
      <c r="EU163" s="88"/>
      <c r="EV163" s="88"/>
      <c r="EW163" s="88"/>
      <c r="EX163" s="275">
        <f>EX164</f>
        <v>0</v>
      </c>
      <c r="EY163" s="276"/>
      <c r="EZ163" s="276"/>
      <c r="FA163" s="276"/>
      <c r="FB163" s="276"/>
      <c r="FC163" s="276"/>
      <c r="FD163" s="276"/>
      <c r="FE163" s="276"/>
      <c r="FF163" s="276"/>
      <c r="FG163" s="276"/>
      <c r="FH163" s="276"/>
      <c r="FI163" s="276"/>
      <c r="FJ163" s="277"/>
    </row>
    <row r="164" spans="1:166" s="20" customFormat="1" ht="21" customHeight="1">
      <c r="A164" s="210" t="s">
        <v>125</v>
      </c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  <c r="AK164" s="90" t="s">
        <v>61</v>
      </c>
      <c r="AL164" s="90"/>
      <c r="AM164" s="90"/>
      <c r="AN164" s="90"/>
      <c r="AO164" s="90"/>
      <c r="AP164" s="90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8">
        <v>200</v>
      </c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>
        <v>0</v>
      </c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>
        <f>CH164</f>
        <v>0</v>
      </c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>
        <f>BC164-CH164</f>
        <v>200</v>
      </c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303">
        <f>BU164-CH164</f>
        <v>0</v>
      </c>
      <c r="EY164" s="304"/>
      <c r="EZ164" s="304"/>
      <c r="FA164" s="304"/>
      <c r="FB164" s="304"/>
      <c r="FC164" s="304"/>
      <c r="FD164" s="304"/>
      <c r="FE164" s="304"/>
      <c r="FF164" s="304"/>
      <c r="FG164" s="304"/>
      <c r="FH164" s="304"/>
      <c r="FI164" s="304"/>
      <c r="FJ164" s="305"/>
    </row>
    <row r="165" spans="1:166" s="4" customFormat="1" ht="15" customHeight="1">
      <c r="A165" s="177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BE165" s="178"/>
      <c r="BF165" s="178"/>
      <c r="BG165" s="178"/>
      <c r="BH165" s="178"/>
      <c r="BI165" s="178"/>
      <c r="BJ165" s="178"/>
      <c r="BK165" s="178"/>
      <c r="BL165" s="178"/>
      <c r="BM165" s="178"/>
      <c r="BN165" s="178"/>
      <c r="BO165" s="178"/>
      <c r="BP165" s="178"/>
      <c r="BQ165" s="178"/>
      <c r="BR165" s="178"/>
      <c r="BS165" s="178"/>
      <c r="BT165" s="178"/>
      <c r="BU165" s="178"/>
      <c r="BV165" s="178"/>
      <c r="BW165" s="178"/>
      <c r="BX165" s="178"/>
      <c r="BY165" s="178"/>
      <c r="BZ165" s="178"/>
      <c r="CA165" s="178"/>
      <c r="CB165" s="178"/>
      <c r="CC165" s="178"/>
      <c r="CD165" s="179"/>
      <c r="CE165" s="12"/>
      <c r="CF165" s="12"/>
      <c r="CG165" s="222" t="s">
        <v>81</v>
      </c>
      <c r="CH165" s="222"/>
      <c r="CI165" s="222"/>
      <c r="CJ165" s="222"/>
      <c r="CK165" s="222"/>
      <c r="CL165" s="222"/>
      <c r="CM165" s="222"/>
      <c r="CN165" s="222"/>
      <c r="CO165" s="222"/>
      <c r="CP165" s="222"/>
      <c r="CQ165" s="222"/>
      <c r="CR165" s="222"/>
      <c r="CS165" s="222"/>
      <c r="CT165" s="222"/>
      <c r="CU165" s="222"/>
      <c r="CV165" s="222"/>
      <c r="CW165" s="222"/>
      <c r="CX165" s="222"/>
      <c r="CY165" s="118"/>
      <c r="CZ165" s="118"/>
      <c r="DA165" s="118"/>
      <c r="DB165" s="118"/>
      <c r="DC165" s="118"/>
      <c r="DD165" s="118"/>
      <c r="DE165" s="118"/>
      <c r="DF165" s="118"/>
      <c r="DG165" s="118"/>
      <c r="DH165" s="118"/>
      <c r="DI165" s="118"/>
      <c r="DJ165" s="118"/>
      <c r="DK165" s="118"/>
      <c r="DL165" s="118"/>
      <c r="DM165" s="118"/>
      <c r="DN165" s="118"/>
      <c r="DO165" s="118"/>
      <c r="DP165" s="118"/>
      <c r="DQ165" s="118"/>
      <c r="DR165" s="118"/>
      <c r="DS165" s="118"/>
      <c r="DT165" s="118"/>
      <c r="DU165" s="118"/>
      <c r="DV165" s="118"/>
      <c r="DW165" s="118"/>
      <c r="DX165" s="118"/>
      <c r="DY165" s="118"/>
      <c r="DZ165" s="118"/>
      <c r="EA165" s="118"/>
      <c r="EB165" s="118"/>
      <c r="EC165" s="118"/>
      <c r="ED165" s="118"/>
      <c r="EE165" s="118"/>
      <c r="EF165" s="118"/>
      <c r="EG165" s="118"/>
      <c r="EH165" s="118"/>
      <c r="EI165" s="118"/>
      <c r="EJ165" s="118"/>
      <c r="EK165" s="118"/>
      <c r="EL165" s="118"/>
      <c r="EM165" s="118"/>
      <c r="EN165" s="118"/>
      <c r="EO165" s="118"/>
      <c r="EP165" s="118"/>
      <c r="EQ165" s="118"/>
      <c r="ER165" s="118"/>
      <c r="ES165" s="118"/>
      <c r="ET165" s="118"/>
      <c r="EU165" s="118"/>
      <c r="EV165" s="118"/>
      <c r="EW165" s="118"/>
      <c r="EX165" s="118"/>
      <c r="EY165" s="118"/>
      <c r="EZ165" s="118"/>
      <c r="FA165" s="118"/>
      <c r="FB165" s="118"/>
      <c r="FC165" s="118"/>
      <c r="FD165" s="118"/>
      <c r="FE165" s="118"/>
      <c r="FF165" s="118"/>
      <c r="FG165" s="118"/>
      <c r="FH165" s="12"/>
      <c r="FI165" s="12"/>
      <c r="FJ165" s="16" t="s">
        <v>39</v>
      </c>
    </row>
    <row r="166" spans="1:166" s="4" customFormat="1" ht="32.25" customHeight="1">
      <c r="A166" s="120" t="s">
        <v>8</v>
      </c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 t="s">
        <v>23</v>
      </c>
      <c r="AL166" s="120"/>
      <c r="AM166" s="120"/>
      <c r="AN166" s="120"/>
      <c r="AO166" s="120"/>
      <c r="AP166" s="120"/>
      <c r="AQ166" s="120" t="s">
        <v>35</v>
      </c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 t="s">
        <v>120</v>
      </c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 t="s">
        <v>37</v>
      </c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 t="s">
        <v>24</v>
      </c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  <c r="EG166" s="120"/>
      <c r="EH166" s="120"/>
      <c r="EI166" s="120"/>
      <c r="EJ166" s="120"/>
      <c r="EK166" s="171" t="s">
        <v>29</v>
      </c>
      <c r="EL166" s="172"/>
      <c r="EM166" s="172"/>
      <c r="EN166" s="172"/>
      <c r="EO166" s="172"/>
      <c r="EP166" s="172"/>
      <c r="EQ166" s="172"/>
      <c r="ER166" s="172"/>
      <c r="ES166" s="172"/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2"/>
      <c r="FF166" s="172"/>
      <c r="FG166" s="172"/>
      <c r="FH166" s="172"/>
      <c r="FI166" s="172"/>
      <c r="FJ166" s="173"/>
    </row>
    <row r="167" spans="1:166" s="4" customFormat="1" ht="81.75" customHeight="1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 t="s">
        <v>45</v>
      </c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 t="s">
        <v>25</v>
      </c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 t="s">
        <v>26</v>
      </c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 t="s">
        <v>27</v>
      </c>
      <c r="DY167" s="120"/>
      <c r="DZ167" s="120"/>
      <c r="EA167" s="120"/>
      <c r="EB167" s="120"/>
      <c r="EC167" s="120"/>
      <c r="ED167" s="120"/>
      <c r="EE167" s="120"/>
      <c r="EF167" s="120"/>
      <c r="EG167" s="120"/>
      <c r="EH167" s="120"/>
      <c r="EI167" s="120"/>
      <c r="EJ167" s="120"/>
      <c r="EK167" s="120" t="s">
        <v>38</v>
      </c>
      <c r="EL167" s="120"/>
      <c r="EM167" s="120"/>
      <c r="EN167" s="120"/>
      <c r="EO167" s="120"/>
      <c r="EP167" s="120"/>
      <c r="EQ167" s="120"/>
      <c r="ER167" s="120"/>
      <c r="ES167" s="120"/>
      <c r="ET167" s="120"/>
      <c r="EU167" s="120"/>
      <c r="EV167" s="120"/>
      <c r="EW167" s="120"/>
      <c r="EX167" s="171" t="s">
        <v>46</v>
      </c>
      <c r="EY167" s="172"/>
      <c r="EZ167" s="172"/>
      <c r="FA167" s="172"/>
      <c r="FB167" s="172"/>
      <c r="FC167" s="172"/>
      <c r="FD167" s="172"/>
      <c r="FE167" s="172"/>
      <c r="FF167" s="172"/>
      <c r="FG167" s="172"/>
      <c r="FH167" s="172"/>
      <c r="FI167" s="172"/>
      <c r="FJ167" s="173"/>
    </row>
    <row r="168" spans="1:166" s="4" customFormat="1" ht="15" customHeight="1">
      <c r="A168" s="118">
        <v>1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>
        <v>2</v>
      </c>
      <c r="AL168" s="118"/>
      <c r="AM168" s="118"/>
      <c r="AN168" s="118"/>
      <c r="AO168" s="118"/>
      <c r="AP168" s="118"/>
      <c r="AQ168" s="118">
        <v>3</v>
      </c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>
        <v>4</v>
      </c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>
        <v>5</v>
      </c>
      <c r="BV168" s="118"/>
      <c r="BW168" s="118"/>
      <c r="BX168" s="118"/>
      <c r="BY168" s="118"/>
      <c r="BZ168" s="118"/>
      <c r="CA168" s="118"/>
      <c r="CB168" s="118"/>
      <c r="CC168" s="118"/>
      <c r="CD168" s="118"/>
      <c r="CE168" s="118"/>
      <c r="CF168" s="118"/>
      <c r="CG168" s="118"/>
      <c r="CH168" s="118">
        <v>6</v>
      </c>
      <c r="CI168" s="118"/>
      <c r="CJ168" s="118"/>
      <c r="CK168" s="118"/>
      <c r="CL168" s="118"/>
      <c r="CM168" s="118"/>
      <c r="CN168" s="118"/>
      <c r="CO168" s="118"/>
      <c r="CP168" s="118"/>
      <c r="CQ168" s="118"/>
      <c r="CR168" s="118"/>
      <c r="CS168" s="118"/>
      <c r="CT168" s="118"/>
      <c r="CU168" s="118"/>
      <c r="CV168" s="118"/>
      <c r="CW168" s="118"/>
      <c r="CX168" s="118">
        <v>7</v>
      </c>
      <c r="CY168" s="118"/>
      <c r="CZ168" s="118"/>
      <c r="DA168" s="118"/>
      <c r="DB168" s="118"/>
      <c r="DC168" s="118"/>
      <c r="DD168" s="118"/>
      <c r="DE168" s="118"/>
      <c r="DF168" s="118"/>
      <c r="DG168" s="118"/>
      <c r="DH168" s="118"/>
      <c r="DI168" s="118"/>
      <c r="DJ168" s="118"/>
      <c r="DK168" s="118">
        <v>8</v>
      </c>
      <c r="DL168" s="118"/>
      <c r="DM168" s="118"/>
      <c r="DN168" s="118"/>
      <c r="DO168" s="118"/>
      <c r="DP168" s="118"/>
      <c r="DQ168" s="118"/>
      <c r="DR168" s="118"/>
      <c r="DS168" s="118"/>
      <c r="DT168" s="118"/>
      <c r="DU168" s="118"/>
      <c r="DV168" s="118"/>
      <c r="DW168" s="118"/>
      <c r="DX168" s="118">
        <v>9</v>
      </c>
      <c r="DY168" s="118"/>
      <c r="DZ168" s="118"/>
      <c r="EA168" s="118"/>
      <c r="EB168" s="118"/>
      <c r="EC168" s="118"/>
      <c r="ED168" s="118"/>
      <c r="EE168" s="118"/>
      <c r="EF168" s="118"/>
      <c r="EG168" s="118"/>
      <c r="EH168" s="118"/>
      <c r="EI168" s="118"/>
      <c r="EJ168" s="118"/>
      <c r="EK168" s="118">
        <v>10</v>
      </c>
      <c r="EL168" s="118"/>
      <c r="EM168" s="118"/>
      <c r="EN168" s="118"/>
      <c r="EO168" s="118"/>
      <c r="EP168" s="118"/>
      <c r="EQ168" s="118"/>
      <c r="ER168" s="118"/>
      <c r="ES168" s="118"/>
      <c r="ET168" s="118"/>
      <c r="EU168" s="118"/>
      <c r="EV168" s="118"/>
      <c r="EW168" s="118"/>
      <c r="EX168" s="174">
        <v>11</v>
      </c>
      <c r="EY168" s="175"/>
      <c r="EZ168" s="175"/>
      <c r="FA168" s="175"/>
      <c r="FB168" s="175"/>
      <c r="FC168" s="175"/>
      <c r="FD168" s="175"/>
      <c r="FE168" s="175"/>
      <c r="FF168" s="175"/>
      <c r="FG168" s="175"/>
      <c r="FH168" s="175"/>
      <c r="FI168" s="175"/>
      <c r="FJ168" s="176"/>
    </row>
    <row r="169" spans="1:166" s="4" customFormat="1" ht="19.5" customHeight="1">
      <c r="A169" s="220" t="s">
        <v>32</v>
      </c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90" t="s">
        <v>33</v>
      </c>
      <c r="AL169" s="90"/>
      <c r="AM169" s="90"/>
      <c r="AN169" s="90"/>
      <c r="AO169" s="90"/>
      <c r="AP169" s="90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9">
        <f>BC182+BC175+BC172+BC179+BC177</f>
        <v>224190.74</v>
      </c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53"/>
      <c r="BT169" s="53"/>
      <c r="BU169" s="213">
        <f>BU175+BU182+BU172+BU179+BU177</f>
        <v>56443.5</v>
      </c>
      <c r="BV169" s="213"/>
      <c r="BW169" s="213"/>
      <c r="BX169" s="213"/>
      <c r="BY169" s="213"/>
      <c r="BZ169" s="213"/>
      <c r="CA169" s="213"/>
      <c r="CB169" s="213"/>
      <c r="CC169" s="213"/>
      <c r="CD169" s="213"/>
      <c r="CE169" s="213"/>
      <c r="CF169" s="213"/>
      <c r="CG169" s="213"/>
      <c r="CH169" s="88">
        <f>CH172+CH175+CH182+CH179+CH177</f>
        <v>56443.5</v>
      </c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92"/>
      <c r="CY169" s="92"/>
      <c r="CZ169" s="92"/>
      <c r="DA169" s="92"/>
      <c r="DB169" s="92"/>
      <c r="DC169" s="92"/>
      <c r="DD169" s="92"/>
      <c r="DE169" s="92"/>
      <c r="DF169" s="92"/>
      <c r="DG169" s="92"/>
      <c r="DH169" s="92"/>
      <c r="DI169" s="92"/>
      <c r="DJ169" s="92"/>
      <c r="DK169" s="152"/>
      <c r="DL169" s="152"/>
      <c r="DM169" s="152"/>
      <c r="DN169" s="152"/>
      <c r="DO169" s="152"/>
      <c r="DP169" s="152"/>
      <c r="DQ169" s="152"/>
      <c r="DR169" s="152"/>
      <c r="DS169" s="152"/>
      <c r="DT169" s="152"/>
      <c r="DU169" s="152"/>
      <c r="DV169" s="152"/>
      <c r="DW169" s="152"/>
      <c r="DX169" s="88">
        <f>DX172+DX175+DX182+DX179</f>
        <v>48811.5</v>
      </c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>
        <f>BC169-CH169</f>
        <v>167747.24</v>
      </c>
      <c r="EL169" s="88"/>
      <c r="EM169" s="88"/>
      <c r="EN169" s="88"/>
      <c r="EO169" s="88"/>
      <c r="EP169" s="88"/>
      <c r="EQ169" s="88"/>
      <c r="ER169" s="88"/>
      <c r="ES169" s="88"/>
      <c r="ET169" s="88"/>
      <c r="EU169" s="88"/>
      <c r="EV169" s="88"/>
      <c r="EW169" s="88"/>
      <c r="EX169" s="158">
        <f>EX183</f>
        <v>0</v>
      </c>
      <c r="EY169" s="159"/>
      <c r="EZ169" s="159"/>
      <c r="FA169" s="159"/>
      <c r="FB169" s="159"/>
      <c r="FC169" s="159"/>
      <c r="FD169" s="159"/>
      <c r="FE169" s="159"/>
      <c r="FF169" s="159"/>
      <c r="FG169" s="159"/>
      <c r="FH169" s="160"/>
      <c r="FI169" s="13"/>
      <c r="FJ169" s="13"/>
    </row>
    <row r="170" spans="1:166" s="4" customFormat="1" ht="19.5" customHeight="1">
      <c r="A170" s="89" t="s">
        <v>22</v>
      </c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90"/>
      <c r="AL170" s="90"/>
      <c r="AM170" s="90"/>
      <c r="AN170" s="90"/>
      <c r="AO170" s="90"/>
      <c r="AP170" s="90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212"/>
      <c r="BD170" s="212"/>
      <c r="BE170" s="212"/>
      <c r="BF170" s="212"/>
      <c r="BG170" s="212"/>
      <c r="BH170" s="212"/>
      <c r="BI170" s="212"/>
      <c r="BJ170" s="212"/>
      <c r="BK170" s="212"/>
      <c r="BL170" s="212"/>
      <c r="BM170" s="212"/>
      <c r="BN170" s="212"/>
      <c r="BO170" s="212"/>
      <c r="BP170" s="212"/>
      <c r="BQ170" s="212"/>
      <c r="BR170" s="212"/>
      <c r="BS170" s="212"/>
      <c r="BT170" s="212"/>
      <c r="BU170" s="212"/>
      <c r="BV170" s="212"/>
      <c r="BW170" s="212"/>
      <c r="BX170" s="212"/>
      <c r="BY170" s="212"/>
      <c r="BZ170" s="212"/>
      <c r="CA170" s="212"/>
      <c r="CB170" s="212"/>
      <c r="CC170" s="212"/>
      <c r="CD170" s="212"/>
      <c r="CE170" s="212"/>
      <c r="CF170" s="212"/>
      <c r="CG170" s="21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2"/>
      <c r="DE170" s="92"/>
      <c r="DF170" s="92"/>
      <c r="DG170" s="92"/>
      <c r="DH170" s="92"/>
      <c r="DI170" s="92"/>
      <c r="DJ170" s="92"/>
      <c r="DK170" s="92"/>
      <c r="DL170" s="92"/>
      <c r="DM170" s="92"/>
      <c r="DN170" s="92"/>
      <c r="DO170" s="92"/>
      <c r="DP170" s="92"/>
      <c r="DQ170" s="92"/>
      <c r="DR170" s="92"/>
      <c r="DS170" s="92"/>
      <c r="DT170" s="92"/>
      <c r="DU170" s="92"/>
      <c r="DV170" s="92"/>
      <c r="DW170" s="92"/>
      <c r="DX170" s="92"/>
      <c r="DY170" s="92"/>
      <c r="DZ170" s="92"/>
      <c r="EA170" s="92"/>
      <c r="EB170" s="92"/>
      <c r="EC170" s="92"/>
      <c r="ED170" s="92"/>
      <c r="EE170" s="92"/>
      <c r="EF170" s="92"/>
      <c r="EG170" s="92"/>
      <c r="EH170" s="92"/>
      <c r="EI170" s="92"/>
      <c r="EJ170" s="92"/>
      <c r="EK170" s="92"/>
      <c r="EL170" s="92"/>
      <c r="EM170" s="92"/>
      <c r="EN170" s="92"/>
      <c r="EO170" s="92"/>
      <c r="EP170" s="92"/>
      <c r="EQ170" s="92"/>
      <c r="ER170" s="92"/>
      <c r="ES170" s="92"/>
      <c r="ET170" s="92"/>
      <c r="EU170" s="92"/>
      <c r="EV170" s="92"/>
      <c r="EW170" s="92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38"/>
      <c r="FI170" s="13"/>
      <c r="FJ170" s="13"/>
    </row>
    <row r="171" spans="1:166" s="4" customFormat="1" ht="54.75" customHeight="1">
      <c r="A171" s="199" t="s">
        <v>254</v>
      </c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1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53"/>
      <c r="BT171" s="53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157"/>
      <c r="EZ171" s="157"/>
      <c r="FA171" s="157"/>
      <c r="FB171" s="157"/>
      <c r="FC171" s="157"/>
      <c r="FD171" s="157"/>
      <c r="FE171" s="157"/>
      <c r="FF171" s="157"/>
      <c r="FG171" s="157"/>
      <c r="FH171" s="38"/>
      <c r="FI171" s="13"/>
      <c r="FJ171" s="13"/>
    </row>
    <row r="172" spans="1:166" s="11" customFormat="1" ht="18.75" customHeight="1">
      <c r="A172" s="80" t="s">
        <v>247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79">
        <f>BC173</f>
        <v>10000</v>
      </c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54"/>
      <c r="BT172" s="54"/>
      <c r="BU172" s="79">
        <f>BU173</f>
        <v>0</v>
      </c>
      <c r="BV172" s="79"/>
      <c r="BW172" s="79"/>
      <c r="BX172" s="79"/>
      <c r="BY172" s="79"/>
      <c r="BZ172" s="79"/>
      <c r="CA172" s="79"/>
      <c r="CB172" s="79"/>
      <c r="CC172" s="79"/>
      <c r="CD172" s="79"/>
      <c r="CE172" s="79"/>
      <c r="CF172" s="79"/>
      <c r="CG172" s="79"/>
      <c r="CH172" s="88">
        <f>CH173</f>
        <v>0</v>
      </c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>
        <f>DX173</f>
        <v>0</v>
      </c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>
        <f>BC172-CH172</f>
        <v>10000</v>
      </c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>
        <f>BU172-CH172</f>
        <v>0</v>
      </c>
      <c r="EY172" s="297"/>
      <c r="EZ172" s="297"/>
      <c r="FA172" s="297"/>
      <c r="FB172" s="297"/>
      <c r="FC172" s="297"/>
      <c r="FD172" s="297"/>
      <c r="FE172" s="297"/>
      <c r="FF172" s="297"/>
      <c r="FG172" s="297"/>
      <c r="FH172" s="36"/>
      <c r="FI172" s="9"/>
      <c r="FJ172" s="9"/>
    </row>
    <row r="173" spans="1:166" s="4" customFormat="1" ht="21.75" customHeight="1">
      <c r="A173" s="89" t="s">
        <v>59</v>
      </c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90" t="s">
        <v>60</v>
      </c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78">
        <v>10000</v>
      </c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53"/>
      <c r="BT173" s="53"/>
      <c r="BU173" s="78">
        <v>0</v>
      </c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>
        <f>BC173-CH173</f>
        <v>10000</v>
      </c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>
        <f>BU173-CH173</f>
        <v>0</v>
      </c>
      <c r="EY173" s="157"/>
      <c r="EZ173" s="157"/>
      <c r="FA173" s="157"/>
      <c r="FB173" s="157"/>
      <c r="FC173" s="157"/>
      <c r="FD173" s="157"/>
      <c r="FE173" s="157"/>
      <c r="FF173" s="157"/>
      <c r="FG173" s="157"/>
      <c r="FH173" s="38"/>
      <c r="FI173" s="13"/>
      <c r="FJ173" s="13"/>
    </row>
    <row r="174" spans="1:166" s="4" customFormat="1" ht="37.5" customHeight="1">
      <c r="A174" s="197" t="s">
        <v>248</v>
      </c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90"/>
      <c r="AL174" s="90"/>
      <c r="AM174" s="90"/>
      <c r="AN174" s="90"/>
      <c r="AO174" s="90"/>
      <c r="AP174" s="90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212"/>
      <c r="BD174" s="212"/>
      <c r="BE174" s="212"/>
      <c r="BF174" s="212"/>
      <c r="BG174" s="212"/>
      <c r="BH174" s="212"/>
      <c r="BI174" s="212"/>
      <c r="BJ174" s="212"/>
      <c r="BK174" s="212"/>
      <c r="BL174" s="212"/>
      <c r="BM174" s="212"/>
      <c r="BN174" s="212"/>
      <c r="BO174" s="212"/>
      <c r="BP174" s="212"/>
      <c r="BQ174" s="212"/>
      <c r="BR174" s="212"/>
      <c r="BS174" s="212"/>
      <c r="BT174" s="212"/>
      <c r="BU174" s="212"/>
      <c r="BV174" s="212"/>
      <c r="BW174" s="212"/>
      <c r="BX174" s="212"/>
      <c r="BY174" s="212"/>
      <c r="BZ174" s="212"/>
      <c r="CA174" s="212"/>
      <c r="CB174" s="212"/>
      <c r="CC174" s="212"/>
      <c r="CD174" s="212"/>
      <c r="CE174" s="212"/>
      <c r="CF174" s="212"/>
      <c r="CG174" s="21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2"/>
      <c r="DE174" s="92"/>
      <c r="DF174" s="92"/>
      <c r="DG174" s="92"/>
      <c r="DH174" s="92"/>
      <c r="DI174" s="92"/>
      <c r="DJ174" s="92"/>
      <c r="DK174" s="92"/>
      <c r="DL174" s="92"/>
      <c r="DM174" s="92"/>
      <c r="DN174" s="92"/>
      <c r="DO174" s="92"/>
      <c r="DP174" s="92"/>
      <c r="DQ174" s="92"/>
      <c r="DR174" s="92"/>
      <c r="DS174" s="92"/>
      <c r="DT174" s="92"/>
      <c r="DU174" s="92"/>
      <c r="DV174" s="92"/>
      <c r="DW174" s="92"/>
      <c r="DX174" s="92"/>
      <c r="DY174" s="92"/>
      <c r="DZ174" s="92"/>
      <c r="EA174" s="92"/>
      <c r="EB174" s="92"/>
      <c r="EC174" s="92"/>
      <c r="ED174" s="92"/>
      <c r="EE174" s="92"/>
      <c r="EF174" s="92"/>
      <c r="EG174" s="92"/>
      <c r="EH174" s="92"/>
      <c r="EI174" s="92"/>
      <c r="EJ174" s="92"/>
      <c r="EK174" s="92"/>
      <c r="EL174" s="92"/>
      <c r="EM174" s="92"/>
      <c r="EN174" s="92"/>
      <c r="EO174" s="92"/>
      <c r="EP174" s="92"/>
      <c r="EQ174" s="92"/>
      <c r="ER174" s="92"/>
      <c r="ES174" s="92"/>
      <c r="ET174" s="92"/>
      <c r="EU174" s="92"/>
      <c r="EV174" s="92"/>
      <c r="EW174" s="92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38"/>
      <c r="FI174" s="13"/>
      <c r="FJ174" s="13"/>
    </row>
    <row r="175" spans="1:166" s="4" customFormat="1" ht="19.5" customHeight="1">
      <c r="A175" s="80" t="s">
        <v>249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90"/>
      <c r="AL175" s="90"/>
      <c r="AM175" s="90"/>
      <c r="AN175" s="90"/>
      <c r="AO175" s="90"/>
      <c r="AP175" s="90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9">
        <f>BC176</f>
        <v>70000</v>
      </c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>
        <f>BU176</f>
        <v>33105.5</v>
      </c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  <c r="CH175" s="88">
        <f>CH176</f>
        <v>33105.5</v>
      </c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92"/>
      <c r="CY175" s="92"/>
      <c r="CZ175" s="92"/>
      <c r="DA175" s="92"/>
      <c r="DB175" s="92"/>
      <c r="DC175" s="92"/>
      <c r="DD175" s="92"/>
      <c r="DE175" s="92"/>
      <c r="DF175" s="92"/>
      <c r="DG175" s="92"/>
      <c r="DH175" s="92"/>
      <c r="DI175" s="92"/>
      <c r="DJ175" s="92"/>
      <c r="DK175" s="92"/>
      <c r="DL175" s="92"/>
      <c r="DM175" s="92"/>
      <c r="DN175" s="92"/>
      <c r="DO175" s="92"/>
      <c r="DP175" s="92"/>
      <c r="DQ175" s="92"/>
      <c r="DR175" s="92"/>
      <c r="DS175" s="92"/>
      <c r="DT175" s="92"/>
      <c r="DU175" s="92"/>
      <c r="DV175" s="92"/>
      <c r="DW175" s="92"/>
      <c r="DX175" s="88">
        <f>DX176</f>
        <v>33105.5</v>
      </c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>
        <f aca="true" t="shared" si="14" ref="EK175:EK180">BC175-CH175</f>
        <v>36894.5</v>
      </c>
      <c r="EL175" s="88"/>
      <c r="EM175" s="88"/>
      <c r="EN175" s="88"/>
      <c r="EO175" s="88"/>
      <c r="EP175" s="88"/>
      <c r="EQ175" s="88"/>
      <c r="ER175" s="88"/>
      <c r="ES175" s="88"/>
      <c r="ET175" s="88"/>
      <c r="EU175" s="88"/>
      <c r="EV175" s="88"/>
      <c r="EW175" s="88"/>
      <c r="EX175" s="88">
        <v>0</v>
      </c>
      <c r="EY175" s="88"/>
      <c r="EZ175" s="88"/>
      <c r="FA175" s="88"/>
      <c r="FB175" s="88"/>
      <c r="FC175" s="88"/>
      <c r="FD175" s="88"/>
      <c r="FE175" s="88"/>
      <c r="FF175" s="88"/>
      <c r="FG175" s="88"/>
      <c r="FH175" s="38"/>
      <c r="FI175" s="13"/>
      <c r="FJ175" s="13"/>
    </row>
    <row r="176" spans="1:166" s="4" customFormat="1" ht="19.5" customHeight="1">
      <c r="A176" s="89" t="s">
        <v>211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90" t="s">
        <v>60</v>
      </c>
      <c r="AL176" s="90"/>
      <c r="AM176" s="90"/>
      <c r="AN176" s="90"/>
      <c r="AO176" s="90"/>
      <c r="AP176" s="90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8">
        <v>70000</v>
      </c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>
        <v>33105.5</v>
      </c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87">
        <v>33105.5</v>
      </c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92"/>
      <c r="CY176" s="92"/>
      <c r="CZ176" s="92"/>
      <c r="DA176" s="92"/>
      <c r="DB176" s="92"/>
      <c r="DC176" s="92"/>
      <c r="DD176" s="92"/>
      <c r="DE176" s="92"/>
      <c r="DF176" s="92"/>
      <c r="DG176" s="92"/>
      <c r="DH176" s="92"/>
      <c r="DI176" s="92"/>
      <c r="DJ176" s="92"/>
      <c r="DK176" s="92"/>
      <c r="DL176" s="92"/>
      <c r="DM176" s="92"/>
      <c r="DN176" s="92"/>
      <c r="DO176" s="92"/>
      <c r="DP176" s="92"/>
      <c r="DQ176" s="92"/>
      <c r="DR176" s="92"/>
      <c r="DS176" s="92"/>
      <c r="DT176" s="92"/>
      <c r="DU176" s="92"/>
      <c r="DV176" s="92"/>
      <c r="DW176" s="92"/>
      <c r="DX176" s="87">
        <v>33105.5</v>
      </c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8">
        <f t="shared" si="14"/>
        <v>36894.5</v>
      </c>
      <c r="EL176" s="88"/>
      <c r="EM176" s="88"/>
      <c r="EN176" s="88"/>
      <c r="EO176" s="88"/>
      <c r="EP176" s="88"/>
      <c r="EQ176" s="88"/>
      <c r="ER176" s="88"/>
      <c r="ES176" s="88"/>
      <c r="ET176" s="88"/>
      <c r="EU176" s="88"/>
      <c r="EV176" s="88"/>
      <c r="EW176" s="88"/>
      <c r="EX176" s="87">
        <v>0</v>
      </c>
      <c r="EY176" s="87"/>
      <c r="EZ176" s="87"/>
      <c r="FA176" s="87"/>
      <c r="FB176" s="87"/>
      <c r="FC176" s="87"/>
      <c r="FD176" s="87"/>
      <c r="FE176" s="87"/>
      <c r="FF176" s="87"/>
      <c r="FG176" s="87"/>
      <c r="FH176" s="38"/>
      <c r="FI176" s="13"/>
      <c r="FJ176" s="13"/>
    </row>
    <row r="177" spans="1:166" s="4" customFormat="1" ht="19.5" customHeight="1">
      <c r="A177" s="80" t="s">
        <v>326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90"/>
      <c r="AL177" s="90"/>
      <c r="AM177" s="90"/>
      <c r="AN177" s="90"/>
      <c r="AO177" s="90"/>
      <c r="AP177" s="90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9">
        <f>BC178</f>
        <v>16190.74</v>
      </c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>
        <f>BU178</f>
        <v>7632</v>
      </c>
      <c r="BV177" s="79"/>
      <c r="BW177" s="79"/>
      <c r="BX177" s="79"/>
      <c r="BY177" s="79"/>
      <c r="BZ177" s="79"/>
      <c r="CA177" s="79"/>
      <c r="CB177" s="79"/>
      <c r="CC177" s="79"/>
      <c r="CD177" s="79"/>
      <c r="CE177" s="79"/>
      <c r="CF177" s="79"/>
      <c r="CG177" s="79"/>
      <c r="CH177" s="88">
        <f>CH178</f>
        <v>7632</v>
      </c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92"/>
      <c r="CY177" s="92"/>
      <c r="CZ177" s="92"/>
      <c r="DA177" s="92"/>
      <c r="DB177" s="92"/>
      <c r="DC177" s="92"/>
      <c r="DD177" s="92"/>
      <c r="DE177" s="92"/>
      <c r="DF177" s="92"/>
      <c r="DG177" s="92"/>
      <c r="DH177" s="92"/>
      <c r="DI177" s="92"/>
      <c r="DJ177" s="92"/>
      <c r="DK177" s="92"/>
      <c r="DL177" s="92"/>
      <c r="DM177" s="92"/>
      <c r="DN177" s="92"/>
      <c r="DO177" s="92"/>
      <c r="DP177" s="92"/>
      <c r="DQ177" s="92"/>
      <c r="DR177" s="92"/>
      <c r="DS177" s="92"/>
      <c r="DT177" s="92"/>
      <c r="DU177" s="92"/>
      <c r="DV177" s="92"/>
      <c r="DW177" s="92"/>
      <c r="DX177" s="88">
        <f>DX178</f>
        <v>7632</v>
      </c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>
        <f t="shared" si="14"/>
        <v>8558.74</v>
      </c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>
        <v>0</v>
      </c>
      <c r="EY177" s="88"/>
      <c r="EZ177" s="88"/>
      <c r="FA177" s="88"/>
      <c r="FB177" s="88"/>
      <c r="FC177" s="88"/>
      <c r="FD177" s="88"/>
      <c r="FE177" s="88"/>
      <c r="FF177" s="88"/>
      <c r="FG177" s="88"/>
      <c r="FH177" s="38"/>
      <c r="FI177" s="13"/>
      <c r="FJ177" s="13"/>
    </row>
    <row r="178" spans="1:166" s="4" customFormat="1" ht="19.5" customHeight="1">
      <c r="A178" s="89" t="s">
        <v>211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90" t="s">
        <v>60</v>
      </c>
      <c r="AL178" s="90"/>
      <c r="AM178" s="90"/>
      <c r="AN178" s="90"/>
      <c r="AO178" s="90"/>
      <c r="AP178" s="90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8">
        <v>16190.74</v>
      </c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>
        <v>7632</v>
      </c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87">
        <v>7632</v>
      </c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92"/>
      <c r="CY178" s="92"/>
      <c r="CZ178" s="92"/>
      <c r="DA178" s="92"/>
      <c r="DB178" s="92"/>
      <c r="DC178" s="92"/>
      <c r="DD178" s="92"/>
      <c r="DE178" s="92"/>
      <c r="DF178" s="92"/>
      <c r="DG178" s="92"/>
      <c r="DH178" s="92"/>
      <c r="DI178" s="92"/>
      <c r="DJ178" s="92"/>
      <c r="DK178" s="92"/>
      <c r="DL178" s="92"/>
      <c r="DM178" s="92"/>
      <c r="DN178" s="92"/>
      <c r="DO178" s="92"/>
      <c r="DP178" s="92"/>
      <c r="DQ178" s="92"/>
      <c r="DR178" s="92"/>
      <c r="DS178" s="92"/>
      <c r="DT178" s="92"/>
      <c r="DU178" s="92"/>
      <c r="DV178" s="92"/>
      <c r="DW178" s="92"/>
      <c r="DX178" s="87">
        <v>7632</v>
      </c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8">
        <f t="shared" si="14"/>
        <v>8558.74</v>
      </c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7">
        <v>0</v>
      </c>
      <c r="EY178" s="87"/>
      <c r="EZ178" s="87"/>
      <c r="FA178" s="87"/>
      <c r="FB178" s="87"/>
      <c r="FC178" s="87"/>
      <c r="FD178" s="87"/>
      <c r="FE178" s="87"/>
      <c r="FF178" s="87"/>
      <c r="FG178" s="87"/>
      <c r="FH178" s="38"/>
      <c r="FI178" s="13"/>
      <c r="FJ178" s="13"/>
    </row>
    <row r="179" spans="1:166" s="4" customFormat="1" ht="19.5" customHeight="1">
      <c r="A179" s="80" t="s">
        <v>324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90"/>
      <c r="AL179" s="90"/>
      <c r="AM179" s="90"/>
      <c r="AN179" s="90"/>
      <c r="AO179" s="90"/>
      <c r="AP179" s="90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9">
        <f>BC180</f>
        <v>5000</v>
      </c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>
        <f>BU180</f>
        <v>0</v>
      </c>
      <c r="BV179" s="79"/>
      <c r="BW179" s="79"/>
      <c r="BX179" s="79"/>
      <c r="BY179" s="79"/>
      <c r="BZ179" s="79"/>
      <c r="CA179" s="79"/>
      <c r="CB179" s="79"/>
      <c r="CC179" s="79"/>
      <c r="CD179" s="79"/>
      <c r="CE179" s="79"/>
      <c r="CF179" s="79"/>
      <c r="CG179" s="79"/>
      <c r="CH179" s="88">
        <f>CH180</f>
        <v>0</v>
      </c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92"/>
      <c r="CY179" s="92"/>
      <c r="CZ179" s="92"/>
      <c r="DA179" s="92"/>
      <c r="DB179" s="92"/>
      <c r="DC179" s="92"/>
      <c r="DD179" s="92"/>
      <c r="DE179" s="92"/>
      <c r="DF179" s="92"/>
      <c r="DG179" s="92"/>
      <c r="DH179" s="92"/>
      <c r="DI179" s="92"/>
      <c r="DJ179" s="92"/>
      <c r="DK179" s="92"/>
      <c r="DL179" s="92"/>
      <c r="DM179" s="92"/>
      <c r="DN179" s="92"/>
      <c r="DO179" s="92"/>
      <c r="DP179" s="92"/>
      <c r="DQ179" s="92"/>
      <c r="DR179" s="92"/>
      <c r="DS179" s="92"/>
      <c r="DT179" s="92"/>
      <c r="DU179" s="92"/>
      <c r="DV179" s="92"/>
      <c r="DW179" s="92"/>
      <c r="DX179" s="88">
        <f>DX180</f>
        <v>0</v>
      </c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>
        <f t="shared" si="14"/>
        <v>5000</v>
      </c>
      <c r="EL179" s="88"/>
      <c r="EM179" s="88"/>
      <c r="EN179" s="88"/>
      <c r="EO179" s="88"/>
      <c r="EP179" s="88"/>
      <c r="EQ179" s="88"/>
      <c r="ER179" s="88"/>
      <c r="ES179" s="88"/>
      <c r="ET179" s="88"/>
      <c r="EU179" s="88"/>
      <c r="EV179" s="88"/>
      <c r="EW179" s="88"/>
      <c r="EX179" s="88">
        <v>0</v>
      </c>
      <c r="EY179" s="88"/>
      <c r="EZ179" s="88"/>
      <c r="FA179" s="88"/>
      <c r="FB179" s="88"/>
      <c r="FC179" s="88"/>
      <c r="FD179" s="88"/>
      <c r="FE179" s="88"/>
      <c r="FF179" s="88"/>
      <c r="FG179" s="88"/>
      <c r="FH179" s="38"/>
      <c r="FI179" s="13"/>
      <c r="FJ179" s="13"/>
    </row>
    <row r="180" spans="1:166" s="4" customFormat="1" ht="20.25" customHeight="1">
      <c r="A180" s="89" t="s">
        <v>59</v>
      </c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90" t="s">
        <v>67</v>
      </c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78">
        <v>5000</v>
      </c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53"/>
      <c r="BT180" s="53"/>
      <c r="BU180" s="78">
        <v>0</v>
      </c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>
        <f>CH180</f>
        <v>0</v>
      </c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>
        <f t="shared" si="14"/>
        <v>5000</v>
      </c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>
        <f>BU180-CH180</f>
        <v>0</v>
      </c>
      <c r="EY180" s="157"/>
      <c r="EZ180" s="157"/>
      <c r="FA180" s="157"/>
      <c r="FB180" s="157"/>
      <c r="FC180" s="157"/>
      <c r="FD180" s="157"/>
      <c r="FE180" s="157"/>
      <c r="FF180" s="157"/>
      <c r="FG180" s="157"/>
      <c r="FH180" s="38"/>
      <c r="FI180" s="13"/>
      <c r="FJ180" s="13"/>
    </row>
    <row r="181" spans="1:166" s="4" customFormat="1" ht="18.75" customHeight="1">
      <c r="A181" s="197" t="s">
        <v>250</v>
      </c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53"/>
      <c r="BT181" s="53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157"/>
      <c r="EZ181" s="157"/>
      <c r="FA181" s="157"/>
      <c r="FB181" s="157"/>
      <c r="FC181" s="157"/>
      <c r="FD181" s="157"/>
      <c r="FE181" s="157"/>
      <c r="FF181" s="157"/>
      <c r="FG181" s="157"/>
      <c r="FH181" s="38"/>
      <c r="FI181" s="13"/>
      <c r="FJ181" s="13"/>
    </row>
    <row r="182" spans="1:166" s="4" customFormat="1" ht="18.75" customHeight="1">
      <c r="A182" s="80" t="s">
        <v>265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79">
        <f>BC183</f>
        <v>123000</v>
      </c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54"/>
      <c r="BT182" s="54"/>
      <c r="BU182" s="79">
        <f>BU183</f>
        <v>15706</v>
      </c>
      <c r="BV182" s="79"/>
      <c r="BW182" s="79"/>
      <c r="BX182" s="79"/>
      <c r="BY182" s="79"/>
      <c r="BZ182" s="79"/>
      <c r="CA182" s="79"/>
      <c r="CB182" s="79"/>
      <c r="CC182" s="79"/>
      <c r="CD182" s="79"/>
      <c r="CE182" s="79"/>
      <c r="CF182" s="79"/>
      <c r="CG182" s="79"/>
      <c r="CH182" s="88">
        <f>CH183</f>
        <v>15706</v>
      </c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88"/>
      <c r="DF182" s="88"/>
      <c r="DG182" s="88"/>
      <c r="DH182" s="88"/>
      <c r="DI182" s="88"/>
      <c r="DJ182" s="88"/>
      <c r="DK182" s="88"/>
      <c r="DL182" s="88"/>
      <c r="DM182" s="88"/>
      <c r="DN182" s="88"/>
      <c r="DO182" s="88"/>
      <c r="DP182" s="88"/>
      <c r="DQ182" s="88"/>
      <c r="DR182" s="88"/>
      <c r="DS182" s="88"/>
      <c r="DT182" s="88"/>
      <c r="DU182" s="88"/>
      <c r="DV182" s="88"/>
      <c r="DW182" s="88"/>
      <c r="DX182" s="88">
        <f>CH182</f>
        <v>15706</v>
      </c>
      <c r="DY182" s="88"/>
      <c r="DZ182" s="88"/>
      <c r="EA182" s="88"/>
      <c r="EB182" s="88"/>
      <c r="EC182" s="88"/>
      <c r="ED182" s="88"/>
      <c r="EE182" s="88"/>
      <c r="EF182" s="88"/>
      <c r="EG182" s="88"/>
      <c r="EH182" s="88"/>
      <c r="EI182" s="88"/>
      <c r="EJ182" s="88"/>
      <c r="EK182" s="88">
        <f>BC182-CH182</f>
        <v>107294</v>
      </c>
      <c r="EL182" s="88"/>
      <c r="EM182" s="88"/>
      <c r="EN182" s="88"/>
      <c r="EO182" s="88"/>
      <c r="EP182" s="88"/>
      <c r="EQ182" s="88"/>
      <c r="ER182" s="88"/>
      <c r="ES182" s="88"/>
      <c r="ET182" s="88"/>
      <c r="EU182" s="88"/>
      <c r="EV182" s="88"/>
      <c r="EW182" s="88"/>
      <c r="EX182" s="88">
        <f>BU182-CH182</f>
        <v>0</v>
      </c>
      <c r="EY182" s="297"/>
      <c r="EZ182" s="297"/>
      <c r="FA182" s="297"/>
      <c r="FB182" s="297"/>
      <c r="FC182" s="297"/>
      <c r="FD182" s="297"/>
      <c r="FE182" s="297"/>
      <c r="FF182" s="297"/>
      <c r="FG182" s="297"/>
      <c r="FH182" s="38"/>
      <c r="FI182" s="13"/>
      <c r="FJ182" s="13"/>
    </row>
    <row r="183" spans="1:166" s="4" customFormat="1" ht="19.5" customHeight="1">
      <c r="A183" s="89" t="s">
        <v>59</v>
      </c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90" t="s">
        <v>67</v>
      </c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72">
        <v>123000</v>
      </c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47"/>
      <c r="BT183" s="47"/>
      <c r="BU183" s="78">
        <v>15706</v>
      </c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87">
        <v>15706</v>
      </c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>
        <f>CH183</f>
        <v>15706</v>
      </c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>
        <f>BC183-CH183</f>
        <v>107294</v>
      </c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>
        <f>BU183-CH183</f>
        <v>0</v>
      </c>
      <c r="EY183" s="157"/>
      <c r="EZ183" s="157"/>
      <c r="FA183" s="157"/>
      <c r="FB183" s="157"/>
      <c r="FC183" s="157"/>
      <c r="FD183" s="157"/>
      <c r="FE183" s="157"/>
      <c r="FF183" s="157"/>
      <c r="FG183" s="157"/>
      <c r="FH183" s="38"/>
      <c r="FI183" s="13"/>
      <c r="FJ183" s="13"/>
    </row>
    <row r="184" spans="1:166" s="4" customFormat="1" ht="18.75">
      <c r="A184" s="177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BE184" s="178"/>
      <c r="BF184" s="178"/>
      <c r="BG184" s="178"/>
      <c r="BH184" s="178"/>
      <c r="BI184" s="178"/>
      <c r="BJ184" s="178"/>
      <c r="BK184" s="178"/>
      <c r="BL184" s="178"/>
      <c r="BM184" s="178"/>
      <c r="BN184" s="178"/>
      <c r="BO184" s="178"/>
      <c r="BP184" s="178"/>
      <c r="BQ184" s="178"/>
      <c r="BR184" s="178"/>
      <c r="BS184" s="178"/>
      <c r="BT184" s="178"/>
      <c r="BU184" s="178"/>
      <c r="BV184" s="178"/>
      <c r="BW184" s="178"/>
      <c r="BX184" s="178"/>
      <c r="BY184" s="178"/>
      <c r="BZ184" s="178"/>
      <c r="CA184" s="178"/>
      <c r="CB184" s="178"/>
      <c r="CC184" s="178"/>
      <c r="CD184" s="178"/>
      <c r="CE184" s="178"/>
      <c r="CF184" s="178"/>
      <c r="CG184" s="178"/>
      <c r="CH184" s="178"/>
      <c r="CI184" s="178"/>
      <c r="CJ184" s="178"/>
      <c r="CK184" s="178"/>
      <c r="CL184" s="178"/>
      <c r="CM184" s="178"/>
      <c r="CN184" s="178"/>
      <c r="CO184" s="178"/>
      <c r="CP184" s="178"/>
      <c r="CQ184" s="178"/>
      <c r="CR184" s="178"/>
      <c r="CS184" s="178"/>
      <c r="CT184" s="178"/>
      <c r="CU184" s="178"/>
      <c r="CV184" s="178"/>
      <c r="CW184" s="178"/>
      <c r="CX184" s="178"/>
      <c r="CY184" s="178"/>
      <c r="CZ184" s="178"/>
      <c r="DA184" s="178"/>
      <c r="DB184" s="178"/>
      <c r="DC184" s="178"/>
      <c r="DD184" s="178"/>
      <c r="DE184" s="178"/>
      <c r="DF184" s="178"/>
      <c r="DG184" s="178"/>
      <c r="DH184" s="178"/>
      <c r="DI184" s="178"/>
      <c r="DJ184" s="178"/>
      <c r="DK184" s="178"/>
      <c r="DL184" s="178"/>
      <c r="DM184" s="178"/>
      <c r="DN184" s="178"/>
      <c r="DO184" s="178"/>
      <c r="DP184" s="178"/>
      <c r="DQ184" s="178"/>
      <c r="DR184" s="178"/>
      <c r="DS184" s="178"/>
      <c r="DT184" s="178"/>
      <c r="DU184" s="178"/>
      <c r="DV184" s="178"/>
      <c r="DW184" s="178"/>
      <c r="DX184" s="178"/>
      <c r="DY184" s="178"/>
      <c r="DZ184" s="178"/>
      <c r="EA184" s="178"/>
      <c r="EB184" s="178"/>
      <c r="EC184" s="178"/>
      <c r="ED184" s="178"/>
      <c r="EE184" s="178"/>
      <c r="EF184" s="178"/>
      <c r="EG184" s="178"/>
      <c r="EH184" s="178"/>
      <c r="EI184" s="178"/>
      <c r="EJ184" s="178"/>
      <c r="EK184" s="178"/>
      <c r="EL184" s="178"/>
      <c r="EM184" s="178"/>
      <c r="EN184" s="178"/>
      <c r="EO184" s="178"/>
      <c r="EP184" s="178"/>
      <c r="EQ184" s="178"/>
      <c r="ER184" s="178"/>
      <c r="ES184" s="178"/>
      <c r="ET184" s="178"/>
      <c r="EU184" s="178"/>
      <c r="EV184" s="178"/>
      <c r="EW184" s="178"/>
      <c r="EX184" s="178"/>
      <c r="EY184" s="178"/>
      <c r="EZ184" s="178"/>
      <c r="FA184" s="178"/>
      <c r="FB184" s="178"/>
      <c r="FC184" s="178"/>
      <c r="FD184" s="178"/>
      <c r="FE184" s="178"/>
      <c r="FF184" s="178"/>
      <c r="FG184" s="179"/>
      <c r="FH184" s="12"/>
      <c r="FI184" s="12"/>
      <c r="FJ184" s="16" t="s">
        <v>39</v>
      </c>
    </row>
    <row r="185" spans="1:166" s="4" customFormat="1" ht="18.75">
      <c r="A185" s="177" t="s">
        <v>81</v>
      </c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9"/>
    </row>
    <row r="186" spans="1:166" s="4" customFormat="1" ht="17.25" customHeight="1">
      <c r="A186" s="120" t="s">
        <v>8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 t="s">
        <v>23</v>
      </c>
      <c r="AL186" s="120"/>
      <c r="AM186" s="120"/>
      <c r="AN186" s="120"/>
      <c r="AO186" s="120"/>
      <c r="AP186" s="120"/>
      <c r="AQ186" s="120" t="s">
        <v>35</v>
      </c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 t="s">
        <v>36</v>
      </c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 t="s">
        <v>37</v>
      </c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 t="s">
        <v>24</v>
      </c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71" t="s">
        <v>29</v>
      </c>
      <c r="EL186" s="172"/>
      <c r="EM186" s="172"/>
      <c r="EN186" s="172"/>
      <c r="EO186" s="172"/>
      <c r="EP186" s="172"/>
      <c r="EQ186" s="172"/>
      <c r="ER186" s="172"/>
      <c r="ES186" s="172"/>
      <c r="ET186" s="172"/>
      <c r="EU186" s="172"/>
      <c r="EV186" s="172"/>
      <c r="EW186" s="172"/>
      <c r="EX186" s="172"/>
      <c r="EY186" s="172"/>
      <c r="EZ186" s="172"/>
      <c r="FA186" s="172"/>
      <c r="FB186" s="172"/>
      <c r="FC186" s="172"/>
      <c r="FD186" s="172"/>
      <c r="FE186" s="172"/>
      <c r="FF186" s="172"/>
      <c r="FG186" s="172"/>
      <c r="FH186" s="172"/>
      <c r="FI186" s="172"/>
      <c r="FJ186" s="173"/>
    </row>
    <row r="187" spans="1:166" s="4" customFormat="1" ht="78.75" customHeight="1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 t="s">
        <v>45</v>
      </c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 t="s">
        <v>25</v>
      </c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 t="s">
        <v>26</v>
      </c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 t="s">
        <v>27</v>
      </c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 t="s">
        <v>38</v>
      </c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71" t="s">
        <v>46</v>
      </c>
      <c r="EY187" s="172"/>
      <c r="EZ187" s="172"/>
      <c r="FA187" s="172"/>
      <c r="FB187" s="172"/>
      <c r="FC187" s="172"/>
      <c r="FD187" s="172"/>
      <c r="FE187" s="172"/>
      <c r="FF187" s="172"/>
      <c r="FG187" s="172"/>
      <c r="FH187" s="172"/>
      <c r="FI187" s="172"/>
      <c r="FJ187" s="173"/>
    </row>
    <row r="188" spans="1:166" s="4" customFormat="1" ht="18.75">
      <c r="A188" s="118">
        <v>1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>
        <v>2</v>
      </c>
      <c r="AL188" s="118"/>
      <c r="AM188" s="118"/>
      <c r="AN188" s="118"/>
      <c r="AO188" s="118"/>
      <c r="AP188" s="118"/>
      <c r="AQ188" s="118">
        <v>3</v>
      </c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>
        <v>4</v>
      </c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>
        <v>5</v>
      </c>
      <c r="BV188" s="118"/>
      <c r="BW188" s="118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>
        <v>6</v>
      </c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8"/>
      <c r="CT188" s="118"/>
      <c r="CU188" s="118"/>
      <c r="CV188" s="118"/>
      <c r="CW188" s="118"/>
      <c r="CX188" s="118">
        <v>7</v>
      </c>
      <c r="CY188" s="118"/>
      <c r="CZ188" s="118"/>
      <c r="DA188" s="118"/>
      <c r="DB188" s="118"/>
      <c r="DC188" s="118"/>
      <c r="DD188" s="118"/>
      <c r="DE188" s="118"/>
      <c r="DF188" s="118"/>
      <c r="DG188" s="118"/>
      <c r="DH188" s="118"/>
      <c r="DI188" s="118"/>
      <c r="DJ188" s="118"/>
      <c r="DK188" s="118">
        <v>8</v>
      </c>
      <c r="DL188" s="118"/>
      <c r="DM188" s="118"/>
      <c r="DN188" s="118"/>
      <c r="DO188" s="118"/>
      <c r="DP188" s="118"/>
      <c r="DQ188" s="118"/>
      <c r="DR188" s="118"/>
      <c r="DS188" s="118"/>
      <c r="DT188" s="118"/>
      <c r="DU188" s="118"/>
      <c r="DV188" s="118"/>
      <c r="DW188" s="118"/>
      <c r="DX188" s="118">
        <v>9</v>
      </c>
      <c r="DY188" s="118"/>
      <c r="DZ188" s="118"/>
      <c r="EA188" s="118"/>
      <c r="EB188" s="118"/>
      <c r="EC188" s="118"/>
      <c r="ED188" s="118"/>
      <c r="EE188" s="118"/>
      <c r="EF188" s="118"/>
      <c r="EG188" s="118"/>
      <c r="EH188" s="118"/>
      <c r="EI188" s="118"/>
      <c r="EJ188" s="118"/>
      <c r="EK188" s="118">
        <v>10</v>
      </c>
      <c r="EL188" s="118"/>
      <c r="EM188" s="118"/>
      <c r="EN188" s="118"/>
      <c r="EO188" s="118"/>
      <c r="EP188" s="118"/>
      <c r="EQ188" s="118"/>
      <c r="ER188" s="118"/>
      <c r="ES188" s="118"/>
      <c r="ET188" s="118"/>
      <c r="EU188" s="118"/>
      <c r="EV188" s="118"/>
      <c r="EW188" s="118"/>
      <c r="EX188" s="174">
        <v>11</v>
      </c>
      <c r="EY188" s="175"/>
      <c r="EZ188" s="175"/>
      <c r="FA188" s="175"/>
      <c r="FB188" s="175"/>
      <c r="FC188" s="175"/>
      <c r="FD188" s="175"/>
      <c r="FE188" s="175"/>
      <c r="FF188" s="175"/>
      <c r="FG188" s="175"/>
      <c r="FH188" s="175"/>
      <c r="FI188" s="175"/>
      <c r="FJ188" s="176"/>
    </row>
    <row r="189" spans="1:166" s="11" customFormat="1" ht="22.5" customHeight="1">
      <c r="A189" s="119" t="s">
        <v>32</v>
      </c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5" t="s">
        <v>33</v>
      </c>
      <c r="AL189" s="115"/>
      <c r="AM189" s="115"/>
      <c r="AN189" s="115"/>
      <c r="AO189" s="115"/>
      <c r="AP189" s="115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79">
        <f>BC192+BC200</f>
        <v>164700</v>
      </c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>
        <f>BU192+BU200</f>
        <v>26176.77</v>
      </c>
      <c r="BV189" s="79"/>
      <c r="BW189" s="79"/>
      <c r="BX189" s="79"/>
      <c r="BY189" s="79"/>
      <c r="BZ189" s="79"/>
      <c r="CA189" s="79"/>
      <c r="CB189" s="79"/>
      <c r="CC189" s="79"/>
      <c r="CD189" s="79"/>
      <c r="CE189" s="79"/>
      <c r="CF189" s="79"/>
      <c r="CG189" s="79"/>
      <c r="CH189" s="88">
        <f>CH192+CH200</f>
        <v>26176.77</v>
      </c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>
        <f>CH189</f>
        <v>26176.77</v>
      </c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>
        <f>EK192+EK200</f>
        <v>138523.22999999998</v>
      </c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158">
        <f>EX192+EX200</f>
        <v>0</v>
      </c>
      <c r="EY189" s="159"/>
      <c r="EZ189" s="159"/>
      <c r="FA189" s="159"/>
      <c r="FB189" s="159"/>
      <c r="FC189" s="159"/>
      <c r="FD189" s="159"/>
      <c r="FE189" s="159"/>
      <c r="FF189" s="159"/>
      <c r="FG189" s="159"/>
      <c r="FH189" s="159"/>
      <c r="FI189" s="159"/>
      <c r="FJ189" s="160"/>
    </row>
    <row r="190" spans="1:166" s="4" customFormat="1" ht="15" customHeight="1">
      <c r="A190" s="162" t="s">
        <v>22</v>
      </c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96" t="s">
        <v>34</v>
      </c>
      <c r="AL190" s="196"/>
      <c r="AM190" s="196"/>
      <c r="AN190" s="196"/>
      <c r="AO190" s="196"/>
      <c r="AP190" s="196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98"/>
      <c r="EY190" s="99"/>
      <c r="EZ190" s="99"/>
      <c r="FA190" s="99"/>
      <c r="FB190" s="99"/>
      <c r="FC190" s="99"/>
      <c r="FD190" s="99"/>
      <c r="FE190" s="99"/>
      <c r="FF190" s="99"/>
      <c r="FG190" s="99"/>
      <c r="FH190" s="99"/>
      <c r="FI190" s="99"/>
      <c r="FJ190" s="91"/>
    </row>
    <row r="191" spans="1:166" s="4" customFormat="1" ht="57.75" customHeight="1">
      <c r="A191" s="221" t="s">
        <v>126</v>
      </c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98"/>
      <c r="EY191" s="99"/>
      <c r="EZ191" s="99"/>
      <c r="FA191" s="99"/>
      <c r="FB191" s="99"/>
      <c r="FC191" s="99"/>
      <c r="FD191" s="99"/>
      <c r="FE191" s="99"/>
      <c r="FF191" s="99"/>
      <c r="FG191" s="99"/>
      <c r="FH191" s="99"/>
      <c r="FI191" s="99"/>
      <c r="FJ191" s="91"/>
    </row>
    <row r="192" spans="1:166" s="20" customFormat="1" ht="19.5" customHeight="1">
      <c r="A192" s="80" t="s">
        <v>251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9">
        <f>BC193</f>
        <v>141500</v>
      </c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>
        <f>BU193</f>
        <v>26176.77</v>
      </c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88">
        <f>CH193</f>
        <v>26176.77</v>
      </c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/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92"/>
      <c r="DT192" s="92"/>
      <c r="DU192" s="92"/>
      <c r="DV192" s="92"/>
      <c r="DW192" s="92"/>
      <c r="DX192" s="88">
        <f>CH192</f>
        <v>26176.77</v>
      </c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>
        <f>EK193</f>
        <v>115323.23</v>
      </c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158">
        <f>EX193</f>
        <v>0</v>
      </c>
      <c r="EY192" s="159"/>
      <c r="EZ192" s="159"/>
      <c r="FA192" s="159"/>
      <c r="FB192" s="159"/>
      <c r="FC192" s="159"/>
      <c r="FD192" s="159"/>
      <c r="FE192" s="159"/>
      <c r="FF192" s="159"/>
      <c r="FG192" s="159"/>
      <c r="FH192" s="159"/>
      <c r="FI192" s="159"/>
      <c r="FJ192" s="160"/>
    </row>
    <row r="193" spans="1:166" s="4" customFormat="1" ht="20.25" customHeight="1">
      <c r="A193" s="106" t="s">
        <v>122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13" t="s">
        <v>52</v>
      </c>
      <c r="AL193" s="113"/>
      <c r="AM193" s="113"/>
      <c r="AN193" s="113"/>
      <c r="AO193" s="113"/>
      <c r="AP193" s="113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79">
        <f>BC194+BC195</f>
        <v>141500</v>
      </c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>
        <f>BU194+BU195</f>
        <v>26176.77</v>
      </c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88">
        <f>CH194+CH195</f>
        <v>26176.77</v>
      </c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  <c r="DE193" s="88"/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>
        <f>SUM(DX194:EJ195)</f>
        <v>26176.77</v>
      </c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>
        <f>BC193-CH193</f>
        <v>115323.23</v>
      </c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158">
        <f>BU193-CH193</f>
        <v>0</v>
      </c>
      <c r="EY193" s="159"/>
      <c r="EZ193" s="159"/>
      <c r="FA193" s="159"/>
      <c r="FB193" s="159"/>
      <c r="FC193" s="159"/>
      <c r="FD193" s="159"/>
      <c r="FE193" s="159"/>
      <c r="FF193" s="159"/>
      <c r="FG193" s="159"/>
      <c r="FH193" s="159"/>
      <c r="FI193" s="159"/>
      <c r="FJ193" s="160"/>
    </row>
    <row r="194" spans="1:166" s="4" customFormat="1" ht="20.25" customHeight="1">
      <c r="A194" s="89" t="s">
        <v>56</v>
      </c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90" t="s">
        <v>53</v>
      </c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78">
        <v>109000</v>
      </c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>
        <v>21455.63</v>
      </c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87">
        <v>21455.63</v>
      </c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>
        <f>CH194</f>
        <v>21455.63</v>
      </c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>
        <f>BC194-BU194</f>
        <v>87544.37</v>
      </c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98">
        <v>0</v>
      </c>
      <c r="EY194" s="99"/>
      <c r="EZ194" s="99"/>
      <c r="FA194" s="99"/>
      <c r="FB194" s="99"/>
      <c r="FC194" s="99"/>
      <c r="FD194" s="99"/>
      <c r="FE194" s="99"/>
      <c r="FF194" s="99"/>
      <c r="FG194" s="99"/>
      <c r="FH194" s="99"/>
      <c r="FI194" s="99"/>
      <c r="FJ194" s="91"/>
    </row>
    <row r="195" spans="1:166" s="4" customFormat="1" ht="19.5" customHeight="1">
      <c r="A195" s="89" t="s">
        <v>58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90" t="s">
        <v>55</v>
      </c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78">
        <v>32500</v>
      </c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>
        <v>4721.14</v>
      </c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87">
        <v>4721.14</v>
      </c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>
        <f>CH195</f>
        <v>4721.14</v>
      </c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>
        <f>BC195-BU195</f>
        <v>27778.86</v>
      </c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98">
        <f>BU195-CH195</f>
        <v>0</v>
      </c>
      <c r="EY195" s="99"/>
      <c r="EZ195" s="99"/>
      <c r="FA195" s="99"/>
      <c r="FB195" s="99"/>
      <c r="FC195" s="99"/>
      <c r="FD195" s="99"/>
      <c r="FE195" s="99"/>
      <c r="FF195" s="99"/>
      <c r="FG195" s="99"/>
      <c r="FH195" s="99"/>
      <c r="FI195" s="99"/>
      <c r="FJ195" s="91"/>
    </row>
    <row r="196" spans="1:166" s="4" customFormat="1" ht="18" customHeight="1">
      <c r="A196" s="146" t="s">
        <v>106</v>
      </c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13"/>
      <c r="AL196" s="113"/>
      <c r="AM196" s="113"/>
      <c r="AN196" s="113"/>
      <c r="AO196" s="113"/>
      <c r="AP196" s="113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227"/>
      <c r="BX196" s="227"/>
      <c r="BY196" s="227"/>
      <c r="BZ196" s="227"/>
      <c r="CA196" s="227"/>
      <c r="CB196" s="227"/>
      <c r="CC196" s="227"/>
      <c r="CD196" s="227"/>
      <c r="CE196" s="227"/>
      <c r="CF196" s="227"/>
      <c r="CG196" s="227"/>
      <c r="CH196" s="150"/>
      <c r="CI196" s="150"/>
      <c r="CJ196" s="150"/>
      <c r="CK196" s="150"/>
      <c r="CL196" s="150"/>
      <c r="CM196" s="150"/>
      <c r="CN196" s="150"/>
      <c r="CO196" s="150"/>
      <c r="CP196" s="150"/>
      <c r="CQ196" s="150"/>
      <c r="CR196" s="150"/>
      <c r="CS196" s="150"/>
      <c r="CT196" s="150"/>
      <c r="CU196" s="150"/>
      <c r="CV196" s="150"/>
      <c r="CW196" s="150"/>
      <c r="CX196" s="150"/>
      <c r="CY196" s="150"/>
      <c r="CZ196" s="150"/>
      <c r="DA196" s="150"/>
      <c r="DB196" s="150"/>
      <c r="DC196" s="150"/>
      <c r="DD196" s="150"/>
      <c r="DE196" s="150"/>
      <c r="DF196" s="150"/>
      <c r="DG196" s="150"/>
      <c r="DH196" s="150"/>
      <c r="DI196" s="150"/>
      <c r="DJ196" s="150"/>
      <c r="DK196" s="150"/>
      <c r="DL196" s="150"/>
      <c r="DM196" s="150"/>
      <c r="DN196" s="150"/>
      <c r="DO196" s="150"/>
      <c r="DP196" s="150"/>
      <c r="DQ196" s="150"/>
      <c r="DR196" s="150"/>
      <c r="DS196" s="150"/>
      <c r="DT196" s="150"/>
      <c r="DU196" s="150"/>
      <c r="DV196" s="150"/>
      <c r="DW196" s="150"/>
      <c r="DX196" s="150"/>
      <c r="DY196" s="150"/>
      <c r="DZ196" s="150"/>
      <c r="EA196" s="150"/>
      <c r="EB196" s="150"/>
      <c r="EC196" s="150"/>
      <c r="ED196" s="150"/>
      <c r="EE196" s="150"/>
      <c r="EF196" s="150"/>
      <c r="EG196" s="150"/>
      <c r="EH196" s="150"/>
      <c r="EI196" s="150"/>
      <c r="EJ196" s="150"/>
      <c r="EK196" s="150"/>
      <c r="EL196" s="150"/>
      <c r="EM196" s="150"/>
      <c r="EN196" s="150"/>
      <c r="EO196" s="150"/>
      <c r="EP196" s="150"/>
      <c r="EQ196" s="150"/>
      <c r="ER196" s="150"/>
      <c r="ES196" s="150"/>
      <c r="ET196" s="150"/>
      <c r="EU196" s="150"/>
      <c r="EV196" s="150"/>
      <c r="EW196" s="150"/>
      <c r="EX196" s="154"/>
      <c r="EY196" s="155"/>
      <c r="EZ196" s="155"/>
      <c r="FA196" s="155"/>
      <c r="FB196" s="155"/>
      <c r="FC196" s="155"/>
      <c r="FD196" s="155"/>
      <c r="FE196" s="155"/>
      <c r="FF196" s="155"/>
      <c r="FG196" s="155"/>
      <c r="FH196" s="155"/>
      <c r="FI196" s="155"/>
      <c r="FJ196" s="156"/>
    </row>
    <row r="197" spans="1:166" s="4" customFormat="1" ht="15" customHeight="1" hidden="1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79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0"/>
      <c r="BQ197" s="190"/>
      <c r="BR197" s="190"/>
      <c r="BS197" s="55"/>
      <c r="BT197" s="55"/>
      <c r="BU197" s="79"/>
      <c r="BV197" s="79"/>
      <c r="BW197" s="79"/>
      <c r="BX197" s="79"/>
      <c r="BY197" s="79"/>
      <c r="BZ197" s="79"/>
      <c r="CA197" s="79"/>
      <c r="CB197" s="79"/>
      <c r="CC197" s="79"/>
      <c r="CD197" s="79"/>
      <c r="CE197" s="79"/>
      <c r="CF197" s="79"/>
      <c r="CG197" s="79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88"/>
      <c r="DM197" s="88"/>
      <c r="DN197" s="88"/>
      <c r="DO197" s="88"/>
      <c r="DP197" s="88"/>
      <c r="DQ197" s="88"/>
      <c r="DR197" s="88"/>
      <c r="DS197" s="88"/>
      <c r="DT197" s="88"/>
      <c r="DU197" s="88"/>
      <c r="DV197" s="88"/>
      <c r="DW197" s="88"/>
      <c r="DX197" s="88"/>
      <c r="DY197" s="88"/>
      <c r="DZ197" s="88"/>
      <c r="EA197" s="88"/>
      <c r="EB197" s="88"/>
      <c r="EC197" s="88"/>
      <c r="ED197" s="88"/>
      <c r="EE197" s="88"/>
      <c r="EF197" s="88"/>
      <c r="EG197" s="88"/>
      <c r="EH197" s="88"/>
      <c r="EI197" s="88"/>
      <c r="EJ197" s="88"/>
      <c r="EK197" s="88"/>
      <c r="EL197" s="88"/>
      <c r="EM197" s="88"/>
      <c r="EN197" s="88"/>
      <c r="EO197" s="88"/>
      <c r="EP197" s="88"/>
      <c r="EQ197" s="88"/>
      <c r="ER197" s="88"/>
      <c r="ES197" s="88"/>
      <c r="ET197" s="88"/>
      <c r="EU197" s="88"/>
      <c r="EV197" s="88"/>
      <c r="EW197" s="88"/>
      <c r="EX197" s="88"/>
      <c r="EY197" s="88"/>
      <c r="EZ197" s="88"/>
      <c r="FA197" s="88"/>
      <c r="FB197" s="88"/>
      <c r="FC197" s="88"/>
      <c r="FD197" s="88"/>
      <c r="FE197" s="88"/>
      <c r="FF197" s="88"/>
      <c r="FG197" s="88"/>
      <c r="FH197" s="39"/>
      <c r="FI197" s="39"/>
      <c r="FJ197" s="39"/>
    </row>
    <row r="198" spans="1:166" s="4" customFormat="1" ht="15" customHeight="1" hidden="1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55"/>
      <c r="BT198" s="55"/>
      <c r="BU198" s="226"/>
      <c r="BV198" s="226"/>
      <c r="BW198" s="226"/>
      <c r="BX198" s="226"/>
      <c r="BY198" s="226"/>
      <c r="BZ198" s="226"/>
      <c r="CA198" s="226"/>
      <c r="CB198" s="226"/>
      <c r="CC198" s="226"/>
      <c r="CD198" s="226"/>
      <c r="CE198" s="226"/>
      <c r="CF198" s="226"/>
      <c r="CG198" s="226"/>
      <c r="CH198" s="151"/>
      <c r="CI198" s="151"/>
      <c r="CJ198" s="151"/>
      <c r="CK198" s="151"/>
      <c r="CL198" s="151"/>
      <c r="CM198" s="151"/>
      <c r="CN198" s="151"/>
      <c r="CO198" s="151"/>
      <c r="CP198" s="151"/>
      <c r="CQ198" s="151"/>
      <c r="CR198" s="151"/>
      <c r="CS198" s="151"/>
      <c r="CT198" s="151"/>
      <c r="CU198" s="151"/>
      <c r="CV198" s="151"/>
      <c r="CW198" s="151"/>
      <c r="CX198" s="151"/>
      <c r="CY198" s="151"/>
      <c r="CZ198" s="151"/>
      <c r="DA198" s="151"/>
      <c r="DB198" s="151"/>
      <c r="DC198" s="151"/>
      <c r="DD198" s="151"/>
      <c r="DE198" s="151"/>
      <c r="DF198" s="151"/>
      <c r="DG198" s="151"/>
      <c r="DH198" s="151"/>
      <c r="DI198" s="151"/>
      <c r="DJ198" s="151"/>
      <c r="DK198" s="151"/>
      <c r="DL198" s="151"/>
      <c r="DM198" s="151"/>
      <c r="DN198" s="151"/>
      <c r="DO198" s="151"/>
      <c r="DP198" s="151"/>
      <c r="DQ198" s="151"/>
      <c r="DR198" s="151"/>
      <c r="DS198" s="151"/>
      <c r="DT198" s="151"/>
      <c r="DU198" s="151"/>
      <c r="DV198" s="151"/>
      <c r="DW198" s="151"/>
      <c r="DX198" s="151"/>
      <c r="DY198" s="151"/>
      <c r="DZ198" s="151"/>
      <c r="EA198" s="151"/>
      <c r="EB198" s="151"/>
      <c r="EC198" s="151"/>
      <c r="ED198" s="151"/>
      <c r="EE198" s="151"/>
      <c r="EF198" s="151"/>
      <c r="EG198" s="151"/>
      <c r="EH198" s="151"/>
      <c r="EI198" s="151"/>
      <c r="EJ198" s="151"/>
      <c r="EK198" s="87"/>
      <c r="EL198" s="153"/>
      <c r="EM198" s="153"/>
      <c r="EN198" s="153"/>
      <c r="EO198" s="153"/>
      <c r="EP198" s="153"/>
      <c r="EQ198" s="153"/>
      <c r="ER198" s="153"/>
      <c r="ES198" s="153"/>
      <c r="ET198" s="153"/>
      <c r="EU198" s="153"/>
      <c r="EV198" s="153"/>
      <c r="EW198" s="153"/>
      <c r="EX198" s="151"/>
      <c r="EY198" s="153"/>
      <c r="EZ198" s="153"/>
      <c r="FA198" s="153"/>
      <c r="FB198" s="153"/>
      <c r="FC198" s="153"/>
      <c r="FD198" s="153"/>
      <c r="FE198" s="153"/>
      <c r="FF198" s="153"/>
      <c r="FG198" s="153"/>
      <c r="FH198" s="39"/>
      <c r="FI198" s="39"/>
      <c r="FJ198" s="39"/>
    </row>
    <row r="199" spans="1:166" s="4" customFormat="1" ht="15" customHeight="1" hidden="1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55"/>
      <c r="BT199" s="55"/>
      <c r="BU199" s="226"/>
      <c r="BV199" s="226"/>
      <c r="BW199" s="226"/>
      <c r="BX199" s="226"/>
      <c r="BY199" s="226"/>
      <c r="BZ199" s="226"/>
      <c r="CA199" s="226"/>
      <c r="CB199" s="226"/>
      <c r="CC199" s="226"/>
      <c r="CD199" s="226"/>
      <c r="CE199" s="226"/>
      <c r="CF199" s="226"/>
      <c r="CG199" s="226"/>
      <c r="CH199" s="151"/>
      <c r="CI199" s="151"/>
      <c r="CJ199" s="151"/>
      <c r="CK199" s="151"/>
      <c r="CL199" s="151"/>
      <c r="CM199" s="151"/>
      <c r="CN199" s="151"/>
      <c r="CO199" s="151"/>
      <c r="CP199" s="151"/>
      <c r="CQ199" s="151"/>
      <c r="CR199" s="151"/>
      <c r="CS199" s="151"/>
      <c r="CT199" s="151"/>
      <c r="CU199" s="151"/>
      <c r="CV199" s="151"/>
      <c r="CW199" s="151"/>
      <c r="CX199" s="151"/>
      <c r="CY199" s="151"/>
      <c r="CZ199" s="151"/>
      <c r="DA199" s="151"/>
      <c r="DB199" s="151"/>
      <c r="DC199" s="151"/>
      <c r="DD199" s="151"/>
      <c r="DE199" s="151"/>
      <c r="DF199" s="151"/>
      <c r="DG199" s="151"/>
      <c r="DH199" s="151"/>
      <c r="DI199" s="151"/>
      <c r="DJ199" s="151"/>
      <c r="DK199" s="151"/>
      <c r="DL199" s="151"/>
      <c r="DM199" s="151"/>
      <c r="DN199" s="151"/>
      <c r="DO199" s="151"/>
      <c r="DP199" s="151"/>
      <c r="DQ199" s="151"/>
      <c r="DR199" s="151"/>
      <c r="DS199" s="151"/>
      <c r="DT199" s="151"/>
      <c r="DU199" s="151"/>
      <c r="DV199" s="151"/>
      <c r="DW199" s="151"/>
      <c r="DX199" s="151"/>
      <c r="DY199" s="151"/>
      <c r="DZ199" s="151"/>
      <c r="EA199" s="151"/>
      <c r="EB199" s="151"/>
      <c r="EC199" s="151"/>
      <c r="ED199" s="151"/>
      <c r="EE199" s="151"/>
      <c r="EF199" s="151"/>
      <c r="EG199" s="151"/>
      <c r="EH199" s="151"/>
      <c r="EI199" s="151"/>
      <c r="EJ199" s="151"/>
      <c r="EK199" s="87"/>
      <c r="EL199" s="153"/>
      <c r="EM199" s="153"/>
      <c r="EN199" s="153"/>
      <c r="EO199" s="153"/>
      <c r="EP199" s="153"/>
      <c r="EQ199" s="153"/>
      <c r="ER199" s="153"/>
      <c r="ES199" s="153"/>
      <c r="ET199" s="153"/>
      <c r="EU199" s="153"/>
      <c r="EV199" s="153"/>
      <c r="EW199" s="153"/>
      <c r="EX199" s="151"/>
      <c r="EY199" s="153"/>
      <c r="EZ199" s="153"/>
      <c r="FA199" s="153"/>
      <c r="FB199" s="153"/>
      <c r="FC199" s="153"/>
      <c r="FD199" s="153"/>
      <c r="FE199" s="153"/>
      <c r="FF199" s="153"/>
      <c r="FG199" s="153"/>
      <c r="FH199" s="39"/>
      <c r="FI199" s="39"/>
      <c r="FJ199" s="39"/>
    </row>
    <row r="200" spans="1:166" s="4" customFormat="1" ht="18.75" customHeight="1">
      <c r="A200" s="80" t="s">
        <v>252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113" t="s">
        <v>158</v>
      </c>
      <c r="AL200" s="113"/>
      <c r="AM200" s="113"/>
      <c r="AN200" s="113"/>
      <c r="AO200" s="113"/>
      <c r="AP200" s="113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79">
        <f>BC202+BC201</f>
        <v>23200</v>
      </c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>
        <f>BU202+BU201</f>
        <v>0</v>
      </c>
      <c r="BV200" s="79"/>
      <c r="BW200" s="79"/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88">
        <f>CH202+CH201</f>
        <v>0</v>
      </c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>
        <f>CH200</f>
        <v>0</v>
      </c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>
        <f>BC200-CH200</f>
        <v>23200</v>
      </c>
      <c r="EL200" s="88"/>
      <c r="EM200" s="88"/>
      <c r="EN200" s="88"/>
      <c r="EO200" s="88"/>
      <c r="EP200" s="88"/>
      <c r="EQ200" s="88"/>
      <c r="ER200" s="88"/>
      <c r="ES200" s="88"/>
      <c r="ET200" s="88"/>
      <c r="EU200" s="88"/>
      <c r="EV200" s="88"/>
      <c r="EW200" s="88"/>
      <c r="EX200" s="158">
        <f>BU200-CH200</f>
        <v>0</v>
      </c>
      <c r="EY200" s="159"/>
      <c r="EZ200" s="159"/>
      <c r="FA200" s="159"/>
      <c r="FB200" s="159"/>
      <c r="FC200" s="159"/>
      <c r="FD200" s="159"/>
      <c r="FE200" s="159"/>
      <c r="FF200" s="159"/>
      <c r="FG200" s="159"/>
      <c r="FH200" s="159"/>
      <c r="FI200" s="159"/>
      <c r="FJ200" s="160"/>
    </row>
    <row r="201" spans="1:166" s="4" customFormat="1" ht="21.75" customHeight="1">
      <c r="A201" s="106" t="s">
        <v>107</v>
      </c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90" t="s">
        <v>62</v>
      </c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78">
        <v>8400</v>
      </c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>
        <v>0</v>
      </c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87">
        <v>0</v>
      </c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>
        <f>CH201</f>
        <v>0</v>
      </c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>
        <f>BC201-CH201</f>
        <v>8400</v>
      </c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49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1"/>
    </row>
    <row r="202" spans="1:166" s="4" customFormat="1" ht="21.75" customHeight="1">
      <c r="A202" s="106" t="s">
        <v>125</v>
      </c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90" t="s">
        <v>61</v>
      </c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78">
        <v>14800</v>
      </c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>
        <v>0</v>
      </c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87">
        <v>0</v>
      </c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>
        <f>CH202</f>
        <v>0</v>
      </c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>
        <f>BC202-CH202</f>
        <v>14800</v>
      </c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98">
        <f>BU202-CH202</f>
        <v>0</v>
      </c>
      <c r="EY202" s="99"/>
      <c r="EZ202" s="99"/>
      <c r="FA202" s="99"/>
      <c r="FB202" s="99"/>
      <c r="FC202" s="99"/>
      <c r="FD202" s="99"/>
      <c r="FE202" s="99"/>
      <c r="FF202" s="99"/>
      <c r="FG202" s="99"/>
      <c r="FH202" s="99"/>
      <c r="FI202" s="99"/>
      <c r="FJ202" s="91"/>
    </row>
    <row r="203" spans="1:166" s="4" customFormat="1" ht="18.75">
      <c r="A203" s="177" t="s">
        <v>81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BE203" s="178"/>
      <c r="BF203" s="178"/>
      <c r="BG203" s="178"/>
      <c r="BH203" s="178"/>
      <c r="BI203" s="178"/>
      <c r="BJ203" s="178"/>
      <c r="BK203" s="178"/>
      <c r="BL203" s="178"/>
      <c r="BM203" s="178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78"/>
      <c r="CO203" s="178"/>
      <c r="CP203" s="178"/>
      <c r="CQ203" s="178"/>
      <c r="CR203" s="178"/>
      <c r="CS203" s="178"/>
      <c r="CT203" s="178"/>
      <c r="CU203" s="178"/>
      <c r="CV203" s="178"/>
      <c r="CW203" s="178"/>
      <c r="CX203" s="178"/>
      <c r="CY203" s="178"/>
      <c r="CZ203" s="178"/>
      <c r="DA203" s="178"/>
      <c r="DB203" s="178"/>
      <c r="DC203" s="178"/>
      <c r="DD203" s="178"/>
      <c r="DE203" s="178"/>
      <c r="DF203" s="178"/>
      <c r="DG203" s="178"/>
      <c r="DH203" s="178"/>
      <c r="DI203" s="178"/>
      <c r="DJ203" s="178"/>
      <c r="DK203" s="178"/>
      <c r="DL203" s="178"/>
      <c r="DM203" s="178"/>
      <c r="DN203" s="178"/>
      <c r="DO203" s="178"/>
      <c r="DP203" s="178"/>
      <c r="DQ203" s="178"/>
      <c r="DR203" s="178"/>
      <c r="DS203" s="178"/>
      <c r="DT203" s="178"/>
      <c r="DU203" s="178"/>
      <c r="DV203" s="178"/>
      <c r="DW203" s="178"/>
      <c r="DX203" s="178"/>
      <c r="DY203" s="178"/>
      <c r="DZ203" s="178"/>
      <c r="EA203" s="178"/>
      <c r="EB203" s="178"/>
      <c r="EC203" s="178"/>
      <c r="ED203" s="178"/>
      <c r="EE203" s="178"/>
      <c r="EF203" s="178"/>
      <c r="EG203" s="178"/>
      <c r="EH203" s="178"/>
      <c r="EI203" s="178"/>
      <c r="EJ203" s="178"/>
      <c r="EK203" s="178"/>
      <c r="EL203" s="178"/>
      <c r="EM203" s="178"/>
      <c r="EN203" s="178"/>
      <c r="EO203" s="178"/>
      <c r="EP203" s="178"/>
      <c r="EQ203" s="178"/>
      <c r="ER203" s="178"/>
      <c r="ES203" s="178"/>
      <c r="ET203" s="178"/>
      <c r="EU203" s="178"/>
      <c r="EV203" s="178"/>
      <c r="EW203" s="178"/>
      <c r="EX203" s="178"/>
      <c r="EY203" s="178"/>
      <c r="EZ203" s="178"/>
      <c r="FA203" s="178"/>
      <c r="FB203" s="178"/>
      <c r="FC203" s="178"/>
      <c r="FD203" s="178"/>
      <c r="FE203" s="178"/>
      <c r="FF203" s="178"/>
      <c r="FG203" s="178"/>
      <c r="FH203" s="178"/>
      <c r="FI203" s="178"/>
      <c r="FJ203" s="179"/>
    </row>
    <row r="204" spans="1:166" s="4" customFormat="1" ht="15.75" customHeight="1">
      <c r="A204" s="120" t="s">
        <v>8</v>
      </c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 t="s">
        <v>23</v>
      </c>
      <c r="AL204" s="120"/>
      <c r="AM204" s="120"/>
      <c r="AN204" s="120"/>
      <c r="AO204" s="120"/>
      <c r="AP204" s="120"/>
      <c r="AQ204" s="120" t="s">
        <v>35</v>
      </c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 t="s">
        <v>36</v>
      </c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 t="s">
        <v>37</v>
      </c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 t="s">
        <v>24</v>
      </c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  <c r="EG204" s="120"/>
      <c r="EH204" s="120"/>
      <c r="EI204" s="120"/>
      <c r="EJ204" s="120"/>
      <c r="EK204" s="171" t="s">
        <v>29</v>
      </c>
      <c r="EL204" s="172"/>
      <c r="EM204" s="172"/>
      <c r="EN204" s="172"/>
      <c r="EO204" s="172"/>
      <c r="EP204" s="172"/>
      <c r="EQ204" s="172"/>
      <c r="ER204" s="172"/>
      <c r="ES204" s="172"/>
      <c r="ET204" s="172"/>
      <c r="EU204" s="172"/>
      <c r="EV204" s="172"/>
      <c r="EW204" s="172"/>
      <c r="EX204" s="172"/>
      <c r="EY204" s="172"/>
      <c r="EZ204" s="172"/>
      <c r="FA204" s="172"/>
      <c r="FB204" s="172"/>
      <c r="FC204" s="172"/>
      <c r="FD204" s="172"/>
      <c r="FE204" s="172"/>
      <c r="FF204" s="172"/>
      <c r="FG204" s="172"/>
      <c r="FH204" s="172"/>
      <c r="FI204" s="172"/>
      <c r="FJ204" s="173"/>
    </row>
    <row r="205" spans="1:166" s="4" customFormat="1" ht="98.25" customHeight="1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 t="s">
        <v>45</v>
      </c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 t="s">
        <v>25</v>
      </c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 t="s">
        <v>26</v>
      </c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 t="s">
        <v>27</v>
      </c>
      <c r="DY205" s="120"/>
      <c r="DZ205" s="120"/>
      <c r="EA205" s="120"/>
      <c r="EB205" s="120"/>
      <c r="EC205" s="120"/>
      <c r="ED205" s="120"/>
      <c r="EE205" s="120"/>
      <c r="EF205" s="120"/>
      <c r="EG205" s="120"/>
      <c r="EH205" s="120"/>
      <c r="EI205" s="120"/>
      <c r="EJ205" s="120"/>
      <c r="EK205" s="120" t="s">
        <v>38</v>
      </c>
      <c r="EL205" s="120"/>
      <c r="EM205" s="120"/>
      <c r="EN205" s="120"/>
      <c r="EO205" s="120"/>
      <c r="EP205" s="120"/>
      <c r="EQ205" s="120"/>
      <c r="ER205" s="120"/>
      <c r="ES205" s="120"/>
      <c r="ET205" s="120"/>
      <c r="EU205" s="120"/>
      <c r="EV205" s="120"/>
      <c r="EW205" s="120"/>
      <c r="EX205" s="171" t="s">
        <v>46</v>
      </c>
      <c r="EY205" s="172"/>
      <c r="EZ205" s="172"/>
      <c r="FA205" s="172"/>
      <c r="FB205" s="172"/>
      <c r="FC205" s="172"/>
      <c r="FD205" s="172"/>
      <c r="FE205" s="172"/>
      <c r="FF205" s="172"/>
      <c r="FG205" s="172"/>
      <c r="FH205" s="172"/>
      <c r="FI205" s="172"/>
      <c r="FJ205" s="173"/>
    </row>
    <row r="206" spans="1:166" s="4" customFormat="1" ht="18.75">
      <c r="A206" s="118">
        <v>1</v>
      </c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>
        <v>2</v>
      </c>
      <c r="AL206" s="118"/>
      <c r="AM206" s="118"/>
      <c r="AN206" s="118"/>
      <c r="AO206" s="118"/>
      <c r="AP206" s="118"/>
      <c r="AQ206" s="118">
        <v>3</v>
      </c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>
        <v>4</v>
      </c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>
        <v>5</v>
      </c>
      <c r="BV206" s="118"/>
      <c r="BW206" s="118"/>
      <c r="BX206" s="118"/>
      <c r="BY206" s="118"/>
      <c r="BZ206" s="118"/>
      <c r="CA206" s="118"/>
      <c r="CB206" s="118"/>
      <c r="CC206" s="118"/>
      <c r="CD206" s="118"/>
      <c r="CE206" s="118"/>
      <c r="CF206" s="118"/>
      <c r="CG206" s="118"/>
      <c r="CH206" s="118">
        <v>6</v>
      </c>
      <c r="CI206" s="118"/>
      <c r="CJ206" s="118"/>
      <c r="CK206" s="118"/>
      <c r="CL206" s="118"/>
      <c r="CM206" s="118"/>
      <c r="CN206" s="118"/>
      <c r="CO206" s="118"/>
      <c r="CP206" s="118"/>
      <c r="CQ206" s="118"/>
      <c r="CR206" s="118"/>
      <c r="CS206" s="118"/>
      <c r="CT206" s="118"/>
      <c r="CU206" s="118"/>
      <c r="CV206" s="118"/>
      <c r="CW206" s="118"/>
      <c r="CX206" s="118">
        <v>7</v>
      </c>
      <c r="CY206" s="118"/>
      <c r="CZ206" s="118"/>
      <c r="DA206" s="118"/>
      <c r="DB206" s="118"/>
      <c r="DC206" s="118"/>
      <c r="DD206" s="118"/>
      <c r="DE206" s="118"/>
      <c r="DF206" s="118"/>
      <c r="DG206" s="118"/>
      <c r="DH206" s="118"/>
      <c r="DI206" s="118"/>
      <c r="DJ206" s="118"/>
      <c r="DK206" s="118">
        <v>8</v>
      </c>
      <c r="DL206" s="118"/>
      <c r="DM206" s="118"/>
      <c r="DN206" s="118"/>
      <c r="DO206" s="118"/>
      <c r="DP206" s="118"/>
      <c r="DQ206" s="118"/>
      <c r="DR206" s="118"/>
      <c r="DS206" s="118"/>
      <c r="DT206" s="118"/>
      <c r="DU206" s="118"/>
      <c r="DV206" s="118"/>
      <c r="DW206" s="118"/>
      <c r="DX206" s="118">
        <v>9</v>
      </c>
      <c r="DY206" s="118"/>
      <c r="DZ206" s="118"/>
      <c r="EA206" s="118"/>
      <c r="EB206" s="118"/>
      <c r="EC206" s="118"/>
      <c r="ED206" s="118"/>
      <c r="EE206" s="118"/>
      <c r="EF206" s="118"/>
      <c r="EG206" s="118"/>
      <c r="EH206" s="118"/>
      <c r="EI206" s="118"/>
      <c r="EJ206" s="118"/>
      <c r="EK206" s="118">
        <v>10</v>
      </c>
      <c r="EL206" s="118"/>
      <c r="EM206" s="118"/>
      <c r="EN206" s="118"/>
      <c r="EO206" s="118"/>
      <c r="EP206" s="118"/>
      <c r="EQ206" s="118"/>
      <c r="ER206" s="118"/>
      <c r="ES206" s="118"/>
      <c r="ET206" s="118"/>
      <c r="EU206" s="118"/>
      <c r="EV206" s="118"/>
      <c r="EW206" s="118"/>
      <c r="EX206" s="174">
        <v>11</v>
      </c>
      <c r="EY206" s="175"/>
      <c r="EZ206" s="175"/>
      <c r="FA206" s="175"/>
      <c r="FB206" s="175"/>
      <c r="FC206" s="175"/>
      <c r="FD206" s="175"/>
      <c r="FE206" s="175"/>
      <c r="FF206" s="175"/>
      <c r="FG206" s="175"/>
      <c r="FH206" s="175"/>
      <c r="FI206" s="175"/>
      <c r="FJ206" s="176"/>
    </row>
    <row r="207" spans="1:166" s="11" customFormat="1" ht="18.75" customHeight="1">
      <c r="A207" s="119" t="s">
        <v>32</v>
      </c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5" t="s">
        <v>33</v>
      </c>
      <c r="AL207" s="115"/>
      <c r="AM207" s="115"/>
      <c r="AN207" s="115"/>
      <c r="AO207" s="115"/>
      <c r="AP207" s="115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79">
        <f>BC210+BC213+BC216+BC218</f>
        <v>136700</v>
      </c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>
        <f>BU210+BU213+BU216+BU218</f>
        <v>31000</v>
      </c>
      <c r="BV207" s="79"/>
      <c r="BW207" s="79"/>
      <c r="BX207" s="79"/>
      <c r="BY207" s="79"/>
      <c r="BZ207" s="79"/>
      <c r="CA207" s="79"/>
      <c r="CB207" s="79"/>
      <c r="CC207" s="79"/>
      <c r="CD207" s="79"/>
      <c r="CE207" s="79"/>
      <c r="CF207" s="79"/>
      <c r="CG207" s="79"/>
      <c r="CH207" s="88">
        <f>CH213+CH210+CH216</f>
        <v>31000</v>
      </c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>
        <f>DX213+DX210+DX216</f>
        <v>31000</v>
      </c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>
        <f>BC207-CH207</f>
        <v>105700</v>
      </c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158">
        <f>BU207-CH207</f>
        <v>0</v>
      </c>
      <c r="EY207" s="159"/>
      <c r="EZ207" s="159"/>
      <c r="FA207" s="159"/>
      <c r="FB207" s="159"/>
      <c r="FC207" s="159"/>
      <c r="FD207" s="159"/>
      <c r="FE207" s="159"/>
      <c r="FF207" s="159"/>
      <c r="FG207" s="159"/>
      <c r="FH207" s="159"/>
      <c r="FI207" s="159"/>
      <c r="FJ207" s="160"/>
    </row>
    <row r="208" spans="1:166" s="4" customFormat="1" ht="15" customHeight="1">
      <c r="A208" s="162" t="s">
        <v>22</v>
      </c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96" t="s">
        <v>34</v>
      </c>
      <c r="AL208" s="196"/>
      <c r="AM208" s="196"/>
      <c r="AN208" s="196"/>
      <c r="AO208" s="196"/>
      <c r="AP208" s="196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98"/>
      <c r="EY208" s="99"/>
      <c r="EZ208" s="99"/>
      <c r="FA208" s="99"/>
      <c r="FB208" s="99"/>
      <c r="FC208" s="99"/>
      <c r="FD208" s="99"/>
      <c r="FE208" s="99"/>
      <c r="FF208" s="99"/>
      <c r="FG208" s="99"/>
      <c r="FH208" s="99"/>
      <c r="FI208" s="99"/>
      <c r="FJ208" s="91"/>
    </row>
    <row r="209" spans="1:166" s="11" customFormat="1" ht="58.5" customHeight="1">
      <c r="A209" s="112" t="s">
        <v>255</v>
      </c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90"/>
      <c r="AL209" s="90"/>
      <c r="AM209" s="90"/>
      <c r="AN209" s="90"/>
      <c r="AO209" s="90"/>
      <c r="AP209" s="90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54"/>
      <c r="BT209" s="54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8"/>
      <c r="EY209" s="88"/>
      <c r="EZ209" s="88"/>
      <c r="FA209" s="88"/>
      <c r="FB209" s="88"/>
      <c r="FC209" s="88"/>
      <c r="FD209" s="88"/>
      <c r="FE209" s="88"/>
      <c r="FF209" s="88"/>
      <c r="FG209" s="88"/>
      <c r="FH209" s="36"/>
      <c r="FI209" s="36"/>
      <c r="FJ209" s="36"/>
    </row>
    <row r="210" spans="1:166" s="4" customFormat="1" ht="18.75" customHeight="1">
      <c r="A210" s="146" t="s">
        <v>253</v>
      </c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79">
        <f>BC211</f>
        <v>5000</v>
      </c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>
        <f>BU211</f>
        <v>1000</v>
      </c>
      <c r="BV210" s="79"/>
      <c r="BW210" s="79"/>
      <c r="BX210" s="79"/>
      <c r="BY210" s="79"/>
      <c r="BZ210" s="79"/>
      <c r="CA210" s="79"/>
      <c r="CB210" s="79"/>
      <c r="CC210" s="79"/>
      <c r="CD210" s="79"/>
      <c r="CE210" s="79"/>
      <c r="CF210" s="79"/>
      <c r="CG210" s="79"/>
      <c r="CH210" s="88">
        <f>CH211</f>
        <v>1000</v>
      </c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8">
        <f>DX211</f>
        <v>1000</v>
      </c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>
        <f>EK211</f>
        <v>4000</v>
      </c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158">
        <v>0</v>
      </c>
      <c r="EY210" s="159"/>
      <c r="EZ210" s="159"/>
      <c r="FA210" s="159"/>
      <c r="FB210" s="159"/>
      <c r="FC210" s="159"/>
      <c r="FD210" s="159"/>
      <c r="FE210" s="159"/>
      <c r="FF210" s="159"/>
      <c r="FG210" s="159"/>
      <c r="FH210" s="159"/>
      <c r="FI210" s="159"/>
      <c r="FJ210" s="160"/>
    </row>
    <row r="211" spans="1:166" s="4" customFormat="1" ht="24" customHeight="1">
      <c r="A211" s="106" t="s">
        <v>176</v>
      </c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90" t="s">
        <v>60</v>
      </c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78">
        <v>5000</v>
      </c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>
        <v>1000</v>
      </c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87">
        <v>1000</v>
      </c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>
        <v>1000</v>
      </c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>
        <f>BC211-CH211</f>
        <v>4000</v>
      </c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154">
        <v>0</v>
      </c>
      <c r="EY211" s="155"/>
      <c r="EZ211" s="155"/>
      <c r="FA211" s="155"/>
      <c r="FB211" s="155"/>
      <c r="FC211" s="155"/>
      <c r="FD211" s="155"/>
      <c r="FE211" s="155"/>
      <c r="FF211" s="155"/>
      <c r="FG211" s="155"/>
      <c r="FH211" s="155"/>
      <c r="FI211" s="155"/>
      <c r="FJ211" s="156"/>
    </row>
    <row r="212" spans="1:166" s="4" customFormat="1" ht="35.25" customHeight="1">
      <c r="A212" s="161" t="s">
        <v>159</v>
      </c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96"/>
      <c r="AL212" s="196"/>
      <c r="AM212" s="196"/>
      <c r="AN212" s="196"/>
      <c r="AO212" s="196"/>
      <c r="AP212" s="196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53"/>
      <c r="BT212" s="53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38"/>
      <c r="FI212" s="38"/>
      <c r="FJ212" s="38"/>
    </row>
    <row r="213" spans="1:166" s="11" customFormat="1" ht="19.5" customHeight="1">
      <c r="A213" s="146" t="s">
        <v>264</v>
      </c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13" t="s">
        <v>64</v>
      </c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79">
        <f>BC214</f>
        <v>120700</v>
      </c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>
        <f>BU214</f>
        <v>30000</v>
      </c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88">
        <f>CH214</f>
        <v>30000</v>
      </c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  <c r="DD213" s="88"/>
      <c r="DE213" s="88"/>
      <c r="DF213" s="88"/>
      <c r="DG213" s="88"/>
      <c r="DH213" s="88"/>
      <c r="DI213" s="88"/>
      <c r="DJ213" s="88"/>
      <c r="DK213" s="88"/>
      <c r="DL213" s="88"/>
      <c r="DM213" s="88"/>
      <c r="DN213" s="88"/>
      <c r="DO213" s="88"/>
      <c r="DP213" s="88"/>
      <c r="DQ213" s="88"/>
      <c r="DR213" s="88"/>
      <c r="DS213" s="88"/>
      <c r="DT213" s="88"/>
      <c r="DU213" s="88"/>
      <c r="DV213" s="88"/>
      <c r="DW213" s="88"/>
      <c r="DX213" s="88">
        <f>DX214</f>
        <v>30000</v>
      </c>
      <c r="DY213" s="88"/>
      <c r="DZ213" s="88"/>
      <c r="EA213" s="88"/>
      <c r="EB213" s="88"/>
      <c r="EC213" s="88"/>
      <c r="ED213" s="88"/>
      <c r="EE213" s="88"/>
      <c r="EF213" s="88"/>
      <c r="EG213" s="88"/>
      <c r="EH213" s="88"/>
      <c r="EI213" s="88"/>
      <c r="EJ213" s="88"/>
      <c r="EK213" s="88">
        <f>BC213-CH213</f>
        <v>90700</v>
      </c>
      <c r="EL213" s="88"/>
      <c r="EM213" s="88"/>
      <c r="EN213" s="88"/>
      <c r="EO213" s="88"/>
      <c r="EP213" s="88"/>
      <c r="EQ213" s="88"/>
      <c r="ER213" s="88"/>
      <c r="ES213" s="88"/>
      <c r="ET213" s="88"/>
      <c r="EU213" s="88"/>
      <c r="EV213" s="88"/>
      <c r="EW213" s="88"/>
      <c r="EX213" s="158">
        <v>0</v>
      </c>
      <c r="EY213" s="159"/>
      <c r="EZ213" s="159"/>
      <c r="FA213" s="159"/>
      <c r="FB213" s="159"/>
      <c r="FC213" s="159"/>
      <c r="FD213" s="159"/>
      <c r="FE213" s="159"/>
      <c r="FF213" s="159"/>
      <c r="FG213" s="159"/>
      <c r="FH213" s="159"/>
      <c r="FI213" s="159"/>
      <c r="FJ213" s="160"/>
    </row>
    <row r="214" spans="1:166" s="11" customFormat="1" ht="34.5" customHeight="1">
      <c r="A214" s="100" t="s">
        <v>175</v>
      </c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98"/>
      <c r="AK214" s="90" t="s">
        <v>64</v>
      </c>
      <c r="AL214" s="90"/>
      <c r="AM214" s="90"/>
      <c r="AN214" s="90"/>
      <c r="AO214" s="90"/>
      <c r="AP214" s="90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78">
        <v>120700</v>
      </c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54"/>
      <c r="BT214" s="54"/>
      <c r="BU214" s="78">
        <v>30000</v>
      </c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87">
        <v>30000</v>
      </c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>
        <v>30000</v>
      </c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>
        <f>BC214-CH214</f>
        <v>90700</v>
      </c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8">
        <f>BU214-CH214</f>
        <v>0</v>
      </c>
      <c r="EY214" s="88"/>
      <c r="EZ214" s="88"/>
      <c r="FA214" s="88"/>
      <c r="FB214" s="88"/>
      <c r="FC214" s="88"/>
      <c r="FD214" s="88"/>
      <c r="FE214" s="88"/>
      <c r="FF214" s="88"/>
      <c r="FG214" s="88"/>
      <c r="FH214" s="36"/>
      <c r="FI214" s="36"/>
      <c r="FJ214" s="36"/>
    </row>
    <row r="215" spans="1:166" s="11" customFormat="1" ht="36.75" customHeight="1">
      <c r="A215" s="112" t="s">
        <v>268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90"/>
      <c r="AL215" s="90"/>
      <c r="AM215" s="90"/>
      <c r="AN215" s="90"/>
      <c r="AO215" s="90"/>
      <c r="AP215" s="90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54"/>
      <c r="BT215" s="54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8"/>
      <c r="EY215" s="88"/>
      <c r="EZ215" s="88"/>
      <c r="FA215" s="88"/>
      <c r="FB215" s="88"/>
      <c r="FC215" s="88"/>
      <c r="FD215" s="88"/>
      <c r="FE215" s="88"/>
      <c r="FF215" s="88"/>
      <c r="FG215" s="88"/>
      <c r="FH215" s="36"/>
      <c r="FI215" s="36"/>
      <c r="FJ215" s="36"/>
    </row>
    <row r="216" spans="1:166" s="31" customFormat="1" ht="22.5" customHeight="1">
      <c r="A216" s="116" t="s">
        <v>280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22">
        <f>BC217</f>
        <v>5000</v>
      </c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2">
        <f>BU217</f>
        <v>0</v>
      </c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7"/>
      <c r="CI216" s="126"/>
      <c r="CJ216" s="126"/>
      <c r="CK216" s="126"/>
      <c r="CL216" s="126"/>
      <c r="CM216" s="126"/>
      <c r="CN216" s="126"/>
      <c r="CO216" s="126"/>
      <c r="CP216" s="126"/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6"/>
      <c r="DF216" s="126"/>
      <c r="DG216" s="126"/>
      <c r="DH216" s="126"/>
      <c r="DI216" s="126"/>
      <c r="DJ216" s="126"/>
      <c r="DK216" s="126"/>
      <c r="DL216" s="126"/>
      <c r="DM216" s="126"/>
      <c r="DN216" s="126"/>
      <c r="DO216" s="126"/>
      <c r="DP216" s="126"/>
      <c r="DQ216" s="126"/>
      <c r="DR216" s="126"/>
      <c r="DS216" s="126"/>
      <c r="DT216" s="126"/>
      <c r="DU216" s="126"/>
      <c r="DV216" s="126"/>
      <c r="DW216" s="126"/>
      <c r="DX216" s="127"/>
      <c r="DY216" s="127"/>
      <c r="DZ216" s="127"/>
      <c r="EA216" s="127"/>
      <c r="EB216" s="127"/>
      <c r="EC216" s="127"/>
      <c r="ED216" s="127"/>
      <c r="EE216" s="127"/>
      <c r="EF216" s="127"/>
      <c r="EG216" s="127"/>
      <c r="EH216" s="127"/>
      <c r="EI216" s="127"/>
      <c r="EJ216" s="127"/>
      <c r="EK216" s="126"/>
      <c r="EL216" s="126"/>
      <c r="EM216" s="126"/>
      <c r="EN216" s="126"/>
      <c r="EO216" s="126"/>
      <c r="EP216" s="126"/>
      <c r="EQ216" s="126"/>
      <c r="ER216" s="126"/>
      <c r="ES216" s="126"/>
      <c r="ET216" s="126"/>
      <c r="EU216" s="126"/>
      <c r="EV216" s="126"/>
      <c r="EW216" s="126"/>
      <c r="EX216" s="272"/>
      <c r="EY216" s="273"/>
      <c r="EZ216" s="273"/>
      <c r="FA216" s="273"/>
      <c r="FB216" s="273"/>
      <c r="FC216" s="273"/>
      <c r="FD216" s="273"/>
      <c r="FE216" s="273"/>
      <c r="FF216" s="273"/>
      <c r="FG216" s="273"/>
      <c r="FH216" s="273"/>
      <c r="FI216" s="273"/>
      <c r="FJ216" s="274"/>
    </row>
    <row r="217" spans="1:166" s="32" customFormat="1" ht="21" customHeight="1">
      <c r="A217" s="143" t="s">
        <v>176</v>
      </c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21" t="s">
        <v>60</v>
      </c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4">
        <v>5000</v>
      </c>
      <c r="BD217" s="124"/>
      <c r="BE217" s="124"/>
      <c r="BF217" s="124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124"/>
      <c r="BQ217" s="124"/>
      <c r="BR217" s="124"/>
      <c r="BS217" s="124"/>
      <c r="BT217" s="124"/>
      <c r="BU217" s="124">
        <v>0</v>
      </c>
      <c r="BV217" s="124"/>
      <c r="BW217" s="124"/>
      <c r="BX217" s="124"/>
      <c r="BY217" s="124"/>
      <c r="BZ217" s="124"/>
      <c r="CA217" s="124"/>
      <c r="CB217" s="124"/>
      <c r="CC217" s="124"/>
      <c r="CD217" s="124"/>
      <c r="CE217" s="124"/>
      <c r="CF217" s="124"/>
      <c r="CG217" s="124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  <c r="DG217" s="125"/>
      <c r="DH217" s="125"/>
      <c r="DI217" s="125"/>
      <c r="DJ217" s="125"/>
      <c r="DK217" s="125"/>
      <c r="DL217" s="125"/>
      <c r="DM217" s="125"/>
      <c r="DN217" s="125"/>
      <c r="DO217" s="125"/>
      <c r="DP217" s="125"/>
      <c r="DQ217" s="125"/>
      <c r="DR217" s="125"/>
      <c r="DS217" s="125"/>
      <c r="DT217" s="125"/>
      <c r="DU217" s="125"/>
      <c r="DV217" s="125"/>
      <c r="DW217" s="125"/>
      <c r="DX217" s="125"/>
      <c r="DY217" s="125"/>
      <c r="DZ217" s="125"/>
      <c r="EA217" s="125"/>
      <c r="EB217" s="125"/>
      <c r="EC217" s="125"/>
      <c r="ED217" s="125"/>
      <c r="EE217" s="125"/>
      <c r="EF217" s="125"/>
      <c r="EG217" s="125"/>
      <c r="EH217" s="125"/>
      <c r="EI217" s="125"/>
      <c r="EJ217" s="125"/>
      <c r="EK217" s="125">
        <f>BC217-BU217</f>
        <v>5000</v>
      </c>
      <c r="EL217" s="125"/>
      <c r="EM217" s="125"/>
      <c r="EN217" s="125"/>
      <c r="EO217" s="125"/>
      <c r="EP217" s="125"/>
      <c r="EQ217" s="125"/>
      <c r="ER217" s="125"/>
      <c r="ES217" s="125"/>
      <c r="ET217" s="125"/>
      <c r="EU217" s="125"/>
      <c r="EV217" s="125"/>
      <c r="EW217" s="125"/>
      <c r="EX217" s="298">
        <v>0</v>
      </c>
      <c r="EY217" s="299"/>
      <c r="EZ217" s="299"/>
      <c r="FA217" s="299"/>
      <c r="FB217" s="299"/>
      <c r="FC217" s="299"/>
      <c r="FD217" s="299"/>
      <c r="FE217" s="299"/>
      <c r="FF217" s="299"/>
      <c r="FG217" s="299"/>
      <c r="FH217" s="299"/>
      <c r="FI217" s="299"/>
      <c r="FJ217" s="300"/>
    </row>
    <row r="218" spans="1:166" s="31" customFormat="1" ht="19.5" customHeight="1">
      <c r="A218" s="116" t="s">
        <v>281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22">
        <f>BC219</f>
        <v>6000</v>
      </c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2">
        <f>BU219</f>
        <v>0</v>
      </c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7">
        <f>CH219</f>
        <v>0</v>
      </c>
      <c r="CI218" s="126"/>
      <c r="CJ218" s="126"/>
      <c r="CK218" s="126"/>
      <c r="CL218" s="126"/>
      <c r="CM218" s="126"/>
      <c r="CN218" s="126"/>
      <c r="CO218" s="126"/>
      <c r="CP218" s="126"/>
      <c r="CQ218" s="126"/>
      <c r="CR218" s="126"/>
      <c r="CS218" s="126"/>
      <c r="CT218" s="126"/>
      <c r="CU218" s="126"/>
      <c r="CV218" s="126"/>
      <c r="CW218" s="126"/>
      <c r="CX218" s="126"/>
      <c r="CY218" s="126"/>
      <c r="CZ218" s="126"/>
      <c r="DA218" s="126"/>
      <c r="DB218" s="126"/>
      <c r="DC218" s="126"/>
      <c r="DD218" s="126"/>
      <c r="DE218" s="126"/>
      <c r="DF218" s="126"/>
      <c r="DG218" s="126"/>
      <c r="DH218" s="126"/>
      <c r="DI218" s="126"/>
      <c r="DJ218" s="126"/>
      <c r="DK218" s="126"/>
      <c r="DL218" s="126"/>
      <c r="DM218" s="126"/>
      <c r="DN218" s="126"/>
      <c r="DO218" s="126"/>
      <c r="DP218" s="126"/>
      <c r="DQ218" s="126"/>
      <c r="DR218" s="126"/>
      <c r="DS218" s="126"/>
      <c r="DT218" s="126"/>
      <c r="DU218" s="126"/>
      <c r="DV218" s="126"/>
      <c r="DW218" s="126"/>
      <c r="DX218" s="127"/>
      <c r="DY218" s="127"/>
      <c r="DZ218" s="127"/>
      <c r="EA218" s="127"/>
      <c r="EB218" s="127"/>
      <c r="EC218" s="127"/>
      <c r="ED218" s="127"/>
      <c r="EE218" s="127"/>
      <c r="EF218" s="127"/>
      <c r="EG218" s="127"/>
      <c r="EH218" s="127"/>
      <c r="EI218" s="127"/>
      <c r="EJ218" s="127"/>
      <c r="EK218" s="126"/>
      <c r="EL218" s="126"/>
      <c r="EM218" s="126"/>
      <c r="EN218" s="126"/>
      <c r="EO218" s="126"/>
      <c r="EP218" s="126"/>
      <c r="EQ218" s="126"/>
      <c r="ER218" s="126"/>
      <c r="ES218" s="126"/>
      <c r="ET218" s="126"/>
      <c r="EU218" s="126"/>
      <c r="EV218" s="126"/>
      <c r="EW218" s="126"/>
      <c r="EX218" s="272"/>
      <c r="EY218" s="273"/>
      <c r="EZ218" s="273"/>
      <c r="FA218" s="273"/>
      <c r="FB218" s="273"/>
      <c r="FC218" s="273"/>
      <c r="FD218" s="273"/>
      <c r="FE218" s="273"/>
      <c r="FF218" s="273"/>
      <c r="FG218" s="273"/>
      <c r="FH218" s="273"/>
      <c r="FI218" s="273"/>
      <c r="FJ218" s="274"/>
    </row>
    <row r="219" spans="1:166" s="32" customFormat="1" ht="22.5" customHeight="1">
      <c r="A219" s="143" t="s">
        <v>176</v>
      </c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21" t="s">
        <v>60</v>
      </c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4">
        <v>6000</v>
      </c>
      <c r="BD219" s="124"/>
      <c r="BE219" s="124"/>
      <c r="BF219" s="124"/>
      <c r="BG219" s="124"/>
      <c r="BH219" s="124"/>
      <c r="BI219" s="124"/>
      <c r="BJ219" s="124"/>
      <c r="BK219" s="124"/>
      <c r="BL219" s="124"/>
      <c r="BM219" s="124"/>
      <c r="BN219" s="124"/>
      <c r="BO219" s="124"/>
      <c r="BP219" s="124"/>
      <c r="BQ219" s="124"/>
      <c r="BR219" s="124"/>
      <c r="BS219" s="124"/>
      <c r="BT219" s="124"/>
      <c r="BU219" s="124">
        <v>0</v>
      </c>
      <c r="BV219" s="124"/>
      <c r="BW219" s="124"/>
      <c r="BX219" s="124"/>
      <c r="BY219" s="124"/>
      <c r="BZ219" s="124"/>
      <c r="CA219" s="124"/>
      <c r="CB219" s="124"/>
      <c r="CC219" s="124"/>
      <c r="CD219" s="124"/>
      <c r="CE219" s="124"/>
      <c r="CF219" s="124"/>
      <c r="CG219" s="124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DI219" s="125"/>
      <c r="DJ219" s="125"/>
      <c r="DK219" s="125"/>
      <c r="DL219" s="125"/>
      <c r="DM219" s="125"/>
      <c r="DN219" s="125"/>
      <c r="DO219" s="125"/>
      <c r="DP219" s="125"/>
      <c r="DQ219" s="125"/>
      <c r="DR219" s="125"/>
      <c r="DS219" s="125"/>
      <c r="DT219" s="125"/>
      <c r="DU219" s="125"/>
      <c r="DV219" s="125"/>
      <c r="DW219" s="125"/>
      <c r="DX219" s="125"/>
      <c r="DY219" s="125"/>
      <c r="DZ219" s="125"/>
      <c r="EA219" s="125"/>
      <c r="EB219" s="125"/>
      <c r="EC219" s="125"/>
      <c r="ED219" s="125"/>
      <c r="EE219" s="125"/>
      <c r="EF219" s="125"/>
      <c r="EG219" s="125"/>
      <c r="EH219" s="125"/>
      <c r="EI219" s="125"/>
      <c r="EJ219" s="125"/>
      <c r="EK219" s="125">
        <f>BC219-BU219</f>
        <v>6000</v>
      </c>
      <c r="EL219" s="125"/>
      <c r="EM219" s="125"/>
      <c r="EN219" s="125"/>
      <c r="EO219" s="125"/>
      <c r="EP219" s="125"/>
      <c r="EQ219" s="125"/>
      <c r="ER219" s="125"/>
      <c r="ES219" s="125"/>
      <c r="ET219" s="125"/>
      <c r="EU219" s="125"/>
      <c r="EV219" s="125"/>
      <c r="EW219" s="125"/>
      <c r="EX219" s="298">
        <v>0</v>
      </c>
      <c r="EY219" s="299"/>
      <c r="EZ219" s="299"/>
      <c r="FA219" s="299"/>
      <c r="FB219" s="299"/>
      <c r="FC219" s="299"/>
      <c r="FD219" s="299"/>
      <c r="FE219" s="299"/>
      <c r="FF219" s="299"/>
      <c r="FG219" s="299"/>
      <c r="FH219" s="299"/>
      <c r="FI219" s="299"/>
      <c r="FJ219" s="300"/>
    </row>
    <row r="220" spans="1:166" s="4" customFormat="1" ht="22.5" customHeight="1">
      <c r="A220" s="137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9"/>
      <c r="BI220" s="191" t="s">
        <v>96</v>
      </c>
      <c r="BJ220" s="191"/>
      <c r="BK220" s="191"/>
      <c r="BL220" s="191"/>
      <c r="BM220" s="191"/>
      <c r="BN220" s="191"/>
      <c r="BO220" s="191"/>
      <c r="BP220" s="191"/>
      <c r="BQ220" s="191"/>
      <c r="BR220" s="191"/>
      <c r="BS220" s="191"/>
      <c r="BT220" s="191"/>
      <c r="BU220" s="191"/>
      <c r="BV220" s="191"/>
      <c r="BW220" s="191"/>
      <c r="BX220" s="191"/>
      <c r="BY220" s="191"/>
      <c r="BZ220" s="191"/>
      <c r="CA220" s="191"/>
      <c r="CB220" s="191"/>
      <c r="CC220" s="191"/>
      <c r="CD220" s="191"/>
      <c r="CE220" s="191"/>
      <c r="CF220" s="191"/>
      <c r="CG220" s="191"/>
      <c r="CH220" s="191"/>
      <c r="CI220" s="191"/>
      <c r="CJ220" s="191"/>
      <c r="CK220" s="191"/>
      <c r="CL220" s="191"/>
      <c r="CM220" s="137"/>
      <c r="CN220" s="138"/>
      <c r="CO220" s="138"/>
      <c r="CP220" s="138"/>
      <c r="CQ220" s="138"/>
      <c r="CR220" s="138"/>
      <c r="CS220" s="138"/>
      <c r="CT220" s="138"/>
      <c r="CU220" s="138"/>
      <c r="CV220" s="138"/>
      <c r="CW220" s="138"/>
      <c r="CX220" s="138"/>
      <c r="CY220" s="138"/>
      <c r="CZ220" s="138"/>
      <c r="DA220" s="138"/>
      <c r="DB220" s="138"/>
      <c r="DC220" s="138"/>
      <c r="DD220" s="138"/>
      <c r="DE220" s="138"/>
      <c r="DF220" s="138"/>
      <c r="DG220" s="138"/>
      <c r="DH220" s="138"/>
      <c r="DI220" s="138"/>
      <c r="DJ220" s="138"/>
      <c r="DK220" s="138"/>
      <c r="DL220" s="138"/>
      <c r="DM220" s="138"/>
      <c r="DN220" s="138"/>
      <c r="DO220" s="138"/>
      <c r="DP220" s="138"/>
      <c r="DQ220" s="138"/>
      <c r="DR220" s="138"/>
      <c r="DS220" s="138"/>
      <c r="DT220" s="138"/>
      <c r="DU220" s="138"/>
      <c r="DV220" s="138"/>
      <c r="DW220" s="138"/>
      <c r="DX220" s="138"/>
      <c r="DY220" s="138"/>
      <c r="DZ220" s="138"/>
      <c r="EA220" s="138"/>
      <c r="EB220" s="138"/>
      <c r="EC220" s="138"/>
      <c r="ED220" s="138"/>
      <c r="EE220" s="138"/>
      <c r="EF220" s="138"/>
      <c r="EG220" s="138"/>
      <c r="EH220" s="138"/>
      <c r="EI220" s="138"/>
      <c r="EJ220" s="138"/>
      <c r="EK220" s="138"/>
      <c r="EL220" s="138"/>
      <c r="EM220" s="138"/>
      <c r="EN220" s="138"/>
      <c r="EO220" s="138"/>
      <c r="EP220" s="138"/>
      <c r="EQ220" s="138"/>
      <c r="ER220" s="138"/>
      <c r="ES220" s="138"/>
      <c r="ET220" s="138"/>
      <c r="EU220" s="138"/>
      <c r="EV220" s="138"/>
      <c r="EW220" s="138"/>
      <c r="EX220" s="138"/>
      <c r="EY220" s="138"/>
      <c r="EZ220" s="138"/>
      <c r="FA220" s="138"/>
      <c r="FB220" s="138"/>
      <c r="FC220" s="138"/>
      <c r="FD220" s="138"/>
      <c r="FE220" s="138"/>
      <c r="FF220" s="138"/>
      <c r="FG220" s="139"/>
      <c r="FH220" s="14"/>
      <c r="FI220" s="14"/>
      <c r="FJ220" s="14"/>
    </row>
    <row r="221" spans="1:166" s="4" customFormat="1" ht="18" customHeight="1">
      <c r="A221" s="120" t="s">
        <v>8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 t="s">
        <v>23</v>
      </c>
      <c r="AL221" s="120"/>
      <c r="AM221" s="120"/>
      <c r="AN221" s="120"/>
      <c r="AO221" s="120"/>
      <c r="AP221" s="120"/>
      <c r="AQ221" s="120" t="s">
        <v>35</v>
      </c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 t="s">
        <v>36</v>
      </c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 t="s">
        <v>37</v>
      </c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 t="s">
        <v>24</v>
      </c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  <c r="EG221" s="120"/>
      <c r="EH221" s="120"/>
      <c r="EI221" s="120"/>
      <c r="EJ221" s="120"/>
      <c r="EK221" s="171" t="s">
        <v>29</v>
      </c>
      <c r="EL221" s="172"/>
      <c r="EM221" s="172"/>
      <c r="EN221" s="172"/>
      <c r="EO221" s="172"/>
      <c r="EP221" s="172"/>
      <c r="EQ221" s="172"/>
      <c r="ER221" s="172"/>
      <c r="ES221" s="172"/>
      <c r="ET221" s="172"/>
      <c r="EU221" s="172"/>
      <c r="EV221" s="172"/>
      <c r="EW221" s="172"/>
      <c r="EX221" s="172"/>
      <c r="EY221" s="172"/>
      <c r="EZ221" s="172"/>
      <c r="FA221" s="172"/>
      <c r="FB221" s="172"/>
      <c r="FC221" s="172"/>
      <c r="FD221" s="172"/>
      <c r="FE221" s="172"/>
      <c r="FF221" s="172"/>
      <c r="FG221" s="172"/>
      <c r="FH221" s="172"/>
      <c r="FI221" s="172"/>
      <c r="FJ221" s="173"/>
    </row>
    <row r="222" spans="1:166" s="4" customFormat="1" ht="122.25" customHeight="1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 t="s">
        <v>45</v>
      </c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 t="s">
        <v>25</v>
      </c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 t="s">
        <v>26</v>
      </c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 t="s">
        <v>27</v>
      </c>
      <c r="DY222" s="120"/>
      <c r="DZ222" s="120"/>
      <c r="EA222" s="120"/>
      <c r="EB222" s="120"/>
      <c r="EC222" s="120"/>
      <c r="ED222" s="120"/>
      <c r="EE222" s="120"/>
      <c r="EF222" s="120"/>
      <c r="EG222" s="120"/>
      <c r="EH222" s="120"/>
      <c r="EI222" s="120"/>
      <c r="EJ222" s="120"/>
      <c r="EK222" s="120" t="s">
        <v>38</v>
      </c>
      <c r="EL222" s="120"/>
      <c r="EM222" s="120"/>
      <c r="EN222" s="120"/>
      <c r="EO222" s="120"/>
      <c r="EP222" s="120"/>
      <c r="EQ222" s="120"/>
      <c r="ER222" s="120"/>
      <c r="ES222" s="120"/>
      <c r="ET222" s="120"/>
      <c r="EU222" s="120"/>
      <c r="EV222" s="120"/>
      <c r="EW222" s="120"/>
      <c r="EX222" s="171" t="s">
        <v>46</v>
      </c>
      <c r="EY222" s="172"/>
      <c r="EZ222" s="172"/>
      <c r="FA222" s="172"/>
      <c r="FB222" s="172"/>
      <c r="FC222" s="172"/>
      <c r="FD222" s="172"/>
      <c r="FE222" s="172"/>
      <c r="FF222" s="172"/>
      <c r="FG222" s="172"/>
      <c r="FH222" s="172"/>
      <c r="FI222" s="172"/>
      <c r="FJ222" s="173"/>
    </row>
    <row r="223" spans="1:166" s="4" customFormat="1" ht="18" customHeight="1">
      <c r="A223" s="118">
        <v>1</v>
      </c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>
        <v>2</v>
      </c>
      <c r="AL223" s="118"/>
      <c r="AM223" s="118"/>
      <c r="AN223" s="118"/>
      <c r="AO223" s="118"/>
      <c r="AP223" s="118"/>
      <c r="AQ223" s="118">
        <v>3</v>
      </c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>
        <v>4</v>
      </c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>
        <v>5</v>
      </c>
      <c r="BV223" s="118"/>
      <c r="BW223" s="118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>
        <v>6</v>
      </c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>
        <v>7</v>
      </c>
      <c r="CY223" s="118"/>
      <c r="CZ223" s="118"/>
      <c r="DA223" s="118"/>
      <c r="DB223" s="118"/>
      <c r="DC223" s="118"/>
      <c r="DD223" s="118"/>
      <c r="DE223" s="118"/>
      <c r="DF223" s="118"/>
      <c r="DG223" s="118"/>
      <c r="DH223" s="118"/>
      <c r="DI223" s="118"/>
      <c r="DJ223" s="118"/>
      <c r="DK223" s="118">
        <v>8</v>
      </c>
      <c r="DL223" s="118"/>
      <c r="DM223" s="118"/>
      <c r="DN223" s="118"/>
      <c r="DO223" s="118"/>
      <c r="DP223" s="118"/>
      <c r="DQ223" s="118"/>
      <c r="DR223" s="118"/>
      <c r="DS223" s="118"/>
      <c r="DT223" s="118"/>
      <c r="DU223" s="118"/>
      <c r="DV223" s="118"/>
      <c r="DW223" s="118"/>
      <c r="DX223" s="118">
        <v>9</v>
      </c>
      <c r="DY223" s="118"/>
      <c r="DZ223" s="118"/>
      <c r="EA223" s="118"/>
      <c r="EB223" s="118"/>
      <c r="EC223" s="118"/>
      <c r="ED223" s="118"/>
      <c r="EE223" s="118"/>
      <c r="EF223" s="118"/>
      <c r="EG223" s="118"/>
      <c r="EH223" s="118"/>
      <c r="EI223" s="118"/>
      <c r="EJ223" s="118"/>
      <c r="EK223" s="118">
        <v>10</v>
      </c>
      <c r="EL223" s="118"/>
      <c r="EM223" s="118"/>
      <c r="EN223" s="118"/>
      <c r="EO223" s="118"/>
      <c r="EP223" s="118"/>
      <c r="EQ223" s="118"/>
      <c r="ER223" s="118"/>
      <c r="ES223" s="118"/>
      <c r="ET223" s="118"/>
      <c r="EU223" s="118"/>
      <c r="EV223" s="118"/>
      <c r="EW223" s="118"/>
      <c r="EX223" s="174">
        <v>11</v>
      </c>
      <c r="EY223" s="175"/>
      <c r="EZ223" s="175"/>
      <c r="FA223" s="175"/>
      <c r="FB223" s="175"/>
      <c r="FC223" s="175"/>
      <c r="FD223" s="175"/>
      <c r="FE223" s="175"/>
      <c r="FF223" s="175"/>
      <c r="FG223" s="175"/>
      <c r="FH223" s="175"/>
      <c r="FI223" s="175"/>
      <c r="FJ223" s="176"/>
    </row>
    <row r="224" spans="1:166" s="11" customFormat="1" ht="19.5" customHeight="1">
      <c r="A224" s="119" t="s">
        <v>32</v>
      </c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5" t="s">
        <v>33</v>
      </c>
      <c r="AL224" s="115"/>
      <c r="AM224" s="115"/>
      <c r="AN224" s="115"/>
      <c r="AO224" s="115"/>
      <c r="AP224" s="115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79">
        <f>BC229</f>
        <v>588500</v>
      </c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>
        <f>BU229</f>
        <v>0</v>
      </c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88">
        <f>CH229</f>
        <v>0</v>
      </c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  <c r="CU224" s="88"/>
      <c r="CV224" s="88"/>
      <c r="CW224" s="88"/>
      <c r="CX224" s="88"/>
      <c r="CY224" s="88"/>
      <c r="CZ224" s="88"/>
      <c r="DA224" s="88"/>
      <c r="DB224" s="88"/>
      <c r="DC224" s="88"/>
      <c r="DD224" s="88"/>
      <c r="DE224" s="88"/>
      <c r="DF224" s="88"/>
      <c r="DG224" s="88"/>
      <c r="DH224" s="88"/>
      <c r="DI224" s="88"/>
      <c r="DJ224" s="88"/>
      <c r="DK224" s="88"/>
      <c r="DL224" s="88"/>
      <c r="DM224" s="88"/>
      <c r="DN224" s="88"/>
      <c r="DO224" s="88"/>
      <c r="DP224" s="88"/>
      <c r="DQ224" s="88"/>
      <c r="DR224" s="88"/>
      <c r="DS224" s="88"/>
      <c r="DT224" s="88"/>
      <c r="DU224" s="88"/>
      <c r="DV224" s="88"/>
      <c r="DW224" s="88"/>
      <c r="DX224" s="88">
        <f>CH224</f>
        <v>0</v>
      </c>
      <c r="DY224" s="88"/>
      <c r="DZ224" s="88"/>
      <c r="EA224" s="88"/>
      <c r="EB224" s="88"/>
      <c r="EC224" s="88"/>
      <c r="ED224" s="88"/>
      <c r="EE224" s="88"/>
      <c r="EF224" s="88"/>
      <c r="EG224" s="88"/>
      <c r="EH224" s="88"/>
      <c r="EI224" s="88"/>
      <c r="EJ224" s="88"/>
      <c r="EK224" s="88">
        <f>BC224-CH224</f>
        <v>588500</v>
      </c>
      <c r="EL224" s="88"/>
      <c r="EM224" s="88"/>
      <c r="EN224" s="88"/>
      <c r="EO224" s="88"/>
      <c r="EP224" s="88"/>
      <c r="EQ224" s="88"/>
      <c r="ER224" s="88"/>
      <c r="ES224" s="88"/>
      <c r="ET224" s="88"/>
      <c r="EU224" s="88"/>
      <c r="EV224" s="88"/>
      <c r="EW224" s="88"/>
      <c r="EX224" s="158">
        <f>EX229</f>
        <v>0</v>
      </c>
      <c r="EY224" s="159"/>
      <c r="EZ224" s="159"/>
      <c r="FA224" s="159"/>
      <c r="FB224" s="159"/>
      <c r="FC224" s="159"/>
      <c r="FD224" s="159"/>
      <c r="FE224" s="159"/>
      <c r="FF224" s="159"/>
      <c r="FG224" s="159"/>
      <c r="FH224" s="159"/>
      <c r="FI224" s="159"/>
      <c r="FJ224" s="160"/>
    </row>
    <row r="225" spans="1:166" s="4" customFormat="1" ht="18" customHeight="1">
      <c r="A225" s="162" t="s">
        <v>22</v>
      </c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96" t="s">
        <v>34</v>
      </c>
      <c r="AL225" s="196"/>
      <c r="AM225" s="196"/>
      <c r="AN225" s="196"/>
      <c r="AO225" s="196"/>
      <c r="AP225" s="196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98"/>
      <c r="EY225" s="99"/>
      <c r="EZ225" s="99"/>
      <c r="FA225" s="99"/>
      <c r="FB225" s="99"/>
      <c r="FC225" s="99"/>
      <c r="FD225" s="99"/>
      <c r="FE225" s="99"/>
      <c r="FF225" s="99"/>
      <c r="FG225" s="99"/>
      <c r="FH225" s="99"/>
      <c r="FI225" s="99"/>
      <c r="FJ225" s="91"/>
    </row>
    <row r="226" spans="1:166" s="4" customFormat="1" ht="41.25" customHeight="1">
      <c r="A226" s="161" t="s">
        <v>276</v>
      </c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96"/>
      <c r="AL226" s="196"/>
      <c r="AM226" s="196"/>
      <c r="AN226" s="196"/>
      <c r="AO226" s="196"/>
      <c r="AP226" s="196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53"/>
      <c r="BT226" s="53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38"/>
      <c r="FI226" s="38"/>
      <c r="FJ226" s="38"/>
    </row>
    <row r="227" spans="1:166" s="4" customFormat="1" ht="25.5" customHeight="1" hidden="1">
      <c r="A227" s="89" t="s">
        <v>66</v>
      </c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90" t="s">
        <v>60</v>
      </c>
      <c r="AL227" s="90"/>
      <c r="AM227" s="90"/>
      <c r="AN227" s="90"/>
      <c r="AO227" s="90"/>
      <c r="AP227" s="90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78">
        <v>9000</v>
      </c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54"/>
      <c r="BT227" s="54"/>
      <c r="BU227" s="78">
        <v>252.98</v>
      </c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87">
        <v>252.98</v>
      </c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>
        <v>252.98</v>
      </c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>
        <f>BC227-CH227</f>
        <v>8747.02</v>
      </c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8">
        <f>BU227-CH227</f>
        <v>0</v>
      </c>
      <c r="EY227" s="88"/>
      <c r="EZ227" s="88"/>
      <c r="FA227" s="88"/>
      <c r="FB227" s="88"/>
      <c r="FC227" s="88"/>
      <c r="FD227" s="88"/>
      <c r="FE227" s="88"/>
      <c r="FF227" s="88"/>
      <c r="FG227" s="88"/>
      <c r="FH227" s="36"/>
      <c r="FI227" s="36"/>
      <c r="FJ227" s="36"/>
    </row>
    <row r="228" spans="1:166" s="4" customFormat="1" ht="25.5" customHeight="1" hidden="1">
      <c r="A228" s="112" t="s">
        <v>135</v>
      </c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90"/>
      <c r="AL228" s="90"/>
      <c r="AM228" s="90"/>
      <c r="AN228" s="90"/>
      <c r="AO228" s="90"/>
      <c r="AP228" s="90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54"/>
      <c r="BT228" s="54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8"/>
      <c r="EY228" s="88"/>
      <c r="EZ228" s="88"/>
      <c r="FA228" s="88"/>
      <c r="FB228" s="88"/>
      <c r="FC228" s="88"/>
      <c r="FD228" s="88"/>
      <c r="FE228" s="88"/>
      <c r="FF228" s="88"/>
      <c r="FG228" s="88"/>
      <c r="FH228" s="36"/>
      <c r="FI228" s="36"/>
      <c r="FJ228" s="36"/>
    </row>
    <row r="229" spans="1:166" s="11" customFormat="1" ht="21" customHeight="1">
      <c r="A229" s="131" t="s">
        <v>266</v>
      </c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3"/>
      <c r="AK229" s="134" t="s">
        <v>60</v>
      </c>
      <c r="AL229" s="135"/>
      <c r="AM229" s="135"/>
      <c r="AN229" s="135"/>
      <c r="AO229" s="135"/>
      <c r="AP229" s="136"/>
      <c r="AQ229" s="134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6"/>
      <c r="BC229" s="165">
        <f>BC230+BC231</f>
        <v>588500</v>
      </c>
      <c r="BD229" s="166"/>
      <c r="BE229" s="166"/>
      <c r="BF229" s="166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6"/>
      <c r="BQ229" s="166"/>
      <c r="BR229" s="166"/>
      <c r="BS229" s="166"/>
      <c r="BT229" s="167"/>
      <c r="BU229" s="165">
        <f>BU230+BU231</f>
        <v>0</v>
      </c>
      <c r="BV229" s="166"/>
      <c r="BW229" s="166"/>
      <c r="BX229" s="166"/>
      <c r="BY229" s="166"/>
      <c r="BZ229" s="166"/>
      <c r="CA229" s="166"/>
      <c r="CB229" s="166"/>
      <c r="CC229" s="166"/>
      <c r="CD229" s="166"/>
      <c r="CE229" s="166"/>
      <c r="CF229" s="166"/>
      <c r="CG229" s="167"/>
      <c r="CH229" s="158">
        <f>CH230</f>
        <v>0</v>
      </c>
      <c r="CI229" s="159"/>
      <c r="CJ229" s="159"/>
      <c r="CK229" s="159"/>
      <c r="CL229" s="159"/>
      <c r="CM229" s="159"/>
      <c r="CN229" s="159"/>
      <c r="CO229" s="159"/>
      <c r="CP229" s="159"/>
      <c r="CQ229" s="159"/>
      <c r="CR229" s="159"/>
      <c r="CS229" s="159"/>
      <c r="CT229" s="159"/>
      <c r="CU229" s="159"/>
      <c r="CV229" s="159"/>
      <c r="CW229" s="160"/>
      <c r="CX229" s="158"/>
      <c r="CY229" s="159"/>
      <c r="CZ229" s="159"/>
      <c r="DA229" s="159"/>
      <c r="DB229" s="159"/>
      <c r="DC229" s="159"/>
      <c r="DD229" s="159"/>
      <c r="DE229" s="159"/>
      <c r="DF229" s="159"/>
      <c r="DG229" s="159"/>
      <c r="DH229" s="159"/>
      <c r="DI229" s="159"/>
      <c r="DJ229" s="160"/>
      <c r="DK229" s="158"/>
      <c r="DL229" s="159"/>
      <c r="DM229" s="159"/>
      <c r="DN229" s="159"/>
      <c r="DO229" s="159"/>
      <c r="DP229" s="159"/>
      <c r="DQ229" s="159"/>
      <c r="DR229" s="159"/>
      <c r="DS229" s="159"/>
      <c r="DT229" s="159"/>
      <c r="DU229" s="159"/>
      <c r="DV229" s="159"/>
      <c r="DW229" s="160"/>
      <c r="DX229" s="158">
        <f>CH229</f>
        <v>0</v>
      </c>
      <c r="DY229" s="159"/>
      <c r="DZ229" s="159"/>
      <c r="EA229" s="159"/>
      <c r="EB229" s="159"/>
      <c r="EC229" s="159"/>
      <c r="ED229" s="159"/>
      <c r="EE229" s="159"/>
      <c r="EF229" s="159"/>
      <c r="EG229" s="159"/>
      <c r="EH229" s="159"/>
      <c r="EI229" s="159"/>
      <c r="EJ229" s="160"/>
      <c r="EK229" s="158">
        <f>BC229-CH229</f>
        <v>588500</v>
      </c>
      <c r="EL229" s="159"/>
      <c r="EM229" s="159"/>
      <c r="EN229" s="159"/>
      <c r="EO229" s="159"/>
      <c r="EP229" s="159"/>
      <c r="EQ229" s="159"/>
      <c r="ER229" s="159"/>
      <c r="ES229" s="159"/>
      <c r="ET229" s="159"/>
      <c r="EU229" s="159"/>
      <c r="EV229" s="159"/>
      <c r="EW229" s="160"/>
      <c r="EX229" s="310">
        <v>0</v>
      </c>
      <c r="EY229" s="311"/>
      <c r="EZ229" s="311"/>
      <c r="FA229" s="311"/>
      <c r="FB229" s="311"/>
      <c r="FC229" s="311"/>
      <c r="FD229" s="311"/>
      <c r="FE229" s="311"/>
      <c r="FF229" s="311"/>
      <c r="FG229" s="312"/>
      <c r="FH229" s="42"/>
      <c r="FI229" s="42"/>
      <c r="FJ229" s="42"/>
    </row>
    <row r="230" spans="1:166" s="4" customFormat="1" ht="21.75" customHeight="1">
      <c r="A230" s="106" t="s">
        <v>176</v>
      </c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28" t="s">
        <v>63</v>
      </c>
      <c r="AL230" s="129"/>
      <c r="AM230" s="129"/>
      <c r="AN230" s="129"/>
      <c r="AO230" s="129"/>
      <c r="AP230" s="130"/>
      <c r="AQ230" s="128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30"/>
      <c r="BC230" s="102">
        <v>300000</v>
      </c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4"/>
      <c r="BU230" s="102">
        <v>0</v>
      </c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4"/>
      <c r="CH230" s="98"/>
      <c r="CI230" s="99"/>
      <c r="CJ230" s="99"/>
      <c r="CK230" s="99"/>
      <c r="CL230" s="99"/>
      <c r="CM230" s="99"/>
      <c r="CN230" s="99"/>
      <c r="CO230" s="99"/>
      <c r="CP230" s="99"/>
      <c r="CQ230" s="99"/>
      <c r="CR230" s="99"/>
      <c r="CS230" s="99"/>
      <c r="CT230" s="99"/>
      <c r="CU230" s="99"/>
      <c r="CV230" s="99"/>
      <c r="CW230" s="91"/>
      <c r="CX230" s="98"/>
      <c r="CY230" s="99"/>
      <c r="CZ230" s="99"/>
      <c r="DA230" s="99"/>
      <c r="DB230" s="99"/>
      <c r="DC230" s="99"/>
      <c r="DD230" s="99"/>
      <c r="DE230" s="99"/>
      <c r="DF230" s="99"/>
      <c r="DG230" s="99"/>
      <c r="DH230" s="99"/>
      <c r="DI230" s="99"/>
      <c r="DJ230" s="91"/>
      <c r="DK230" s="98"/>
      <c r="DL230" s="99"/>
      <c r="DM230" s="99"/>
      <c r="DN230" s="99"/>
      <c r="DO230" s="99"/>
      <c r="DP230" s="99"/>
      <c r="DQ230" s="99"/>
      <c r="DR230" s="99"/>
      <c r="DS230" s="99"/>
      <c r="DT230" s="99"/>
      <c r="DU230" s="99"/>
      <c r="DV230" s="99"/>
      <c r="DW230" s="91"/>
      <c r="DX230" s="98">
        <f>CH230</f>
        <v>0</v>
      </c>
      <c r="DY230" s="99"/>
      <c r="DZ230" s="99"/>
      <c r="EA230" s="99"/>
      <c r="EB230" s="99"/>
      <c r="EC230" s="99"/>
      <c r="ED230" s="99"/>
      <c r="EE230" s="99"/>
      <c r="EF230" s="99"/>
      <c r="EG230" s="99"/>
      <c r="EH230" s="99"/>
      <c r="EI230" s="99"/>
      <c r="EJ230" s="91"/>
      <c r="EK230" s="98">
        <f>BC230-CH230</f>
        <v>300000</v>
      </c>
      <c r="EL230" s="99"/>
      <c r="EM230" s="99"/>
      <c r="EN230" s="99"/>
      <c r="EO230" s="99"/>
      <c r="EP230" s="99"/>
      <c r="EQ230" s="99"/>
      <c r="ER230" s="99"/>
      <c r="ES230" s="99"/>
      <c r="ET230" s="99"/>
      <c r="EU230" s="99"/>
      <c r="EV230" s="99"/>
      <c r="EW230" s="91"/>
      <c r="EX230" s="154">
        <v>0</v>
      </c>
      <c r="EY230" s="155"/>
      <c r="EZ230" s="155"/>
      <c r="FA230" s="155"/>
      <c r="FB230" s="155"/>
      <c r="FC230" s="155"/>
      <c r="FD230" s="155"/>
      <c r="FE230" s="155"/>
      <c r="FF230" s="155"/>
      <c r="FG230" s="156"/>
      <c r="FH230" s="44"/>
      <c r="FI230" s="44"/>
      <c r="FJ230" s="44"/>
    </row>
    <row r="231" spans="1:166" s="4" customFormat="1" ht="21.75" customHeight="1">
      <c r="A231" s="143" t="s">
        <v>176</v>
      </c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28" t="s">
        <v>60</v>
      </c>
      <c r="AL231" s="129"/>
      <c r="AM231" s="129"/>
      <c r="AN231" s="129"/>
      <c r="AO231" s="129"/>
      <c r="AP231" s="130"/>
      <c r="AQ231" s="128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30"/>
      <c r="BC231" s="102">
        <v>288500</v>
      </c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4"/>
      <c r="BU231" s="102">
        <v>0</v>
      </c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4"/>
      <c r="CH231" s="98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  <c r="CW231" s="91"/>
      <c r="CX231" s="98"/>
      <c r="CY231" s="99"/>
      <c r="CZ231" s="99"/>
      <c r="DA231" s="99"/>
      <c r="DB231" s="99"/>
      <c r="DC231" s="99"/>
      <c r="DD231" s="99"/>
      <c r="DE231" s="99"/>
      <c r="DF231" s="99"/>
      <c r="DG231" s="99"/>
      <c r="DH231" s="99"/>
      <c r="DI231" s="99"/>
      <c r="DJ231" s="91"/>
      <c r="DK231" s="98"/>
      <c r="DL231" s="99"/>
      <c r="DM231" s="99"/>
      <c r="DN231" s="99"/>
      <c r="DO231" s="99"/>
      <c r="DP231" s="99"/>
      <c r="DQ231" s="99"/>
      <c r="DR231" s="99"/>
      <c r="DS231" s="99"/>
      <c r="DT231" s="99"/>
      <c r="DU231" s="99"/>
      <c r="DV231" s="99"/>
      <c r="DW231" s="91"/>
      <c r="DX231" s="98">
        <f>CH231</f>
        <v>0</v>
      </c>
      <c r="DY231" s="99"/>
      <c r="DZ231" s="99"/>
      <c r="EA231" s="99"/>
      <c r="EB231" s="99"/>
      <c r="EC231" s="99"/>
      <c r="ED231" s="99"/>
      <c r="EE231" s="99"/>
      <c r="EF231" s="99"/>
      <c r="EG231" s="99"/>
      <c r="EH231" s="99"/>
      <c r="EI231" s="99"/>
      <c r="EJ231" s="91"/>
      <c r="EK231" s="98">
        <f>BC231-CH231</f>
        <v>288500</v>
      </c>
      <c r="EL231" s="99"/>
      <c r="EM231" s="99"/>
      <c r="EN231" s="99"/>
      <c r="EO231" s="99"/>
      <c r="EP231" s="99"/>
      <c r="EQ231" s="99"/>
      <c r="ER231" s="99"/>
      <c r="ES231" s="99"/>
      <c r="ET231" s="99"/>
      <c r="EU231" s="99"/>
      <c r="EV231" s="99"/>
      <c r="EW231" s="91"/>
      <c r="EX231" s="154">
        <v>0</v>
      </c>
      <c r="EY231" s="155"/>
      <c r="EZ231" s="155"/>
      <c r="FA231" s="155"/>
      <c r="FB231" s="155"/>
      <c r="FC231" s="155"/>
      <c r="FD231" s="155"/>
      <c r="FE231" s="155"/>
      <c r="FF231" s="155"/>
      <c r="FG231" s="156"/>
      <c r="FH231" s="44"/>
      <c r="FI231" s="44"/>
      <c r="FJ231" s="44"/>
    </row>
    <row r="232" spans="1:166" s="4" customFormat="1" ht="18.75" customHeight="1">
      <c r="A232" s="137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38"/>
      <c r="AX232" s="138"/>
      <c r="AY232" s="138"/>
      <c r="AZ232" s="138"/>
      <c r="BA232" s="138"/>
      <c r="BB232" s="138"/>
      <c r="BC232" s="138"/>
      <c r="BD232" s="138"/>
      <c r="BE232" s="138"/>
      <c r="BF232" s="138"/>
      <c r="BG232" s="138"/>
      <c r="BH232" s="139"/>
      <c r="BI232" s="140" t="s">
        <v>96</v>
      </c>
      <c r="BJ232" s="141"/>
      <c r="BK232" s="141"/>
      <c r="BL232" s="141"/>
      <c r="BM232" s="141"/>
      <c r="BN232" s="141"/>
      <c r="BO232" s="141"/>
      <c r="BP232" s="141"/>
      <c r="BQ232" s="141"/>
      <c r="BR232" s="141"/>
      <c r="BS232" s="141"/>
      <c r="BT232" s="141"/>
      <c r="BU232" s="141"/>
      <c r="BV232" s="141"/>
      <c r="BW232" s="141"/>
      <c r="BX232" s="141"/>
      <c r="BY232" s="141"/>
      <c r="BZ232" s="141"/>
      <c r="CA232" s="141"/>
      <c r="CB232" s="141"/>
      <c r="CC232" s="141"/>
      <c r="CD232" s="141"/>
      <c r="CE232" s="141"/>
      <c r="CF232" s="141"/>
      <c r="CG232" s="141"/>
      <c r="CH232" s="141"/>
      <c r="CI232" s="141"/>
      <c r="CJ232" s="141"/>
      <c r="CK232" s="141"/>
      <c r="CL232" s="141"/>
      <c r="CM232" s="141"/>
      <c r="CN232" s="141"/>
      <c r="CO232" s="141"/>
      <c r="CP232" s="141"/>
      <c r="CQ232" s="142"/>
      <c r="CR232" s="137"/>
      <c r="CS232" s="138"/>
      <c r="CT232" s="138"/>
      <c r="CU232" s="138"/>
      <c r="CV232" s="138"/>
      <c r="CW232" s="138"/>
      <c r="CX232" s="138"/>
      <c r="CY232" s="138"/>
      <c r="CZ232" s="138"/>
      <c r="DA232" s="138"/>
      <c r="DB232" s="138"/>
      <c r="DC232" s="138"/>
      <c r="DD232" s="138"/>
      <c r="DE232" s="138"/>
      <c r="DF232" s="138"/>
      <c r="DG232" s="138"/>
      <c r="DH232" s="138"/>
      <c r="DI232" s="138"/>
      <c r="DJ232" s="138"/>
      <c r="DK232" s="138"/>
      <c r="DL232" s="138"/>
      <c r="DM232" s="138"/>
      <c r="DN232" s="138"/>
      <c r="DO232" s="138"/>
      <c r="DP232" s="138"/>
      <c r="DQ232" s="138"/>
      <c r="DR232" s="138"/>
      <c r="DS232" s="138"/>
      <c r="DT232" s="138"/>
      <c r="DU232" s="138"/>
      <c r="DV232" s="138"/>
      <c r="DW232" s="138"/>
      <c r="DX232" s="138"/>
      <c r="DY232" s="138"/>
      <c r="DZ232" s="138"/>
      <c r="EA232" s="138"/>
      <c r="EB232" s="138"/>
      <c r="EC232" s="138"/>
      <c r="ED232" s="138"/>
      <c r="EE232" s="138"/>
      <c r="EF232" s="138"/>
      <c r="EG232" s="138"/>
      <c r="EH232" s="138"/>
      <c r="EI232" s="138"/>
      <c r="EJ232" s="138"/>
      <c r="EK232" s="138"/>
      <c r="EL232" s="138"/>
      <c r="EM232" s="138"/>
      <c r="EN232" s="138"/>
      <c r="EO232" s="138"/>
      <c r="EP232" s="138"/>
      <c r="EQ232" s="138"/>
      <c r="ER232" s="138"/>
      <c r="ES232" s="138"/>
      <c r="ET232" s="138"/>
      <c r="EU232" s="138"/>
      <c r="EV232" s="138"/>
      <c r="EW232" s="138"/>
      <c r="EX232" s="138"/>
      <c r="EY232" s="138"/>
      <c r="EZ232" s="138"/>
      <c r="FA232" s="138"/>
      <c r="FB232" s="138"/>
      <c r="FC232" s="138"/>
      <c r="FD232" s="138"/>
      <c r="FE232" s="138"/>
      <c r="FF232" s="138"/>
      <c r="FG232" s="139"/>
      <c r="FH232" s="14"/>
      <c r="FI232" s="14"/>
      <c r="FJ232" s="14"/>
    </row>
    <row r="233" spans="1:166" s="4" customFormat="1" ht="35.25" customHeight="1" hidden="1">
      <c r="A233" s="177" t="s">
        <v>81</v>
      </c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  <c r="AR233" s="178"/>
      <c r="AS233" s="178"/>
      <c r="AT233" s="178"/>
      <c r="AU233" s="178"/>
      <c r="AV233" s="178"/>
      <c r="AW233" s="178"/>
      <c r="AX233" s="178"/>
      <c r="AY233" s="178"/>
      <c r="AZ233" s="178"/>
      <c r="BA233" s="178"/>
      <c r="BB233" s="178"/>
      <c r="BC233" s="178"/>
      <c r="BD233" s="178"/>
      <c r="BE233" s="178"/>
      <c r="BF233" s="178"/>
      <c r="BG233" s="178"/>
      <c r="BH233" s="178"/>
      <c r="BI233" s="178"/>
      <c r="BJ233" s="178"/>
      <c r="BK233" s="178"/>
      <c r="BL233" s="178"/>
      <c r="BM233" s="178"/>
      <c r="BN233" s="178"/>
      <c r="BO233" s="178"/>
      <c r="BP233" s="178"/>
      <c r="BQ233" s="178"/>
      <c r="BR233" s="178"/>
      <c r="BS233" s="178"/>
      <c r="BT233" s="178"/>
      <c r="BU233" s="178"/>
      <c r="BV233" s="178"/>
      <c r="BW233" s="178"/>
      <c r="BX233" s="178"/>
      <c r="BY233" s="178"/>
      <c r="BZ233" s="178"/>
      <c r="CA233" s="178"/>
      <c r="CB233" s="178"/>
      <c r="CC233" s="178"/>
      <c r="CD233" s="178"/>
      <c r="CE233" s="178"/>
      <c r="CF233" s="178"/>
      <c r="CG233" s="178"/>
      <c r="CH233" s="178"/>
      <c r="CI233" s="178"/>
      <c r="CJ233" s="178"/>
      <c r="CK233" s="178"/>
      <c r="CL233" s="178"/>
      <c r="CM233" s="178"/>
      <c r="CN233" s="178"/>
      <c r="CO233" s="178"/>
      <c r="CP233" s="178"/>
      <c r="CQ233" s="178"/>
      <c r="CR233" s="178"/>
      <c r="CS233" s="178"/>
      <c r="CT233" s="178"/>
      <c r="CU233" s="178"/>
      <c r="CV233" s="178"/>
      <c r="CW233" s="178"/>
      <c r="CX233" s="178"/>
      <c r="CY233" s="178"/>
      <c r="CZ233" s="178"/>
      <c r="DA233" s="178"/>
      <c r="DB233" s="178"/>
      <c r="DC233" s="178"/>
      <c r="DD233" s="178"/>
      <c r="DE233" s="178"/>
      <c r="DF233" s="178"/>
      <c r="DG233" s="178"/>
      <c r="DH233" s="178"/>
      <c r="DI233" s="178"/>
      <c r="DJ233" s="178"/>
      <c r="DK233" s="178"/>
      <c r="DL233" s="178"/>
      <c r="DM233" s="178"/>
      <c r="DN233" s="178"/>
      <c r="DO233" s="178"/>
      <c r="DP233" s="178"/>
      <c r="DQ233" s="178"/>
      <c r="DR233" s="178"/>
      <c r="DS233" s="178"/>
      <c r="DT233" s="178"/>
      <c r="DU233" s="178"/>
      <c r="DV233" s="178"/>
      <c r="DW233" s="178"/>
      <c r="DX233" s="178"/>
      <c r="DY233" s="178"/>
      <c r="DZ233" s="178"/>
      <c r="EA233" s="178"/>
      <c r="EB233" s="178"/>
      <c r="EC233" s="178"/>
      <c r="ED233" s="178"/>
      <c r="EE233" s="178"/>
      <c r="EF233" s="178"/>
      <c r="EG233" s="178"/>
      <c r="EH233" s="178"/>
      <c r="EI233" s="178"/>
      <c r="EJ233" s="178"/>
      <c r="EK233" s="178"/>
      <c r="EL233" s="178"/>
      <c r="EM233" s="178"/>
      <c r="EN233" s="178"/>
      <c r="EO233" s="178"/>
      <c r="EP233" s="178"/>
      <c r="EQ233" s="178"/>
      <c r="ER233" s="178"/>
      <c r="ES233" s="178"/>
      <c r="ET233" s="178"/>
      <c r="EU233" s="178"/>
      <c r="EV233" s="178"/>
      <c r="EW233" s="178"/>
      <c r="EX233" s="178"/>
      <c r="EY233" s="178"/>
      <c r="EZ233" s="178"/>
      <c r="FA233" s="178"/>
      <c r="FB233" s="178"/>
      <c r="FC233" s="178"/>
      <c r="FD233" s="178"/>
      <c r="FE233" s="178"/>
      <c r="FF233" s="178"/>
      <c r="FG233" s="178"/>
      <c r="FH233" s="178"/>
      <c r="FI233" s="178"/>
      <c r="FJ233" s="179"/>
    </row>
    <row r="234" spans="1:166" s="4" customFormat="1" ht="28.5" customHeight="1">
      <c r="A234" s="120" t="s">
        <v>8</v>
      </c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 t="s">
        <v>23</v>
      </c>
      <c r="AL234" s="120"/>
      <c r="AM234" s="120"/>
      <c r="AN234" s="120"/>
      <c r="AO234" s="120"/>
      <c r="AP234" s="120"/>
      <c r="AQ234" s="120" t="s">
        <v>35</v>
      </c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 t="s">
        <v>36</v>
      </c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49" t="s">
        <v>37</v>
      </c>
      <c r="BV234" s="149"/>
      <c r="BW234" s="149"/>
      <c r="BX234" s="149"/>
      <c r="BY234" s="149"/>
      <c r="BZ234" s="149"/>
      <c r="CA234" s="149"/>
      <c r="CB234" s="149"/>
      <c r="CC234" s="149"/>
      <c r="CD234" s="149"/>
      <c r="CE234" s="149"/>
      <c r="CF234" s="149"/>
      <c r="CG234" s="149"/>
      <c r="CH234" s="120" t="s">
        <v>24</v>
      </c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71" t="s">
        <v>29</v>
      </c>
      <c r="EL234" s="172"/>
      <c r="EM234" s="172"/>
      <c r="EN234" s="172"/>
      <c r="EO234" s="172"/>
      <c r="EP234" s="172"/>
      <c r="EQ234" s="172"/>
      <c r="ER234" s="172"/>
      <c r="ES234" s="172"/>
      <c r="ET234" s="172"/>
      <c r="EU234" s="172"/>
      <c r="EV234" s="172"/>
      <c r="EW234" s="172"/>
      <c r="EX234" s="172"/>
      <c r="EY234" s="172"/>
      <c r="EZ234" s="172"/>
      <c r="FA234" s="172"/>
      <c r="FB234" s="172"/>
      <c r="FC234" s="172"/>
      <c r="FD234" s="172"/>
      <c r="FE234" s="172"/>
      <c r="FF234" s="172"/>
      <c r="FG234" s="172"/>
      <c r="FH234" s="172"/>
      <c r="FI234" s="172"/>
      <c r="FJ234" s="173"/>
    </row>
    <row r="235" spans="1:166" s="4" customFormat="1" ht="63.75" customHeight="1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49"/>
      <c r="BV235" s="149"/>
      <c r="BW235" s="149"/>
      <c r="BX235" s="149"/>
      <c r="BY235" s="149"/>
      <c r="BZ235" s="149"/>
      <c r="CA235" s="149"/>
      <c r="CB235" s="149"/>
      <c r="CC235" s="149"/>
      <c r="CD235" s="149"/>
      <c r="CE235" s="149"/>
      <c r="CF235" s="149"/>
      <c r="CG235" s="149"/>
      <c r="CH235" s="120" t="s">
        <v>45</v>
      </c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 t="s">
        <v>25</v>
      </c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 t="s">
        <v>26</v>
      </c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 t="s">
        <v>27</v>
      </c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 t="s">
        <v>38</v>
      </c>
      <c r="EL235" s="120"/>
      <c r="EM235" s="120"/>
      <c r="EN235" s="120"/>
      <c r="EO235" s="120"/>
      <c r="EP235" s="120"/>
      <c r="EQ235" s="120"/>
      <c r="ER235" s="120"/>
      <c r="ES235" s="120"/>
      <c r="ET235" s="120"/>
      <c r="EU235" s="120"/>
      <c r="EV235" s="120"/>
      <c r="EW235" s="120"/>
      <c r="EX235" s="171" t="s">
        <v>46</v>
      </c>
      <c r="EY235" s="172"/>
      <c r="EZ235" s="172"/>
      <c r="FA235" s="172"/>
      <c r="FB235" s="172"/>
      <c r="FC235" s="172"/>
      <c r="FD235" s="172"/>
      <c r="FE235" s="172"/>
      <c r="FF235" s="172"/>
      <c r="FG235" s="172"/>
      <c r="FH235" s="172"/>
      <c r="FI235" s="172"/>
      <c r="FJ235" s="173"/>
    </row>
    <row r="236" spans="1:166" s="4" customFormat="1" ht="18.75">
      <c r="A236" s="118">
        <v>1</v>
      </c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>
        <v>2</v>
      </c>
      <c r="AL236" s="118"/>
      <c r="AM236" s="118"/>
      <c r="AN236" s="118"/>
      <c r="AO236" s="118"/>
      <c r="AP236" s="118"/>
      <c r="AQ236" s="118">
        <v>3</v>
      </c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>
        <v>4</v>
      </c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>
        <v>5</v>
      </c>
      <c r="BV236" s="118"/>
      <c r="BW236" s="118"/>
      <c r="BX236" s="118"/>
      <c r="BY236" s="118"/>
      <c r="BZ236" s="118"/>
      <c r="CA236" s="118"/>
      <c r="CB236" s="118"/>
      <c r="CC236" s="118"/>
      <c r="CD236" s="118"/>
      <c r="CE236" s="118"/>
      <c r="CF236" s="118"/>
      <c r="CG236" s="118"/>
      <c r="CH236" s="118">
        <v>6</v>
      </c>
      <c r="CI236" s="118"/>
      <c r="CJ236" s="118"/>
      <c r="CK236" s="118"/>
      <c r="CL236" s="118"/>
      <c r="CM236" s="118"/>
      <c r="CN236" s="118"/>
      <c r="CO236" s="118"/>
      <c r="CP236" s="118"/>
      <c r="CQ236" s="118"/>
      <c r="CR236" s="118"/>
      <c r="CS236" s="118"/>
      <c r="CT236" s="118"/>
      <c r="CU236" s="118"/>
      <c r="CV236" s="118"/>
      <c r="CW236" s="118"/>
      <c r="CX236" s="118">
        <v>7</v>
      </c>
      <c r="CY236" s="118"/>
      <c r="CZ236" s="118"/>
      <c r="DA236" s="118"/>
      <c r="DB236" s="118"/>
      <c r="DC236" s="118"/>
      <c r="DD236" s="118"/>
      <c r="DE236" s="118"/>
      <c r="DF236" s="118"/>
      <c r="DG236" s="118"/>
      <c r="DH236" s="118"/>
      <c r="DI236" s="118"/>
      <c r="DJ236" s="118"/>
      <c r="DK236" s="118">
        <v>8</v>
      </c>
      <c r="DL236" s="118"/>
      <c r="DM236" s="118"/>
      <c r="DN236" s="118"/>
      <c r="DO236" s="118"/>
      <c r="DP236" s="118"/>
      <c r="DQ236" s="118"/>
      <c r="DR236" s="118"/>
      <c r="DS236" s="118"/>
      <c r="DT236" s="118"/>
      <c r="DU236" s="118"/>
      <c r="DV236" s="118"/>
      <c r="DW236" s="118"/>
      <c r="DX236" s="118">
        <v>9</v>
      </c>
      <c r="DY236" s="118"/>
      <c r="DZ236" s="118"/>
      <c r="EA236" s="118"/>
      <c r="EB236" s="118"/>
      <c r="EC236" s="118"/>
      <c r="ED236" s="118"/>
      <c r="EE236" s="118"/>
      <c r="EF236" s="118"/>
      <c r="EG236" s="118"/>
      <c r="EH236" s="118"/>
      <c r="EI236" s="118"/>
      <c r="EJ236" s="118"/>
      <c r="EK236" s="118">
        <v>10</v>
      </c>
      <c r="EL236" s="118"/>
      <c r="EM236" s="118"/>
      <c r="EN236" s="118"/>
      <c r="EO236" s="118"/>
      <c r="EP236" s="118"/>
      <c r="EQ236" s="118"/>
      <c r="ER236" s="118"/>
      <c r="ES236" s="118"/>
      <c r="ET236" s="118"/>
      <c r="EU236" s="118"/>
      <c r="EV236" s="118"/>
      <c r="EW236" s="118"/>
      <c r="EX236" s="174">
        <v>11</v>
      </c>
      <c r="EY236" s="175"/>
      <c r="EZ236" s="175"/>
      <c r="FA236" s="175"/>
      <c r="FB236" s="175"/>
      <c r="FC236" s="175"/>
      <c r="FD236" s="175"/>
      <c r="FE236" s="175"/>
      <c r="FF236" s="175"/>
      <c r="FG236" s="175"/>
      <c r="FH236" s="175"/>
      <c r="FI236" s="175"/>
      <c r="FJ236" s="176"/>
    </row>
    <row r="237" spans="1:166" s="4" customFormat="1" ht="20.25" customHeight="1">
      <c r="A237" s="119" t="s">
        <v>32</v>
      </c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64" t="s">
        <v>33</v>
      </c>
      <c r="AL237" s="164"/>
      <c r="AM237" s="164"/>
      <c r="AN237" s="164"/>
      <c r="AO237" s="164"/>
      <c r="AP237" s="164"/>
      <c r="AQ237" s="168"/>
      <c r="AR237" s="168"/>
      <c r="AS237" s="168"/>
      <c r="AT237" s="168"/>
      <c r="AU237" s="168"/>
      <c r="AV237" s="168"/>
      <c r="AW237" s="168"/>
      <c r="AX237" s="168"/>
      <c r="AY237" s="168"/>
      <c r="AZ237" s="168"/>
      <c r="BA237" s="168"/>
      <c r="BB237" s="168"/>
      <c r="BC237" s="79">
        <f>BC240</f>
        <v>3900</v>
      </c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>
        <f>BU240</f>
        <v>1202.5</v>
      </c>
      <c r="BV237" s="79"/>
      <c r="BW237" s="79"/>
      <c r="BX237" s="79"/>
      <c r="BY237" s="79"/>
      <c r="BZ237" s="79"/>
      <c r="CA237" s="79"/>
      <c r="CB237" s="79"/>
      <c r="CC237" s="79"/>
      <c r="CD237" s="79"/>
      <c r="CE237" s="79"/>
      <c r="CF237" s="79"/>
      <c r="CG237" s="79"/>
      <c r="CH237" s="168">
        <f>CH240</f>
        <v>1202.5</v>
      </c>
      <c r="CI237" s="168"/>
      <c r="CJ237" s="168"/>
      <c r="CK237" s="168"/>
      <c r="CL237" s="168"/>
      <c r="CM237" s="168"/>
      <c r="CN237" s="168"/>
      <c r="CO237" s="168"/>
      <c r="CP237" s="168"/>
      <c r="CQ237" s="168"/>
      <c r="CR237" s="168"/>
      <c r="CS237" s="168"/>
      <c r="CT237" s="168"/>
      <c r="CU237" s="168"/>
      <c r="CV237" s="168"/>
      <c r="CW237" s="168"/>
      <c r="CX237" s="168"/>
      <c r="CY237" s="168"/>
      <c r="CZ237" s="168"/>
      <c r="DA237" s="168"/>
      <c r="DB237" s="168"/>
      <c r="DC237" s="168"/>
      <c r="DD237" s="168"/>
      <c r="DE237" s="168"/>
      <c r="DF237" s="168"/>
      <c r="DG237" s="168"/>
      <c r="DH237" s="168"/>
      <c r="DI237" s="168"/>
      <c r="DJ237" s="168"/>
      <c r="DK237" s="168"/>
      <c r="DL237" s="168"/>
      <c r="DM237" s="168"/>
      <c r="DN237" s="168"/>
      <c r="DO237" s="168"/>
      <c r="DP237" s="168"/>
      <c r="DQ237" s="168"/>
      <c r="DR237" s="168"/>
      <c r="DS237" s="168"/>
      <c r="DT237" s="168"/>
      <c r="DU237" s="168"/>
      <c r="DV237" s="168"/>
      <c r="DW237" s="168"/>
      <c r="DX237" s="168">
        <f>CH237</f>
        <v>1202.5</v>
      </c>
      <c r="DY237" s="168"/>
      <c r="DZ237" s="168"/>
      <c r="EA237" s="168"/>
      <c r="EB237" s="168"/>
      <c r="EC237" s="168"/>
      <c r="ED237" s="168"/>
      <c r="EE237" s="168"/>
      <c r="EF237" s="168"/>
      <c r="EG237" s="168"/>
      <c r="EH237" s="168"/>
      <c r="EI237" s="168"/>
      <c r="EJ237" s="168"/>
      <c r="EK237" s="168">
        <f>BC237-BU237</f>
        <v>2697.5</v>
      </c>
      <c r="EL237" s="168"/>
      <c r="EM237" s="168"/>
      <c r="EN237" s="168"/>
      <c r="EO237" s="168"/>
      <c r="EP237" s="168"/>
      <c r="EQ237" s="168"/>
      <c r="ER237" s="168"/>
      <c r="ES237" s="168"/>
      <c r="ET237" s="168"/>
      <c r="EU237" s="168"/>
      <c r="EV237" s="168"/>
      <c r="EW237" s="168"/>
      <c r="EX237" s="275">
        <f>BU237-CH237</f>
        <v>0</v>
      </c>
      <c r="EY237" s="276"/>
      <c r="EZ237" s="276"/>
      <c r="FA237" s="276"/>
      <c r="FB237" s="276"/>
      <c r="FC237" s="276"/>
      <c r="FD237" s="276"/>
      <c r="FE237" s="276"/>
      <c r="FF237" s="276"/>
      <c r="FG237" s="276"/>
      <c r="FH237" s="276"/>
      <c r="FI237" s="276"/>
      <c r="FJ237" s="277"/>
    </row>
    <row r="238" spans="1:166" s="4" customFormat="1" ht="15" customHeight="1">
      <c r="A238" s="162" t="s">
        <v>22</v>
      </c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3" t="s">
        <v>34</v>
      </c>
      <c r="AL238" s="163"/>
      <c r="AM238" s="163"/>
      <c r="AN238" s="163"/>
      <c r="AO238" s="163"/>
      <c r="AP238" s="16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169"/>
      <c r="CI238" s="169"/>
      <c r="CJ238" s="169"/>
      <c r="CK238" s="169"/>
      <c r="CL238" s="169"/>
      <c r="CM238" s="169"/>
      <c r="CN238" s="169"/>
      <c r="CO238" s="169"/>
      <c r="CP238" s="169"/>
      <c r="CQ238" s="169"/>
      <c r="CR238" s="169"/>
      <c r="CS238" s="169"/>
      <c r="CT238" s="169"/>
      <c r="CU238" s="169"/>
      <c r="CV238" s="169"/>
      <c r="CW238" s="169"/>
      <c r="CX238" s="169"/>
      <c r="CY238" s="169"/>
      <c r="CZ238" s="169"/>
      <c r="DA238" s="169"/>
      <c r="DB238" s="169"/>
      <c r="DC238" s="169"/>
      <c r="DD238" s="169"/>
      <c r="DE238" s="169"/>
      <c r="DF238" s="169"/>
      <c r="DG238" s="169"/>
      <c r="DH238" s="169"/>
      <c r="DI238" s="169"/>
      <c r="DJ238" s="169"/>
      <c r="DK238" s="169"/>
      <c r="DL238" s="169"/>
      <c r="DM238" s="169"/>
      <c r="DN238" s="169"/>
      <c r="DO238" s="169"/>
      <c r="DP238" s="169"/>
      <c r="DQ238" s="169"/>
      <c r="DR238" s="169"/>
      <c r="DS238" s="169"/>
      <c r="DT238" s="169"/>
      <c r="DU238" s="169"/>
      <c r="DV238" s="169"/>
      <c r="DW238" s="169"/>
      <c r="DX238" s="169"/>
      <c r="DY238" s="169"/>
      <c r="DZ238" s="169"/>
      <c r="EA238" s="169"/>
      <c r="EB238" s="169"/>
      <c r="EC238" s="169"/>
      <c r="ED238" s="169"/>
      <c r="EE238" s="169"/>
      <c r="EF238" s="169"/>
      <c r="EG238" s="169"/>
      <c r="EH238" s="169"/>
      <c r="EI238" s="169"/>
      <c r="EJ238" s="169"/>
      <c r="EK238" s="169"/>
      <c r="EL238" s="169"/>
      <c r="EM238" s="169"/>
      <c r="EN238" s="169"/>
      <c r="EO238" s="169"/>
      <c r="EP238" s="169"/>
      <c r="EQ238" s="169"/>
      <c r="ER238" s="169"/>
      <c r="ES238" s="169"/>
      <c r="ET238" s="169"/>
      <c r="EU238" s="169"/>
      <c r="EV238" s="169"/>
      <c r="EW238" s="169"/>
      <c r="EX238" s="303"/>
      <c r="EY238" s="304"/>
      <c r="EZ238" s="304"/>
      <c r="FA238" s="304"/>
      <c r="FB238" s="304"/>
      <c r="FC238" s="304"/>
      <c r="FD238" s="304"/>
      <c r="FE238" s="304"/>
      <c r="FF238" s="304"/>
      <c r="FG238" s="304"/>
      <c r="FH238" s="304"/>
      <c r="FI238" s="304"/>
      <c r="FJ238" s="305"/>
    </row>
    <row r="239" spans="1:166" s="4" customFormat="1" ht="36" customHeight="1">
      <c r="A239" s="161" t="s">
        <v>278</v>
      </c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3"/>
      <c r="AL239" s="163"/>
      <c r="AM239" s="163"/>
      <c r="AN239" s="163"/>
      <c r="AO239" s="163"/>
      <c r="AP239" s="16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53"/>
      <c r="BT239" s="53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169"/>
      <c r="CI239" s="169"/>
      <c r="CJ239" s="169"/>
      <c r="CK239" s="169"/>
      <c r="CL239" s="169"/>
      <c r="CM239" s="169"/>
      <c r="CN239" s="169"/>
      <c r="CO239" s="169"/>
      <c r="CP239" s="169"/>
      <c r="CQ239" s="169"/>
      <c r="CR239" s="169"/>
      <c r="CS239" s="169"/>
      <c r="CT239" s="169"/>
      <c r="CU239" s="169"/>
      <c r="CV239" s="169"/>
      <c r="CW239" s="169"/>
      <c r="CX239" s="169"/>
      <c r="CY239" s="169"/>
      <c r="CZ239" s="169"/>
      <c r="DA239" s="169"/>
      <c r="DB239" s="169"/>
      <c r="DC239" s="169"/>
      <c r="DD239" s="169"/>
      <c r="DE239" s="169"/>
      <c r="DF239" s="169"/>
      <c r="DG239" s="169"/>
      <c r="DH239" s="169"/>
      <c r="DI239" s="169"/>
      <c r="DJ239" s="169"/>
      <c r="DK239" s="169"/>
      <c r="DL239" s="169"/>
      <c r="DM239" s="169"/>
      <c r="DN239" s="169"/>
      <c r="DO239" s="169"/>
      <c r="DP239" s="169"/>
      <c r="DQ239" s="169"/>
      <c r="DR239" s="169"/>
      <c r="DS239" s="169"/>
      <c r="DT239" s="169"/>
      <c r="DU239" s="169"/>
      <c r="DV239" s="169"/>
      <c r="DW239" s="169"/>
      <c r="DX239" s="169"/>
      <c r="DY239" s="169"/>
      <c r="DZ239" s="169"/>
      <c r="EA239" s="169"/>
      <c r="EB239" s="169"/>
      <c r="EC239" s="169"/>
      <c r="ED239" s="169"/>
      <c r="EE239" s="169"/>
      <c r="EF239" s="169"/>
      <c r="EG239" s="169"/>
      <c r="EH239" s="169"/>
      <c r="EI239" s="169"/>
      <c r="EJ239" s="169"/>
      <c r="EK239" s="169"/>
      <c r="EL239" s="169"/>
      <c r="EM239" s="169"/>
      <c r="EN239" s="169"/>
      <c r="EO239" s="169"/>
      <c r="EP239" s="169"/>
      <c r="EQ239" s="169"/>
      <c r="ER239" s="169"/>
      <c r="ES239" s="169"/>
      <c r="ET239" s="169"/>
      <c r="EU239" s="169"/>
      <c r="EV239" s="169"/>
      <c r="EW239" s="169"/>
      <c r="EX239" s="169"/>
      <c r="EY239" s="169"/>
      <c r="EZ239" s="169"/>
      <c r="FA239" s="169"/>
      <c r="FB239" s="169"/>
      <c r="FC239" s="169"/>
      <c r="FD239" s="169"/>
      <c r="FE239" s="169"/>
      <c r="FF239" s="169"/>
      <c r="FG239" s="169"/>
      <c r="FH239" s="13"/>
      <c r="FI239" s="13"/>
      <c r="FJ239" s="13"/>
    </row>
    <row r="240" spans="1:166" s="11" customFormat="1" ht="18.75" customHeight="1">
      <c r="A240" s="146" t="s">
        <v>277</v>
      </c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07" t="s">
        <v>63</v>
      </c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79">
        <f>BC241</f>
        <v>3900</v>
      </c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>
        <f>BU241</f>
        <v>1202.5</v>
      </c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168">
        <f>CH241</f>
        <v>1202.5</v>
      </c>
      <c r="CI240" s="168"/>
      <c r="CJ240" s="168"/>
      <c r="CK240" s="168"/>
      <c r="CL240" s="168"/>
      <c r="CM240" s="168"/>
      <c r="CN240" s="168"/>
      <c r="CO240" s="168"/>
      <c r="CP240" s="168"/>
      <c r="CQ240" s="168"/>
      <c r="CR240" s="168"/>
      <c r="CS240" s="168"/>
      <c r="CT240" s="168"/>
      <c r="CU240" s="168"/>
      <c r="CV240" s="168"/>
      <c r="CW240" s="168"/>
      <c r="CX240" s="168"/>
      <c r="CY240" s="168"/>
      <c r="CZ240" s="168"/>
      <c r="DA240" s="168"/>
      <c r="DB240" s="168"/>
      <c r="DC240" s="168"/>
      <c r="DD240" s="168"/>
      <c r="DE240" s="168"/>
      <c r="DF240" s="168"/>
      <c r="DG240" s="168"/>
      <c r="DH240" s="168"/>
      <c r="DI240" s="168"/>
      <c r="DJ240" s="168"/>
      <c r="DK240" s="168"/>
      <c r="DL240" s="168"/>
      <c r="DM240" s="168"/>
      <c r="DN240" s="168"/>
      <c r="DO240" s="168"/>
      <c r="DP240" s="168"/>
      <c r="DQ240" s="168"/>
      <c r="DR240" s="168"/>
      <c r="DS240" s="168"/>
      <c r="DT240" s="168"/>
      <c r="DU240" s="168"/>
      <c r="DV240" s="168"/>
      <c r="DW240" s="168"/>
      <c r="DX240" s="168">
        <f>CH240</f>
        <v>1202.5</v>
      </c>
      <c r="DY240" s="168"/>
      <c r="DZ240" s="168"/>
      <c r="EA240" s="168"/>
      <c r="EB240" s="168"/>
      <c r="EC240" s="168"/>
      <c r="ED240" s="168"/>
      <c r="EE240" s="168"/>
      <c r="EF240" s="168"/>
      <c r="EG240" s="168"/>
      <c r="EH240" s="168"/>
      <c r="EI240" s="168"/>
      <c r="EJ240" s="168"/>
      <c r="EK240" s="168">
        <v>0</v>
      </c>
      <c r="EL240" s="168"/>
      <c r="EM240" s="168"/>
      <c r="EN240" s="168"/>
      <c r="EO240" s="168"/>
      <c r="EP240" s="168"/>
      <c r="EQ240" s="168"/>
      <c r="ER240" s="168"/>
      <c r="ES240" s="168"/>
      <c r="ET240" s="168"/>
      <c r="EU240" s="168"/>
      <c r="EV240" s="168"/>
      <c r="EW240" s="168"/>
      <c r="EX240" s="302">
        <v>0</v>
      </c>
      <c r="EY240" s="302"/>
      <c r="EZ240" s="302"/>
      <c r="FA240" s="302"/>
      <c r="FB240" s="302"/>
      <c r="FC240" s="302"/>
      <c r="FD240" s="302"/>
      <c r="FE240" s="302"/>
      <c r="FF240" s="302"/>
      <c r="FG240" s="302"/>
      <c r="FH240" s="45"/>
      <c r="FI240" s="45"/>
      <c r="FJ240" s="45"/>
    </row>
    <row r="241" spans="1:166" s="4" customFormat="1" ht="21.75" customHeight="1">
      <c r="A241" s="106" t="s">
        <v>180</v>
      </c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73" t="s">
        <v>63</v>
      </c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8">
        <v>3900</v>
      </c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>
        <v>1202.5</v>
      </c>
      <c r="BV241" s="78"/>
      <c r="BW241" s="78"/>
      <c r="BX241" s="78"/>
      <c r="BY241" s="78"/>
      <c r="BZ241" s="78"/>
      <c r="CA241" s="78"/>
      <c r="CB241" s="78"/>
      <c r="CC241" s="78"/>
      <c r="CD241" s="78"/>
      <c r="CE241" s="78"/>
      <c r="CF241" s="78"/>
      <c r="CG241" s="78"/>
      <c r="CH241" s="169">
        <v>1202.5</v>
      </c>
      <c r="CI241" s="169"/>
      <c r="CJ241" s="169"/>
      <c r="CK241" s="169"/>
      <c r="CL241" s="169"/>
      <c r="CM241" s="169"/>
      <c r="CN241" s="169"/>
      <c r="CO241" s="169"/>
      <c r="CP241" s="169"/>
      <c r="CQ241" s="169"/>
      <c r="CR241" s="169"/>
      <c r="CS241" s="169"/>
      <c r="CT241" s="169"/>
      <c r="CU241" s="169"/>
      <c r="CV241" s="169"/>
      <c r="CW241" s="169"/>
      <c r="CX241" s="169"/>
      <c r="CY241" s="169"/>
      <c r="CZ241" s="169"/>
      <c r="DA241" s="169"/>
      <c r="DB241" s="169"/>
      <c r="DC241" s="169"/>
      <c r="DD241" s="169"/>
      <c r="DE241" s="169"/>
      <c r="DF241" s="169"/>
      <c r="DG241" s="169"/>
      <c r="DH241" s="169"/>
      <c r="DI241" s="169"/>
      <c r="DJ241" s="169"/>
      <c r="DK241" s="169"/>
      <c r="DL241" s="169"/>
      <c r="DM241" s="169"/>
      <c r="DN241" s="169"/>
      <c r="DO241" s="169"/>
      <c r="DP241" s="169"/>
      <c r="DQ241" s="169"/>
      <c r="DR241" s="169"/>
      <c r="DS241" s="169"/>
      <c r="DT241" s="169"/>
      <c r="DU241" s="169"/>
      <c r="DV241" s="169"/>
      <c r="DW241" s="169"/>
      <c r="DX241" s="169">
        <f>CH241</f>
        <v>1202.5</v>
      </c>
      <c r="DY241" s="169"/>
      <c r="DZ241" s="169"/>
      <c r="EA241" s="169"/>
      <c r="EB241" s="169"/>
      <c r="EC241" s="169"/>
      <c r="ED241" s="169"/>
      <c r="EE241" s="169"/>
      <c r="EF241" s="169"/>
      <c r="EG241" s="169"/>
      <c r="EH241" s="169"/>
      <c r="EI241" s="169"/>
      <c r="EJ241" s="169"/>
      <c r="EK241" s="169">
        <f>BC241-CH241</f>
        <v>2697.5</v>
      </c>
      <c r="EL241" s="169"/>
      <c r="EM241" s="169"/>
      <c r="EN241" s="169"/>
      <c r="EO241" s="169"/>
      <c r="EP241" s="169"/>
      <c r="EQ241" s="169"/>
      <c r="ER241" s="169"/>
      <c r="ES241" s="169"/>
      <c r="ET241" s="169"/>
      <c r="EU241" s="169"/>
      <c r="EV241" s="169"/>
      <c r="EW241" s="169"/>
      <c r="EX241" s="301">
        <v>0</v>
      </c>
      <c r="EY241" s="301"/>
      <c r="EZ241" s="301"/>
      <c r="FA241" s="301"/>
      <c r="FB241" s="301"/>
      <c r="FC241" s="301"/>
      <c r="FD241" s="301"/>
      <c r="FE241" s="301"/>
      <c r="FF241" s="301"/>
      <c r="FG241" s="301"/>
      <c r="FH241" s="46"/>
      <c r="FI241" s="46"/>
      <c r="FJ241" s="46"/>
    </row>
    <row r="242" spans="1:166" s="4" customFormat="1" ht="18.75" customHeight="1">
      <c r="A242" s="137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138"/>
      <c r="AW242" s="138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139"/>
      <c r="BI242" s="140" t="s">
        <v>96</v>
      </c>
      <c r="BJ242" s="141"/>
      <c r="BK242" s="141"/>
      <c r="BL242" s="141"/>
      <c r="BM242" s="141"/>
      <c r="BN242" s="141"/>
      <c r="BO242" s="141"/>
      <c r="BP242" s="141"/>
      <c r="BQ242" s="141"/>
      <c r="BR242" s="141"/>
      <c r="BS242" s="141"/>
      <c r="BT242" s="141"/>
      <c r="BU242" s="141"/>
      <c r="BV242" s="141"/>
      <c r="BW242" s="141"/>
      <c r="BX242" s="141"/>
      <c r="BY242" s="141"/>
      <c r="BZ242" s="141"/>
      <c r="CA242" s="141"/>
      <c r="CB242" s="141"/>
      <c r="CC242" s="141"/>
      <c r="CD242" s="141"/>
      <c r="CE242" s="141"/>
      <c r="CF242" s="141"/>
      <c r="CG242" s="141"/>
      <c r="CH242" s="141"/>
      <c r="CI242" s="141"/>
      <c r="CJ242" s="141"/>
      <c r="CK242" s="141"/>
      <c r="CL242" s="141"/>
      <c r="CM242" s="141"/>
      <c r="CN242" s="141"/>
      <c r="CO242" s="141"/>
      <c r="CP242" s="141"/>
      <c r="CQ242" s="142"/>
      <c r="CR242" s="137"/>
      <c r="CS242" s="138"/>
      <c r="CT242" s="138"/>
      <c r="CU242" s="138"/>
      <c r="CV242" s="138"/>
      <c r="CW242" s="138"/>
      <c r="CX242" s="138"/>
      <c r="CY242" s="138"/>
      <c r="CZ242" s="138"/>
      <c r="DA242" s="138"/>
      <c r="DB242" s="138"/>
      <c r="DC242" s="138"/>
      <c r="DD242" s="138"/>
      <c r="DE242" s="138"/>
      <c r="DF242" s="138"/>
      <c r="DG242" s="138"/>
      <c r="DH242" s="138"/>
      <c r="DI242" s="138"/>
      <c r="DJ242" s="138"/>
      <c r="DK242" s="138"/>
      <c r="DL242" s="138"/>
      <c r="DM242" s="138"/>
      <c r="DN242" s="138"/>
      <c r="DO242" s="138"/>
      <c r="DP242" s="138"/>
      <c r="DQ242" s="138"/>
      <c r="DR242" s="138"/>
      <c r="DS242" s="138"/>
      <c r="DT242" s="138"/>
      <c r="DU242" s="138"/>
      <c r="DV242" s="138"/>
      <c r="DW242" s="138"/>
      <c r="DX242" s="138"/>
      <c r="DY242" s="138"/>
      <c r="DZ242" s="138"/>
      <c r="EA242" s="138"/>
      <c r="EB242" s="138"/>
      <c r="EC242" s="138"/>
      <c r="ED242" s="138"/>
      <c r="EE242" s="138"/>
      <c r="EF242" s="138"/>
      <c r="EG242" s="138"/>
      <c r="EH242" s="138"/>
      <c r="EI242" s="138"/>
      <c r="EJ242" s="138"/>
      <c r="EK242" s="138"/>
      <c r="EL242" s="138"/>
      <c r="EM242" s="138"/>
      <c r="EN242" s="138"/>
      <c r="EO242" s="138"/>
      <c r="EP242" s="138"/>
      <c r="EQ242" s="138"/>
      <c r="ER242" s="138"/>
      <c r="ES242" s="138"/>
      <c r="ET242" s="138"/>
      <c r="EU242" s="138"/>
      <c r="EV242" s="138"/>
      <c r="EW242" s="138"/>
      <c r="EX242" s="138"/>
      <c r="EY242" s="138"/>
      <c r="EZ242" s="138"/>
      <c r="FA242" s="138"/>
      <c r="FB242" s="138"/>
      <c r="FC242" s="138"/>
      <c r="FD242" s="138"/>
      <c r="FE242" s="138"/>
      <c r="FF242" s="138"/>
      <c r="FG242" s="139"/>
      <c r="FH242" s="14"/>
      <c r="FI242" s="14"/>
      <c r="FJ242" s="14"/>
    </row>
    <row r="243" spans="1:166" s="4" customFormat="1" ht="35.25" customHeight="1" hidden="1">
      <c r="A243" s="177" t="s">
        <v>81</v>
      </c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78"/>
      <c r="BH243" s="178"/>
      <c r="BI243" s="178"/>
      <c r="BJ243" s="178"/>
      <c r="BK243" s="178"/>
      <c r="BL243" s="178"/>
      <c r="BM243" s="178"/>
      <c r="BN243" s="178"/>
      <c r="BO243" s="178"/>
      <c r="BP243" s="178"/>
      <c r="BQ243" s="178"/>
      <c r="BR243" s="178"/>
      <c r="BS243" s="178"/>
      <c r="BT243" s="178"/>
      <c r="BU243" s="178"/>
      <c r="BV243" s="178"/>
      <c r="BW243" s="178"/>
      <c r="BX243" s="178"/>
      <c r="BY243" s="178"/>
      <c r="BZ243" s="178"/>
      <c r="CA243" s="178"/>
      <c r="CB243" s="178"/>
      <c r="CC243" s="178"/>
      <c r="CD243" s="178"/>
      <c r="CE243" s="178"/>
      <c r="CF243" s="178"/>
      <c r="CG243" s="178"/>
      <c r="CH243" s="178"/>
      <c r="CI243" s="178"/>
      <c r="CJ243" s="178"/>
      <c r="CK243" s="178"/>
      <c r="CL243" s="178"/>
      <c r="CM243" s="178"/>
      <c r="CN243" s="178"/>
      <c r="CO243" s="178"/>
      <c r="CP243" s="178"/>
      <c r="CQ243" s="178"/>
      <c r="CR243" s="178"/>
      <c r="CS243" s="178"/>
      <c r="CT243" s="178"/>
      <c r="CU243" s="178"/>
      <c r="CV243" s="178"/>
      <c r="CW243" s="178"/>
      <c r="CX243" s="178"/>
      <c r="CY243" s="178"/>
      <c r="CZ243" s="178"/>
      <c r="DA243" s="178"/>
      <c r="DB243" s="178"/>
      <c r="DC243" s="178"/>
      <c r="DD243" s="178"/>
      <c r="DE243" s="178"/>
      <c r="DF243" s="178"/>
      <c r="DG243" s="178"/>
      <c r="DH243" s="178"/>
      <c r="DI243" s="178"/>
      <c r="DJ243" s="178"/>
      <c r="DK243" s="178"/>
      <c r="DL243" s="178"/>
      <c r="DM243" s="178"/>
      <c r="DN243" s="178"/>
      <c r="DO243" s="178"/>
      <c r="DP243" s="178"/>
      <c r="DQ243" s="178"/>
      <c r="DR243" s="178"/>
      <c r="DS243" s="178"/>
      <c r="DT243" s="178"/>
      <c r="DU243" s="178"/>
      <c r="DV243" s="178"/>
      <c r="DW243" s="178"/>
      <c r="DX243" s="178"/>
      <c r="DY243" s="178"/>
      <c r="DZ243" s="178"/>
      <c r="EA243" s="178"/>
      <c r="EB243" s="178"/>
      <c r="EC243" s="178"/>
      <c r="ED243" s="178"/>
      <c r="EE243" s="178"/>
      <c r="EF243" s="178"/>
      <c r="EG243" s="178"/>
      <c r="EH243" s="178"/>
      <c r="EI243" s="178"/>
      <c r="EJ243" s="178"/>
      <c r="EK243" s="178"/>
      <c r="EL243" s="178"/>
      <c r="EM243" s="178"/>
      <c r="EN243" s="178"/>
      <c r="EO243" s="178"/>
      <c r="EP243" s="178"/>
      <c r="EQ243" s="178"/>
      <c r="ER243" s="178"/>
      <c r="ES243" s="178"/>
      <c r="ET243" s="178"/>
      <c r="EU243" s="178"/>
      <c r="EV243" s="178"/>
      <c r="EW243" s="178"/>
      <c r="EX243" s="178"/>
      <c r="EY243" s="178"/>
      <c r="EZ243" s="178"/>
      <c r="FA243" s="178"/>
      <c r="FB243" s="178"/>
      <c r="FC243" s="178"/>
      <c r="FD243" s="178"/>
      <c r="FE243" s="178"/>
      <c r="FF243" s="178"/>
      <c r="FG243" s="178"/>
      <c r="FH243" s="178"/>
      <c r="FI243" s="178"/>
      <c r="FJ243" s="179"/>
    </row>
    <row r="244" spans="1:166" s="4" customFormat="1" ht="28.5" customHeight="1">
      <c r="A244" s="120" t="s">
        <v>8</v>
      </c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 t="s">
        <v>23</v>
      </c>
      <c r="AL244" s="120"/>
      <c r="AM244" s="120"/>
      <c r="AN244" s="120"/>
      <c r="AO244" s="120"/>
      <c r="AP244" s="120"/>
      <c r="AQ244" s="120" t="s">
        <v>35</v>
      </c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 t="s">
        <v>36</v>
      </c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49" t="s">
        <v>37</v>
      </c>
      <c r="BV244" s="149"/>
      <c r="BW244" s="149"/>
      <c r="BX244" s="149"/>
      <c r="BY244" s="149"/>
      <c r="BZ244" s="149"/>
      <c r="CA244" s="149"/>
      <c r="CB244" s="149"/>
      <c r="CC244" s="149"/>
      <c r="CD244" s="149"/>
      <c r="CE244" s="149"/>
      <c r="CF244" s="149"/>
      <c r="CG244" s="149"/>
      <c r="CH244" s="120" t="s">
        <v>24</v>
      </c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0"/>
      <c r="DM244" s="120"/>
      <c r="DN244" s="120"/>
      <c r="DO244" s="120"/>
      <c r="DP244" s="120"/>
      <c r="DQ244" s="120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  <c r="EG244" s="120"/>
      <c r="EH244" s="120"/>
      <c r="EI244" s="120"/>
      <c r="EJ244" s="120"/>
      <c r="EK244" s="171" t="s">
        <v>29</v>
      </c>
      <c r="EL244" s="172"/>
      <c r="EM244" s="172"/>
      <c r="EN244" s="172"/>
      <c r="EO244" s="172"/>
      <c r="EP244" s="172"/>
      <c r="EQ244" s="172"/>
      <c r="ER244" s="172"/>
      <c r="ES244" s="172"/>
      <c r="ET244" s="172"/>
      <c r="EU244" s="172"/>
      <c r="EV244" s="172"/>
      <c r="EW244" s="172"/>
      <c r="EX244" s="172"/>
      <c r="EY244" s="172"/>
      <c r="EZ244" s="172"/>
      <c r="FA244" s="172"/>
      <c r="FB244" s="172"/>
      <c r="FC244" s="172"/>
      <c r="FD244" s="172"/>
      <c r="FE244" s="172"/>
      <c r="FF244" s="172"/>
      <c r="FG244" s="172"/>
      <c r="FH244" s="172"/>
      <c r="FI244" s="172"/>
      <c r="FJ244" s="173"/>
    </row>
    <row r="245" spans="1:166" s="4" customFormat="1" ht="63.75" customHeight="1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49"/>
      <c r="BV245" s="149"/>
      <c r="BW245" s="149"/>
      <c r="BX245" s="149"/>
      <c r="BY245" s="149"/>
      <c r="BZ245" s="149"/>
      <c r="CA245" s="149"/>
      <c r="CB245" s="149"/>
      <c r="CC245" s="149"/>
      <c r="CD245" s="149"/>
      <c r="CE245" s="149"/>
      <c r="CF245" s="149"/>
      <c r="CG245" s="149"/>
      <c r="CH245" s="120" t="s">
        <v>45</v>
      </c>
      <c r="CI245" s="120"/>
      <c r="CJ245" s="120"/>
      <c r="CK245" s="120"/>
      <c r="CL245" s="120"/>
      <c r="CM245" s="120"/>
      <c r="CN245" s="120"/>
      <c r="CO245" s="120"/>
      <c r="CP245" s="120"/>
      <c r="CQ245" s="120"/>
      <c r="CR245" s="120"/>
      <c r="CS245" s="120"/>
      <c r="CT245" s="120"/>
      <c r="CU245" s="120"/>
      <c r="CV245" s="120"/>
      <c r="CW245" s="120"/>
      <c r="CX245" s="120" t="s">
        <v>25</v>
      </c>
      <c r="CY245" s="120"/>
      <c r="CZ245" s="120"/>
      <c r="DA245" s="120"/>
      <c r="DB245" s="120"/>
      <c r="DC245" s="120"/>
      <c r="DD245" s="120"/>
      <c r="DE245" s="120"/>
      <c r="DF245" s="120"/>
      <c r="DG245" s="120"/>
      <c r="DH245" s="120"/>
      <c r="DI245" s="120"/>
      <c r="DJ245" s="120"/>
      <c r="DK245" s="120" t="s">
        <v>26</v>
      </c>
      <c r="DL245" s="120"/>
      <c r="DM245" s="120"/>
      <c r="DN245" s="120"/>
      <c r="DO245" s="120"/>
      <c r="DP245" s="120"/>
      <c r="DQ245" s="120"/>
      <c r="DR245" s="120"/>
      <c r="DS245" s="120"/>
      <c r="DT245" s="120"/>
      <c r="DU245" s="120"/>
      <c r="DV245" s="120"/>
      <c r="DW245" s="120"/>
      <c r="DX245" s="120" t="s">
        <v>27</v>
      </c>
      <c r="DY245" s="120"/>
      <c r="DZ245" s="120"/>
      <c r="EA245" s="120"/>
      <c r="EB245" s="120"/>
      <c r="EC245" s="120"/>
      <c r="ED245" s="120"/>
      <c r="EE245" s="120"/>
      <c r="EF245" s="120"/>
      <c r="EG245" s="120"/>
      <c r="EH245" s="120"/>
      <c r="EI245" s="120"/>
      <c r="EJ245" s="120"/>
      <c r="EK245" s="120" t="s">
        <v>38</v>
      </c>
      <c r="EL245" s="120"/>
      <c r="EM245" s="120"/>
      <c r="EN245" s="120"/>
      <c r="EO245" s="120"/>
      <c r="EP245" s="120"/>
      <c r="EQ245" s="120"/>
      <c r="ER245" s="120"/>
      <c r="ES245" s="120"/>
      <c r="ET245" s="120"/>
      <c r="EU245" s="120"/>
      <c r="EV245" s="120"/>
      <c r="EW245" s="120"/>
      <c r="EX245" s="171" t="s">
        <v>46</v>
      </c>
      <c r="EY245" s="172"/>
      <c r="EZ245" s="172"/>
      <c r="FA245" s="172"/>
      <c r="FB245" s="172"/>
      <c r="FC245" s="172"/>
      <c r="FD245" s="172"/>
      <c r="FE245" s="172"/>
      <c r="FF245" s="172"/>
      <c r="FG245" s="172"/>
      <c r="FH245" s="172"/>
      <c r="FI245" s="172"/>
      <c r="FJ245" s="173"/>
    </row>
    <row r="246" spans="1:166" s="4" customFormat="1" ht="18.75">
      <c r="A246" s="118">
        <v>1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>
        <v>2</v>
      </c>
      <c r="AL246" s="118"/>
      <c r="AM246" s="118"/>
      <c r="AN246" s="118"/>
      <c r="AO246" s="118"/>
      <c r="AP246" s="118"/>
      <c r="AQ246" s="118">
        <v>3</v>
      </c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>
        <v>4</v>
      </c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>
        <v>5</v>
      </c>
      <c r="BV246" s="118"/>
      <c r="BW246" s="118"/>
      <c r="BX246" s="118"/>
      <c r="BY246" s="118"/>
      <c r="BZ246" s="118"/>
      <c r="CA246" s="118"/>
      <c r="CB246" s="118"/>
      <c r="CC246" s="118"/>
      <c r="CD246" s="118"/>
      <c r="CE246" s="118"/>
      <c r="CF246" s="118"/>
      <c r="CG246" s="118"/>
      <c r="CH246" s="118">
        <v>6</v>
      </c>
      <c r="CI246" s="118"/>
      <c r="CJ246" s="118"/>
      <c r="CK246" s="118"/>
      <c r="CL246" s="118"/>
      <c r="CM246" s="118"/>
      <c r="CN246" s="118"/>
      <c r="CO246" s="118"/>
      <c r="CP246" s="118"/>
      <c r="CQ246" s="118"/>
      <c r="CR246" s="118"/>
      <c r="CS246" s="118"/>
      <c r="CT246" s="118"/>
      <c r="CU246" s="118"/>
      <c r="CV246" s="118"/>
      <c r="CW246" s="118"/>
      <c r="CX246" s="118">
        <v>7</v>
      </c>
      <c r="CY246" s="118"/>
      <c r="CZ246" s="118"/>
      <c r="DA246" s="118"/>
      <c r="DB246" s="118"/>
      <c r="DC246" s="118"/>
      <c r="DD246" s="118"/>
      <c r="DE246" s="118"/>
      <c r="DF246" s="118"/>
      <c r="DG246" s="118"/>
      <c r="DH246" s="118"/>
      <c r="DI246" s="118"/>
      <c r="DJ246" s="118"/>
      <c r="DK246" s="118">
        <v>8</v>
      </c>
      <c r="DL246" s="118"/>
      <c r="DM246" s="118"/>
      <c r="DN246" s="118"/>
      <c r="DO246" s="118"/>
      <c r="DP246" s="118"/>
      <c r="DQ246" s="118"/>
      <c r="DR246" s="118"/>
      <c r="DS246" s="118"/>
      <c r="DT246" s="118"/>
      <c r="DU246" s="118"/>
      <c r="DV246" s="118"/>
      <c r="DW246" s="118"/>
      <c r="DX246" s="118">
        <v>9</v>
      </c>
      <c r="DY246" s="118"/>
      <c r="DZ246" s="118"/>
      <c r="EA246" s="118"/>
      <c r="EB246" s="118"/>
      <c r="EC246" s="118"/>
      <c r="ED246" s="118"/>
      <c r="EE246" s="118"/>
      <c r="EF246" s="118"/>
      <c r="EG246" s="118"/>
      <c r="EH246" s="118"/>
      <c r="EI246" s="118"/>
      <c r="EJ246" s="118"/>
      <c r="EK246" s="118">
        <v>10</v>
      </c>
      <c r="EL246" s="118"/>
      <c r="EM246" s="118"/>
      <c r="EN246" s="118"/>
      <c r="EO246" s="118"/>
      <c r="EP246" s="118"/>
      <c r="EQ246" s="118"/>
      <c r="ER246" s="118"/>
      <c r="ES246" s="118"/>
      <c r="ET246" s="118"/>
      <c r="EU246" s="118"/>
      <c r="EV246" s="118"/>
      <c r="EW246" s="118"/>
      <c r="EX246" s="174">
        <v>11</v>
      </c>
      <c r="EY246" s="175"/>
      <c r="EZ246" s="175"/>
      <c r="FA246" s="175"/>
      <c r="FB246" s="175"/>
      <c r="FC246" s="175"/>
      <c r="FD246" s="175"/>
      <c r="FE246" s="175"/>
      <c r="FF246" s="175"/>
      <c r="FG246" s="175"/>
      <c r="FH246" s="175"/>
      <c r="FI246" s="175"/>
      <c r="FJ246" s="176"/>
    </row>
    <row r="247" spans="1:166" s="4" customFormat="1" ht="20.25" customHeight="1">
      <c r="A247" s="119" t="s">
        <v>32</v>
      </c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64" t="s">
        <v>33</v>
      </c>
      <c r="AL247" s="164"/>
      <c r="AM247" s="164"/>
      <c r="AN247" s="164"/>
      <c r="AO247" s="164"/>
      <c r="AP247" s="164"/>
      <c r="AQ247" s="168"/>
      <c r="AR247" s="168"/>
      <c r="AS247" s="168"/>
      <c r="AT247" s="168"/>
      <c r="AU247" s="168"/>
      <c r="AV247" s="168"/>
      <c r="AW247" s="168"/>
      <c r="AX247" s="168"/>
      <c r="AY247" s="168"/>
      <c r="AZ247" s="168"/>
      <c r="BA247" s="168"/>
      <c r="BB247" s="168"/>
      <c r="BC247" s="79">
        <f>BC250+BC252</f>
        <v>34500</v>
      </c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>
        <f>BU250+BU252</f>
        <v>1800</v>
      </c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168">
        <f>CH250+CH252</f>
        <v>1800</v>
      </c>
      <c r="CI247" s="168"/>
      <c r="CJ247" s="168"/>
      <c r="CK247" s="168"/>
      <c r="CL247" s="168"/>
      <c r="CM247" s="168"/>
      <c r="CN247" s="168"/>
      <c r="CO247" s="168"/>
      <c r="CP247" s="168"/>
      <c r="CQ247" s="168"/>
      <c r="CR247" s="168"/>
      <c r="CS247" s="168"/>
      <c r="CT247" s="168"/>
      <c r="CU247" s="168"/>
      <c r="CV247" s="168"/>
      <c r="CW247" s="168"/>
      <c r="CX247" s="168"/>
      <c r="CY247" s="168"/>
      <c r="CZ247" s="168"/>
      <c r="DA247" s="168"/>
      <c r="DB247" s="168"/>
      <c r="DC247" s="168"/>
      <c r="DD247" s="168"/>
      <c r="DE247" s="168"/>
      <c r="DF247" s="168"/>
      <c r="DG247" s="168"/>
      <c r="DH247" s="168"/>
      <c r="DI247" s="168"/>
      <c r="DJ247" s="168"/>
      <c r="DK247" s="168"/>
      <c r="DL247" s="168"/>
      <c r="DM247" s="168"/>
      <c r="DN247" s="168"/>
      <c r="DO247" s="168"/>
      <c r="DP247" s="168"/>
      <c r="DQ247" s="168"/>
      <c r="DR247" s="168"/>
      <c r="DS247" s="168"/>
      <c r="DT247" s="168"/>
      <c r="DU247" s="168"/>
      <c r="DV247" s="168"/>
      <c r="DW247" s="168"/>
      <c r="DX247" s="168">
        <f>CH247</f>
        <v>1800</v>
      </c>
      <c r="DY247" s="168"/>
      <c r="DZ247" s="168"/>
      <c r="EA247" s="168"/>
      <c r="EB247" s="168"/>
      <c r="EC247" s="168"/>
      <c r="ED247" s="168"/>
      <c r="EE247" s="168"/>
      <c r="EF247" s="168"/>
      <c r="EG247" s="168"/>
      <c r="EH247" s="168"/>
      <c r="EI247" s="168"/>
      <c r="EJ247" s="168"/>
      <c r="EK247" s="168">
        <f>EK250+EK252</f>
        <v>32700</v>
      </c>
      <c r="EL247" s="168"/>
      <c r="EM247" s="168"/>
      <c r="EN247" s="168"/>
      <c r="EO247" s="168"/>
      <c r="EP247" s="168"/>
      <c r="EQ247" s="168"/>
      <c r="ER247" s="168"/>
      <c r="ES247" s="168"/>
      <c r="ET247" s="168"/>
      <c r="EU247" s="168"/>
      <c r="EV247" s="168"/>
      <c r="EW247" s="168"/>
      <c r="EX247" s="275">
        <f>EX250+EX252</f>
        <v>0</v>
      </c>
      <c r="EY247" s="276"/>
      <c r="EZ247" s="276"/>
      <c r="FA247" s="276"/>
      <c r="FB247" s="276"/>
      <c r="FC247" s="276"/>
      <c r="FD247" s="276"/>
      <c r="FE247" s="276"/>
      <c r="FF247" s="276"/>
      <c r="FG247" s="276"/>
      <c r="FH247" s="276"/>
      <c r="FI247" s="276"/>
      <c r="FJ247" s="277"/>
    </row>
    <row r="248" spans="1:166" s="4" customFormat="1" ht="15" customHeight="1">
      <c r="A248" s="162" t="s">
        <v>22</v>
      </c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3" t="s">
        <v>34</v>
      </c>
      <c r="AL248" s="163"/>
      <c r="AM248" s="163"/>
      <c r="AN248" s="163"/>
      <c r="AO248" s="163"/>
      <c r="AP248" s="16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169"/>
      <c r="CI248" s="169"/>
      <c r="CJ248" s="169"/>
      <c r="CK248" s="169"/>
      <c r="CL248" s="169"/>
      <c r="CM248" s="169"/>
      <c r="CN248" s="169"/>
      <c r="CO248" s="169"/>
      <c r="CP248" s="169"/>
      <c r="CQ248" s="169"/>
      <c r="CR248" s="169"/>
      <c r="CS248" s="169"/>
      <c r="CT248" s="169"/>
      <c r="CU248" s="169"/>
      <c r="CV248" s="169"/>
      <c r="CW248" s="169"/>
      <c r="CX248" s="169"/>
      <c r="CY248" s="169"/>
      <c r="CZ248" s="169"/>
      <c r="DA248" s="169"/>
      <c r="DB248" s="169"/>
      <c r="DC248" s="169"/>
      <c r="DD248" s="169"/>
      <c r="DE248" s="169"/>
      <c r="DF248" s="169"/>
      <c r="DG248" s="169"/>
      <c r="DH248" s="169"/>
      <c r="DI248" s="169"/>
      <c r="DJ248" s="169"/>
      <c r="DK248" s="169"/>
      <c r="DL248" s="169"/>
      <c r="DM248" s="169"/>
      <c r="DN248" s="169"/>
      <c r="DO248" s="169"/>
      <c r="DP248" s="169"/>
      <c r="DQ248" s="169"/>
      <c r="DR248" s="169"/>
      <c r="DS248" s="169"/>
      <c r="DT248" s="169"/>
      <c r="DU248" s="169"/>
      <c r="DV248" s="169"/>
      <c r="DW248" s="169"/>
      <c r="DX248" s="169"/>
      <c r="DY248" s="169"/>
      <c r="DZ248" s="169"/>
      <c r="EA248" s="169"/>
      <c r="EB248" s="169"/>
      <c r="EC248" s="169"/>
      <c r="ED248" s="169"/>
      <c r="EE248" s="169"/>
      <c r="EF248" s="169"/>
      <c r="EG248" s="169"/>
      <c r="EH248" s="169"/>
      <c r="EI248" s="169"/>
      <c r="EJ248" s="169"/>
      <c r="EK248" s="169"/>
      <c r="EL248" s="169"/>
      <c r="EM248" s="169"/>
      <c r="EN248" s="169"/>
      <c r="EO248" s="169"/>
      <c r="EP248" s="169"/>
      <c r="EQ248" s="169"/>
      <c r="ER248" s="169"/>
      <c r="ES248" s="169"/>
      <c r="ET248" s="169"/>
      <c r="EU248" s="169"/>
      <c r="EV248" s="169"/>
      <c r="EW248" s="169"/>
      <c r="EX248" s="303"/>
      <c r="EY248" s="304"/>
      <c r="EZ248" s="304"/>
      <c r="FA248" s="304"/>
      <c r="FB248" s="304"/>
      <c r="FC248" s="304"/>
      <c r="FD248" s="304"/>
      <c r="FE248" s="304"/>
      <c r="FF248" s="304"/>
      <c r="FG248" s="304"/>
      <c r="FH248" s="304"/>
      <c r="FI248" s="304"/>
      <c r="FJ248" s="305"/>
    </row>
    <row r="249" spans="1:166" s="4" customFormat="1" ht="41.25" customHeight="1">
      <c r="A249" s="161" t="s">
        <v>274</v>
      </c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3"/>
      <c r="AL249" s="163"/>
      <c r="AM249" s="163"/>
      <c r="AN249" s="163"/>
      <c r="AO249" s="163"/>
      <c r="AP249" s="16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8"/>
      <c r="BD249" s="78"/>
      <c r="BE249" s="78"/>
      <c r="BF249" s="78"/>
      <c r="BG249" s="78"/>
      <c r="BH249" s="78"/>
      <c r="BI249" s="78"/>
      <c r="BJ249" s="78"/>
      <c r="BK249" s="78"/>
      <c r="BL249" s="78"/>
      <c r="BM249" s="78"/>
      <c r="BN249" s="78"/>
      <c r="BO249" s="78"/>
      <c r="BP249" s="78"/>
      <c r="BQ249" s="78"/>
      <c r="BR249" s="78"/>
      <c r="BS249" s="53"/>
      <c r="BT249" s="53"/>
      <c r="BU249" s="78"/>
      <c r="BV249" s="78"/>
      <c r="BW249" s="78"/>
      <c r="BX249" s="78"/>
      <c r="BY249" s="78"/>
      <c r="BZ249" s="78"/>
      <c r="CA249" s="78"/>
      <c r="CB249" s="78"/>
      <c r="CC249" s="78"/>
      <c r="CD249" s="78"/>
      <c r="CE249" s="78"/>
      <c r="CF249" s="78"/>
      <c r="CG249" s="78"/>
      <c r="CH249" s="169"/>
      <c r="CI249" s="169"/>
      <c r="CJ249" s="169"/>
      <c r="CK249" s="169"/>
      <c r="CL249" s="169"/>
      <c r="CM249" s="169"/>
      <c r="CN249" s="169"/>
      <c r="CO249" s="169"/>
      <c r="CP249" s="169"/>
      <c r="CQ249" s="169"/>
      <c r="CR249" s="169"/>
      <c r="CS249" s="169"/>
      <c r="CT249" s="169"/>
      <c r="CU249" s="169"/>
      <c r="CV249" s="169"/>
      <c r="CW249" s="169"/>
      <c r="CX249" s="169"/>
      <c r="CY249" s="169"/>
      <c r="CZ249" s="169"/>
      <c r="DA249" s="169"/>
      <c r="DB249" s="169"/>
      <c r="DC249" s="169"/>
      <c r="DD249" s="169"/>
      <c r="DE249" s="169"/>
      <c r="DF249" s="169"/>
      <c r="DG249" s="169"/>
      <c r="DH249" s="169"/>
      <c r="DI249" s="169"/>
      <c r="DJ249" s="169"/>
      <c r="DK249" s="169"/>
      <c r="DL249" s="169"/>
      <c r="DM249" s="169"/>
      <c r="DN249" s="169"/>
      <c r="DO249" s="169"/>
      <c r="DP249" s="169"/>
      <c r="DQ249" s="169"/>
      <c r="DR249" s="169"/>
      <c r="DS249" s="169"/>
      <c r="DT249" s="169"/>
      <c r="DU249" s="169"/>
      <c r="DV249" s="169"/>
      <c r="DW249" s="169"/>
      <c r="DX249" s="169"/>
      <c r="DY249" s="169"/>
      <c r="DZ249" s="169"/>
      <c r="EA249" s="169"/>
      <c r="EB249" s="169"/>
      <c r="EC249" s="169"/>
      <c r="ED249" s="169"/>
      <c r="EE249" s="169"/>
      <c r="EF249" s="169"/>
      <c r="EG249" s="169"/>
      <c r="EH249" s="169"/>
      <c r="EI249" s="169"/>
      <c r="EJ249" s="169"/>
      <c r="EK249" s="169"/>
      <c r="EL249" s="169"/>
      <c r="EM249" s="169"/>
      <c r="EN249" s="169"/>
      <c r="EO249" s="169"/>
      <c r="EP249" s="169"/>
      <c r="EQ249" s="169"/>
      <c r="ER249" s="169"/>
      <c r="ES249" s="169"/>
      <c r="ET249" s="169"/>
      <c r="EU249" s="169"/>
      <c r="EV249" s="169"/>
      <c r="EW249" s="169"/>
      <c r="EX249" s="169"/>
      <c r="EY249" s="169"/>
      <c r="EZ249" s="169"/>
      <c r="FA249" s="169"/>
      <c r="FB249" s="169"/>
      <c r="FC249" s="169"/>
      <c r="FD249" s="169"/>
      <c r="FE249" s="169"/>
      <c r="FF249" s="169"/>
      <c r="FG249" s="169"/>
      <c r="FH249" s="13"/>
      <c r="FI249" s="13"/>
      <c r="FJ249" s="13"/>
    </row>
    <row r="250" spans="1:166" s="11" customFormat="1" ht="18.75" customHeight="1">
      <c r="A250" s="146" t="s">
        <v>272</v>
      </c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07" t="s">
        <v>156</v>
      </c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79">
        <f>BC251</f>
        <v>1800</v>
      </c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>
        <f>BU251</f>
        <v>1800</v>
      </c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168">
        <f>CH251</f>
        <v>1800</v>
      </c>
      <c r="CI250" s="168"/>
      <c r="CJ250" s="168"/>
      <c r="CK250" s="168"/>
      <c r="CL250" s="168"/>
      <c r="CM250" s="168"/>
      <c r="CN250" s="168"/>
      <c r="CO250" s="168"/>
      <c r="CP250" s="168"/>
      <c r="CQ250" s="168"/>
      <c r="CR250" s="168"/>
      <c r="CS250" s="168"/>
      <c r="CT250" s="168"/>
      <c r="CU250" s="168"/>
      <c r="CV250" s="168"/>
      <c r="CW250" s="168"/>
      <c r="CX250" s="168"/>
      <c r="CY250" s="168"/>
      <c r="CZ250" s="168"/>
      <c r="DA250" s="168"/>
      <c r="DB250" s="168"/>
      <c r="DC250" s="168"/>
      <c r="DD250" s="168"/>
      <c r="DE250" s="168"/>
      <c r="DF250" s="168"/>
      <c r="DG250" s="168"/>
      <c r="DH250" s="168"/>
      <c r="DI250" s="168"/>
      <c r="DJ250" s="168"/>
      <c r="DK250" s="168"/>
      <c r="DL250" s="168"/>
      <c r="DM250" s="168"/>
      <c r="DN250" s="168"/>
      <c r="DO250" s="168"/>
      <c r="DP250" s="168"/>
      <c r="DQ250" s="168"/>
      <c r="DR250" s="168"/>
      <c r="DS250" s="168"/>
      <c r="DT250" s="168"/>
      <c r="DU250" s="168"/>
      <c r="DV250" s="168"/>
      <c r="DW250" s="168"/>
      <c r="DX250" s="168">
        <f>CH250</f>
        <v>1800</v>
      </c>
      <c r="DY250" s="168"/>
      <c r="DZ250" s="168"/>
      <c r="EA250" s="168"/>
      <c r="EB250" s="168"/>
      <c r="EC250" s="168"/>
      <c r="ED250" s="168"/>
      <c r="EE250" s="168"/>
      <c r="EF250" s="168"/>
      <c r="EG250" s="168"/>
      <c r="EH250" s="168"/>
      <c r="EI250" s="168"/>
      <c r="EJ250" s="168"/>
      <c r="EK250" s="168">
        <v>0</v>
      </c>
      <c r="EL250" s="168"/>
      <c r="EM250" s="168"/>
      <c r="EN250" s="168"/>
      <c r="EO250" s="168"/>
      <c r="EP250" s="168"/>
      <c r="EQ250" s="168"/>
      <c r="ER250" s="168"/>
      <c r="ES250" s="168"/>
      <c r="ET250" s="168"/>
      <c r="EU250" s="168"/>
      <c r="EV250" s="168"/>
      <c r="EW250" s="168"/>
      <c r="EX250" s="302">
        <v>0</v>
      </c>
      <c r="EY250" s="302"/>
      <c r="EZ250" s="302"/>
      <c r="FA250" s="302"/>
      <c r="FB250" s="302"/>
      <c r="FC250" s="302"/>
      <c r="FD250" s="302"/>
      <c r="FE250" s="302"/>
      <c r="FF250" s="302"/>
      <c r="FG250" s="302"/>
      <c r="FH250" s="45"/>
      <c r="FI250" s="45"/>
      <c r="FJ250" s="45"/>
    </row>
    <row r="251" spans="1:166" s="4" customFormat="1" ht="39" customHeight="1">
      <c r="A251" s="106" t="s">
        <v>271</v>
      </c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73" t="s">
        <v>156</v>
      </c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8">
        <v>1800</v>
      </c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>
        <v>1800</v>
      </c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169">
        <v>1800</v>
      </c>
      <c r="CI251" s="169"/>
      <c r="CJ251" s="169"/>
      <c r="CK251" s="169"/>
      <c r="CL251" s="169"/>
      <c r="CM251" s="169"/>
      <c r="CN251" s="169"/>
      <c r="CO251" s="169"/>
      <c r="CP251" s="169"/>
      <c r="CQ251" s="169"/>
      <c r="CR251" s="169"/>
      <c r="CS251" s="169"/>
      <c r="CT251" s="169"/>
      <c r="CU251" s="169"/>
      <c r="CV251" s="169"/>
      <c r="CW251" s="169"/>
      <c r="CX251" s="169"/>
      <c r="CY251" s="169"/>
      <c r="CZ251" s="169"/>
      <c r="DA251" s="169"/>
      <c r="DB251" s="169"/>
      <c r="DC251" s="169"/>
      <c r="DD251" s="169"/>
      <c r="DE251" s="169"/>
      <c r="DF251" s="169"/>
      <c r="DG251" s="169"/>
      <c r="DH251" s="169"/>
      <c r="DI251" s="169"/>
      <c r="DJ251" s="169"/>
      <c r="DK251" s="169"/>
      <c r="DL251" s="169"/>
      <c r="DM251" s="169"/>
      <c r="DN251" s="169"/>
      <c r="DO251" s="169"/>
      <c r="DP251" s="169"/>
      <c r="DQ251" s="169"/>
      <c r="DR251" s="169"/>
      <c r="DS251" s="169"/>
      <c r="DT251" s="169"/>
      <c r="DU251" s="169"/>
      <c r="DV251" s="169"/>
      <c r="DW251" s="169"/>
      <c r="DX251" s="169">
        <f>CH251</f>
        <v>1800</v>
      </c>
      <c r="DY251" s="169"/>
      <c r="DZ251" s="169"/>
      <c r="EA251" s="169"/>
      <c r="EB251" s="169"/>
      <c r="EC251" s="169"/>
      <c r="ED251" s="169"/>
      <c r="EE251" s="169"/>
      <c r="EF251" s="169"/>
      <c r="EG251" s="169"/>
      <c r="EH251" s="169"/>
      <c r="EI251" s="169"/>
      <c r="EJ251" s="169"/>
      <c r="EK251" s="169">
        <f>BC251-CH251</f>
        <v>0</v>
      </c>
      <c r="EL251" s="169"/>
      <c r="EM251" s="169"/>
      <c r="EN251" s="169"/>
      <c r="EO251" s="169"/>
      <c r="EP251" s="169"/>
      <c r="EQ251" s="169"/>
      <c r="ER251" s="169"/>
      <c r="ES251" s="169"/>
      <c r="ET251" s="169"/>
      <c r="EU251" s="169"/>
      <c r="EV251" s="169"/>
      <c r="EW251" s="169"/>
      <c r="EX251" s="301">
        <v>0</v>
      </c>
      <c r="EY251" s="301"/>
      <c r="EZ251" s="301"/>
      <c r="FA251" s="301"/>
      <c r="FB251" s="301"/>
      <c r="FC251" s="301"/>
      <c r="FD251" s="301"/>
      <c r="FE251" s="301"/>
      <c r="FF251" s="301"/>
      <c r="FG251" s="301"/>
      <c r="FH251" s="46"/>
      <c r="FI251" s="46"/>
      <c r="FJ251" s="46"/>
    </row>
    <row r="252" spans="1:166" s="11" customFormat="1" ht="20.25" customHeight="1">
      <c r="A252" s="146" t="s">
        <v>273</v>
      </c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07" t="s">
        <v>156</v>
      </c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79">
        <f>BC253</f>
        <v>32700</v>
      </c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>
        <f>BU253</f>
        <v>0</v>
      </c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168">
        <f>CH253</f>
        <v>0</v>
      </c>
      <c r="CI252" s="168"/>
      <c r="CJ252" s="168"/>
      <c r="CK252" s="168"/>
      <c r="CL252" s="168"/>
      <c r="CM252" s="168"/>
      <c r="CN252" s="168"/>
      <c r="CO252" s="168"/>
      <c r="CP252" s="168"/>
      <c r="CQ252" s="168"/>
      <c r="CR252" s="168"/>
      <c r="CS252" s="168"/>
      <c r="CT252" s="168"/>
      <c r="CU252" s="168"/>
      <c r="CV252" s="168"/>
      <c r="CW252" s="168"/>
      <c r="CX252" s="168"/>
      <c r="CY252" s="168"/>
      <c r="CZ252" s="168"/>
      <c r="DA252" s="168"/>
      <c r="DB252" s="168"/>
      <c r="DC252" s="168"/>
      <c r="DD252" s="168"/>
      <c r="DE252" s="168"/>
      <c r="DF252" s="168"/>
      <c r="DG252" s="168"/>
      <c r="DH252" s="168"/>
      <c r="DI252" s="168"/>
      <c r="DJ252" s="168"/>
      <c r="DK252" s="168"/>
      <c r="DL252" s="168"/>
      <c r="DM252" s="168"/>
      <c r="DN252" s="168"/>
      <c r="DO252" s="168"/>
      <c r="DP252" s="168"/>
      <c r="DQ252" s="168"/>
      <c r="DR252" s="168"/>
      <c r="DS252" s="168"/>
      <c r="DT252" s="168"/>
      <c r="DU252" s="168"/>
      <c r="DV252" s="168"/>
      <c r="DW252" s="168"/>
      <c r="DX252" s="168">
        <f>CH252</f>
        <v>0</v>
      </c>
      <c r="DY252" s="168"/>
      <c r="DZ252" s="168"/>
      <c r="EA252" s="168"/>
      <c r="EB252" s="168"/>
      <c r="EC252" s="168"/>
      <c r="ED252" s="168"/>
      <c r="EE252" s="168"/>
      <c r="EF252" s="168"/>
      <c r="EG252" s="168"/>
      <c r="EH252" s="168"/>
      <c r="EI252" s="168"/>
      <c r="EJ252" s="168"/>
      <c r="EK252" s="168">
        <f>BC252-CH252</f>
        <v>32700</v>
      </c>
      <c r="EL252" s="168"/>
      <c r="EM252" s="168"/>
      <c r="EN252" s="168"/>
      <c r="EO252" s="168"/>
      <c r="EP252" s="168"/>
      <c r="EQ252" s="168"/>
      <c r="ER252" s="168"/>
      <c r="ES252" s="168"/>
      <c r="ET252" s="168"/>
      <c r="EU252" s="168"/>
      <c r="EV252" s="168"/>
      <c r="EW252" s="168"/>
      <c r="EX252" s="302">
        <v>0</v>
      </c>
      <c r="EY252" s="302"/>
      <c r="EZ252" s="302"/>
      <c r="FA252" s="302"/>
      <c r="FB252" s="302"/>
      <c r="FC252" s="302"/>
      <c r="FD252" s="302"/>
      <c r="FE252" s="302"/>
      <c r="FF252" s="302"/>
      <c r="FG252" s="302"/>
      <c r="FH252" s="45"/>
      <c r="FI252" s="45"/>
      <c r="FJ252" s="45"/>
    </row>
    <row r="253" spans="1:166" s="4" customFormat="1" ht="39.75" customHeight="1">
      <c r="A253" s="106" t="s">
        <v>271</v>
      </c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73" t="s">
        <v>156</v>
      </c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8">
        <v>32700</v>
      </c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>
        <v>0</v>
      </c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169"/>
      <c r="CI253" s="169"/>
      <c r="CJ253" s="169"/>
      <c r="CK253" s="169"/>
      <c r="CL253" s="169"/>
      <c r="CM253" s="169"/>
      <c r="CN253" s="169"/>
      <c r="CO253" s="169"/>
      <c r="CP253" s="169"/>
      <c r="CQ253" s="169"/>
      <c r="CR253" s="169"/>
      <c r="CS253" s="169"/>
      <c r="CT253" s="169"/>
      <c r="CU253" s="169"/>
      <c r="CV253" s="169"/>
      <c r="CW253" s="169"/>
      <c r="CX253" s="169"/>
      <c r="CY253" s="169"/>
      <c r="CZ253" s="169"/>
      <c r="DA253" s="169"/>
      <c r="DB253" s="169"/>
      <c r="DC253" s="169"/>
      <c r="DD253" s="169"/>
      <c r="DE253" s="169"/>
      <c r="DF253" s="169"/>
      <c r="DG253" s="169"/>
      <c r="DH253" s="169"/>
      <c r="DI253" s="169"/>
      <c r="DJ253" s="169"/>
      <c r="DK253" s="169"/>
      <c r="DL253" s="169"/>
      <c r="DM253" s="169"/>
      <c r="DN253" s="169"/>
      <c r="DO253" s="169"/>
      <c r="DP253" s="169"/>
      <c r="DQ253" s="169"/>
      <c r="DR253" s="169"/>
      <c r="DS253" s="169"/>
      <c r="DT253" s="169"/>
      <c r="DU253" s="169"/>
      <c r="DV253" s="169"/>
      <c r="DW253" s="169"/>
      <c r="DX253" s="169">
        <f>CH253</f>
        <v>0</v>
      </c>
      <c r="DY253" s="169"/>
      <c r="DZ253" s="169"/>
      <c r="EA253" s="169"/>
      <c r="EB253" s="169"/>
      <c r="EC253" s="169"/>
      <c r="ED253" s="169"/>
      <c r="EE253" s="169"/>
      <c r="EF253" s="169"/>
      <c r="EG253" s="169"/>
      <c r="EH253" s="169"/>
      <c r="EI253" s="169"/>
      <c r="EJ253" s="169"/>
      <c r="EK253" s="169">
        <f>BC253-CH253</f>
        <v>32700</v>
      </c>
      <c r="EL253" s="169"/>
      <c r="EM253" s="169"/>
      <c r="EN253" s="169"/>
      <c r="EO253" s="169"/>
      <c r="EP253" s="169"/>
      <c r="EQ253" s="169"/>
      <c r="ER253" s="169"/>
      <c r="ES253" s="169"/>
      <c r="ET253" s="169"/>
      <c r="EU253" s="169"/>
      <c r="EV253" s="169"/>
      <c r="EW253" s="169"/>
      <c r="EX253" s="301">
        <v>0</v>
      </c>
      <c r="EY253" s="301"/>
      <c r="EZ253" s="301"/>
      <c r="FA253" s="301"/>
      <c r="FB253" s="301"/>
      <c r="FC253" s="301"/>
      <c r="FD253" s="301"/>
      <c r="FE253" s="301"/>
      <c r="FF253" s="301"/>
      <c r="FG253" s="301"/>
      <c r="FH253" s="46"/>
      <c r="FI253" s="46"/>
      <c r="FJ253" s="46"/>
    </row>
    <row r="254" spans="1:166" s="4" customFormat="1" ht="18.75" customHeight="1">
      <c r="A254" s="137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  <c r="BF254" s="138"/>
      <c r="BG254" s="138"/>
      <c r="BH254" s="139"/>
      <c r="BI254" s="191" t="s">
        <v>96</v>
      </c>
      <c r="BJ254" s="192"/>
      <c r="BK254" s="192"/>
      <c r="BL254" s="192"/>
      <c r="BM254" s="192"/>
      <c r="BN254" s="192"/>
      <c r="BO254" s="192"/>
      <c r="BP254" s="192"/>
      <c r="BQ254" s="192"/>
      <c r="BR254" s="192"/>
      <c r="BS254" s="192"/>
      <c r="BT254" s="192"/>
      <c r="BU254" s="192"/>
      <c r="BV254" s="192"/>
      <c r="BW254" s="192"/>
      <c r="BX254" s="192"/>
      <c r="BY254" s="192"/>
      <c r="BZ254" s="192"/>
      <c r="CA254" s="192"/>
      <c r="CB254" s="192"/>
      <c r="CC254" s="192"/>
      <c r="CD254" s="192"/>
      <c r="CE254" s="192"/>
      <c r="CF254" s="192"/>
      <c r="CG254" s="192"/>
      <c r="CH254" s="192"/>
      <c r="CI254" s="192"/>
      <c r="CJ254" s="192"/>
      <c r="CK254" s="192"/>
      <c r="CL254" s="192"/>
      <c r="CM254" s="192"/>
      <c r="CN254" s="192"/>
      <c r="CO254" s="192"/>
      <c r="CP254" s="192"/>
      <c r="CQ254" s="192"/>
      <c r="CR254" s="137"/>
      <c r="CS254" s="138"/>
      <c r="CT254" s="138"/>
      <c r="CU254" s="138"/>
      <c r="CV254" s="138"/>
      <c r="CW254" s="138"/>
      <c r="CX254" s="138"/>
      <c r="CY254" s="138"/>
      <c r="CZ254" s="138"/>
      <c r="DA254" s="138"/>
      <c r="DB254" s="138"/>
      <c r="DC254" s="138"/>
      <c r="DD254" s="138"/>
      <c r="DE254" s="138"/>
      <c r="DF254" s="138"/>
      <c r="DG254" s="138"/>
      <c r="DH254" s="138"/>
      <c r="DI254" s="138"/>
      <c r="DJ254" s="138"/>
      <c r="DK254" s="138"/>
      <c r="DL254" s="138"/>
      <c r="DM254" s="138"/>
      <c r="DN254" s="138"/>
      <c r="DO254" s="138"/>
      <c r="DP254" s="138"/>
      <c r="DQ254" s="138"/>
      <c r="DR254" s="138"/>
      <c r="DS254" s="138"/>
      <c r="DT254" s="138"/>
      <c r="DU254" s="138"/>
      <c r="DV254" s="138"/>
      <c r="DW254" s="138"/>
      <c r="DX254" s="138"/>
      <c r="DY254" s="138"/>
      <c r="DZ254" s="138"/>
      <c r="EA254" s="138"/>
      <c r="EB254" s="138"/>
      <c r="EC254" s="138"/>
      <c r="ED254" s="138"/>
      <c r="EE254" s="138"/>
      <c r="EF254" s="138"/>
      <c r="EG254" s="138"/>
      <c r="EH254" s="138"/>
      <c r="EI254" s="138"/>
      <c r="EJ254" s="138"/>
      <c r="EK254" s="138"/>
      <c r="EL254" s="138"/>
      <c r="EM254" s="138"/>
      <c r="EN254" s="138"/>
      <c r="EO254" s="138"/>
      <c r="EP254" s="138"/>
      <c r="EQ254" s="138"/>
      <c r="ER254" s="138"/>
      <c r="ES254" s="138"/>
      <c r="ET254" s="138"/>
      <c r="EU254" s="138"/>
      <c r="EV254" s="138"/>
      <c r="EW254" s="138"/>
      <c r="EX254" s="138"/>
      <c r="EY254" s="138"/>
      <c r="EZ254" s="138"/>
      <c r="FA254" s="138"/>
      <c r="FB254" s="138"/>
      <c r="FC254" s="138"/>
      <c r="FD254" s="138"/>
      <c r="FE254" s="138"/>
      <c r="FF254" s="138"/>
      <c r="FG254" s="139"/>
      <c r="FH254" s="14"/>
      <c r="FI254" s="14"/>
      <c r="FJ254" s="14"/>
    </row>
    <row r="255" spans="1:166" s="4" customFormat="1" ht="35.25" customHeight="1" hidden="1">
      <c r="A255" s="177" t="s">
        <v>81</v>
      </c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  <c r="AR255" s="178"/>
      <c r="AS255" s="178"/>
      <c r="AT255" s="178"/>
      <c r="AU255" s="178"/>
      <c r="AV255" s="178"/>
      <c r="AW255" s="178"/>
      <c r="AX255" s="178"/>
      <c r="AY255" s="178"/>
      <c r="AZ255" s="178"/>
      <c r="BA255" s="178"/>
      <c r="BB255" s="178"/>
      <c r="BC255" s="178"/>
      <c r="BD255" s="178"/>
      <c r="BE255" s="178"/>
      <c r="BF255" s="178"/>
      <c r="BG255" s="178"/>
      <c r="BH255" s="178"/>
      <c r="BI255" s="178"/>
      <c r="BJ255" s="178"/>
      <c r="BK255" s="178"/>
      <c r="BL255" s="178"/>
      <c r="BM255" s="178"/>
      <c r="BN255" s="178"/>
      <c r="BO255" s="178"/>
      <c r="BP255" s="178"/>
      <c r="BQ255" s="178"/>
      <c r="BR255" s="178"/>
      <c r="BS255" s="178"/>
      <c r="BT255" s="178"/>
      <c r="BU255" s="178"/>
      <c r="BV255" s="178"/>
      <c r="BW255" s="178"/>
      <c r="BX255" s="178"/>
      <c r="BY255" s="178"/>
      <c r="BZ255" s="178"/>
      <c r="CA255" s="178"/>
      <c r="CB255" s="178"/>
      <c r="CC255" s="178"/>
      <c r="CD255" s="178"/>
      <c r="CE255" s="178"/>
      <c r="CF255" s="178"/>
      <c r="CG255" s="178"/>
      <c r="CH255" s="178"/>
      <c r="CI255" s="178"/>
      <c r="CJ255" s="178"/>
      <c r="CK255" s="178"/>
      <c r="CL255" s="178"/>
      <c r="CM255" s="178"/>
      <c r="CN255" s="178"/>
      <c r="CO255" s="178"/>
      <c r="CP255" s="178"/>
      <c r="CQ255" s="178"/>
      <c r="CR255" s="178"/>
      <c r="CS255" s="178"/>
      <c r="CT255" s="178"/>
      <c r="CU255" s="178"/>
      <c r="CV255" s="178"/>
      <c r="CW255" s="178"/>
      <c r="CX255" s="178"/>
      <c r="CY255" s="178"/>
      <c r="CZ255" s="178"/>
      <c r="DA255" s="178"/>
      <c r="DB255" s="178"/>
      <c r="DC255" s="178"/>
      <c r="DD255" s="178"/>
      <c r="DE255" s="178"/>
      <c r="DF255" s="178"/>
      <c r="DG255" s="178"/>
      <c r="DH255" s="178"/>
      <c r="DI255" s="178"/>
      <c r="DJ255" s="178"/>
      <c r="DK255" s="178"/>
      <c r="DL255" s="178"/>
      <c r="DM255" s="178"/>
      <c r="DN255" s="178"/>
      <c r="DO255" s="178"/>
      <c r="DP255" s="178"/>
      <c r="DQ255" s="178"/>
      <c r="DR255" s="178"/>
      <c r="DS255" s="178"/>
      <c r="DT255" s="178"/>
      <c r="DU255" s="178"/>
      <c r="DV255" s="178"/>
      <c r="DW255" s="178"/>
      <c r="DX255" s="178"/>
      <c r="DY255" s="178"/>
      <c r="DZ255" s="178"/>
      <c r="EA255" s="178"/>
      <c r="EB255" s="178"/>
      <c r="EC255" s="178"/>
      <c r="ED255" s="178"/>
      <c r="EE255" s="178"/>
      <c r="EF255" s="178"/>
      <c r="EG255" s="178"/>
      <c r="EH255" s="178"/>
      <c r="EI255" s="178"/>
      <c r="EJ255" s="178"/>
      <c r="EK255" s="178"/>
      <c r="EL255" s="178"/>
      <c r="EM255" s="178"/>
      <c r="EN255" s="178"/>
      <c r="EO255" s="178"/>
      <c r="EP255" s="178"/>
      <c r="EQ255" s="178"/>
      <c r="ER255" s="178"/>
      <c r="ES255" s="178"/>
      <c r="ET255" s="178"/>
      <c r="EU255" s="178"/>
      <c r="EV255" s="178"/>
      <c r="EW255" s="178"/>
      <c r="EX255" s="178"/>
      <c r="EY255" s="178"/>
      <c r="EZ255" s="178"/>
      <c r="FA255" s="178"/>
      <c r="FB255" s="178"/>
      <c r="FC255" s="178"/>
      <c r="FD255" s="178"/>
      <c r="FE255" s="178"/>
      <c r="FF255" s="178"/>
      <c r="FG255" s="178"/>
      <c r="FH255" s="178"/>
      <c r="FI255" s="178"/>
      <c r="FJ255" s="179"/>
    </row>
    <row r="256" spans="1:166" s="4" customFormat="1" ht="28.5" customHeight="1">
      <c r="A256" s="120" t="s">
        <v>8</v>
      </c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 t="s">
        <v>23</v>
      </c>
      <c r="AL256" s="120"/>
      <c r="AM256" s="120"/>
      <c r="AN256" s="120"/>
      <c r="AO256" s="120"/>
      <c r="AP256" s="120"/>
      <c r="AQ256" s="120" t="s">
        <v>35</v>
      </c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 t="s">
        <v>36</v>
      </c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49" t="s">
        <v>37</v>
      </c>
      <c r="BV256" s="149"/>
      <c r="BW256" s="149"/>
      <c r="BX256" s="149"/>
      <c r="BY256" s="149"/>
      <c r="BZ256" s="149"/>
      <c r="CA256" s="149"/>
      <c r="CB256" s="149"/>
      <c r="CC256" s="149"/>
      <c r="CD256" s="149"/>
      <c r="CE256" s="149"/>
      <c r="CF256" s="149"/>
      <c r="CG256" s="149"/>
      <c r="CH256" s="120" t="s">
        <v>24</v>
      </c>
      <c r="CI256" s="120"/>
      <c r="CJ256" s="120"/>
      <c r="CK256" s="120"/>
      <c r="CL256" s="120"/>
      <c r="CM256" s="120"/>
      <c r="CN256" s="120"/>
      <c r="CO256" s="120"/>
      <c r="CP256" s="120"/>
      <c r="CQ256" s="120"/>
      <c r="CR256" s="120"/>
      <c r="CS256" s="120"/>
      <c r="CT256" s="120"/>
      <c r="CU256" s="120"/>
      <c r="CV256" s="120"/>
      <c r="CW256" s="120"/>
      <c r="CX256" s="120"/>
      <c r="CY256" s="120"/>
      <c r="CZ256" s="120"/>
      <c r="DA256" s="120"/>
      <c r="DB256" s="120"/>
      <c r="DC256" s="120"/>
      <c r="DD256" s="120"/>
      <c r="DE256" s="120"/>
      <c r="DF256" s="120"/>
      <c r="DG256" s="120"/>
      <c r="DH256" s="120"/>
      <c r="DI256" s="120"/>
      <c r="DJ256" s="120"/>
      <c r="DK256" s="120"/>
      <c r="DL256" s="120"/>
      <c r="DM256" s="120"/>
      <c r="DN256" s="120"/>
      <c r="DO256" s="120"/>
      <c r="DP256" s="120"/>
      <c r="DQ256" s="120"/>
      <c r="DR256" s="120"/>
      <c r="DS256" s="120"/>
      <c r="DT256" s="120"/>
      <c r="DU256" s="120"/>
      <c r="DV256" s="120"/>
      <c r="DW256" s="120"/>
      <c r="DX256" s="120"/>
      <c r="DY256" s="120"/>
      <c r="DZ256" s="120"/>
      <c r="EA256" s="120"/>
      <c r="EB256" s="120"/>
      <c r="EC256" s="120"/>
      <c r="ED256" s="120"/>
      <c r="EE256" s="120"/>
      <c r="EF256" s="120"/>
      <c r="EG256" s="120"/>
      <c r="EH256" s="120"/>
      <c r="EI256" s="120"/>
      <c r="EJ256" s="120"/>
      <c r="EK256" s="171" t="s">
        <v>29</v>
      </c>
      <c r="EL256" s="172"/>
      <c r="EM256" s="172"/>
      <c r="EN256" s="172"/>
      <c r="EO256" s="172"/>
      <c r="EP256" s="172"/>
      <c r="EQ256" s="172"/>
      <c r="ER256" s="172"/>
      <c r="ES256" s="172"/>
      <c r="ET256" s="172"/>
      <c r="EU256" s="172"/>
      <c r="EV256" s="172"/>
      <c r="EW256" s="172"/>
      <c r="EX256" s="172"/>
      <c r="EY256" s="172"/>
      <c r="EZ256" s="172"/>
      <c r="FA256" s="172"/>
      <c r="FB256" s="172"/>
      <c r="FC256" s="172"/>
      <c r="FD256" s="172"/>
      <c r="FE256" s="172"/>
      <c r="FF256" s="172"/>
      <c r="FG256" s="172"/>
      <c r="FH256" s="172"/>
      <c r="FI256" s="172"/>
      <c r="FJ256" s="173"/>
    </row>
    <row r="257" spans="1:166" s="4" customFormat="1" ht="63.75" customHeight="1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20" t="s">
        <v>45</v>
      </c>
      <c r="CI257" s="120"/>
      <c r="CJ257" s="120"/>
      <c r="CK257" s="120"/>
      <c r="CL257" s="120"/>
      <c r="CM257" s="120"/>
      <c r="CN257" s="120"/>
      <c r="CO257" s="120"/>
      <c r="CP257" s="120"/>
      <c r="CQ257" s="120"/>
      <c r="CR257" s="120"/>
      <c r="CS257" s="120"/>
      <c r="CT257" s="120"/>
      <c r="CU257" s="120"/>
      <c r="CV257" s="120"/>
      <c r="CW257" s="120"/>
      <c r="CX257" s="120" t="s">
        <v>25</v>
      </c>
      <c r="CY257" s="120"/>
      <c r="CZ257" s="120"/>
      <c r="DA257" s="120"/>
      <c r="DB257" s="120"/>
      <c r="DC257" s="120"/>
      <c r="DD257" s="120"/>
      <c r="DE257" s="120"/>
      <c r="DF257" s="120"/>
      <c r="DG257" s="120"/>
      <c r="DH257" s="120"/>
      <c r="DI257" s="120"/>
      <c r="DJ257" s="120"/>
      <c r="DK257" s="120" t="s">
        <v>26</v>
      </c>
      <c r="DL257" s="120"/>
      <c r="DM257" s="120"/>
      <c r="DN257" s="120"/>
      <c r="DO257" s="120"/>
      <c r="DP257" s="120"/>
      <c r="DQ257" s="120"/>
      <c r="DR257" s="120"/>
      <c r="DS257" s="120"/>
      <c r="DT257" s="120"/>
      <c r="DU257" s="120"/>
      <c r="DV257" s="120"/>
      <c r="DW257" s="120"/>
      <c r="DX257" s="120" t="s">
        <v>27</v>
      </c>
      <c r="DY257" s="120"/>
      <c r="DZ257" s="120"/>
      <c r="EA257" s="120"/>
      <c r="EB257" s="120"/>
      <c r="EC257" s="120"/>
      <c r="ED257" s="120"/>
      <c r="EE257" s="120"/>
      <c r="EF257" s="120"/>
      <c r="EG257" s="120"/>
      <c r="EH257" s="120"/>
      <c r="EI257" s="120"/>
      <c r="EJ257" s="120"/>
      <c r="EK257" s="120" t="s">
        <v>38</v>
      </c>
      <c r="EL257" s="120"/>
      <c r="EM257" s="120"/>
      <c r="EN257" s="120"/>
      <c r="EO257" s="120"/>
      <c r="EP257" s="120"/>
      <c r="EQ257" s="120"/>
      <c r="ER257" s="120"/>
      <c r="ES257" s="120"/>
      <c r="ET257" s="120"/>
      <c r="EU257" s="120"/>
      <c r="EV257" s="120"/>
      <c r="EW257" s="120"/>
      <c r="EX257" s="171" t="s">
        <v>46</v>
      </c>
      <c r="EY257" s="172"/>
      <c r="EZ257" s="172"/>
      <c r="FA257" s="172"/>
      <c r="FB257" s="172"/>
      <c r="FC257" s="172"/>
      <c r="FD257" s="172"/>
      <c r="FE257" s="172"/>
      <c r="FF257" s="172"/>
      <c r="FG257" s="172"/>
      <c r="FH257" s="172"/>
      <c r="FI257" s="172"/>
      <c r="FJ257" s="173"/>
    </row>
    <row r="258" spans="1:166" s="4" customFormat="1" ht="18.75">
      <c r="A258" s="118">
        <v>1</v>
      </c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>
        <v>2</v>
      </c>
      <c r="AL258" s="118"/>
      <c r="AM258" s="118"/>
      <c r="AN258" s="118"/>
      <c r="AO258" s="118"/>
      <c r="AP258" s="118"/>
      <c r="AQ258" s="118">
        <v>3</v>
      </c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>
        <v>4</v>
      </c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>
        <v>5</v>
      </c>
      <c r="BV258" s="118"/>
      <c r="BW258" s="118"/>
      <c r="BX258" s="118"/>
      <c r="BY258" s="118"/>
      <c r="BZ258" s="118"/>
      <c r="CA258" s="118"/>
      <c r="CB258" s="118"/>
      <c r="CC258" s="118"/>
      <c r="CD258" s="118"/>
      <c r="CE258" s="118"/>
      <c r="CF258" s="118"/>
      <c r="CG258" s="118"/>
      <c r="CH258" s="118">
        <v>6</v>
      </c>
      <c r="CI258" s="118"/>
      <c r="CJ258" s="118"/>
      <c r="CK258" s="118"/>
      <c r="CL258" s="118"/>
      <c r="CM258" s="118"/>
      <c r="CN258" s="118"/>
      <c r="CO258" s="118"/>
      <c r="CP258" s="118"/>
      <c r="CQ258" s="118"/>
      <c r="CR258" s="118"/>
      <c r="CS258" s="118"/>
      <c r="CT258" s="118"/>
      <c r="CU258" s="118"/>
      <c r="CV258" s="118"/>
      <c r="CW258" s="118"/>
      <c r="CX258" s="118">
        <v>7</v>
      </c>
      <c r="CY258" s="118"/>
      <c r="CZ258" s="118"/>
      <c r="DA258" s="118"/>
      <c r="DB258" s="118"/>
      <c r="DC258" s="118"/>
      <c r="DD258" s="118"/>
      <c r="DE258" s="118"/>
      <c r="DF258" s="118"/>
      <c r="DG258" s="118"/>
      <c r="DH258" s="118"/>
      <c r="DI258" s="118"/>
      <c r="DJ258" s="118"/>
      <c r="DK258" s="118">
        <v>8</v>
      </c>
      <c r="DL258" s="118"/>
      <c r="DM258" s="118"/>
      <c r="DN258" s="118"/>
      <c r="DO258" s="118"/>
      <c r="DP258" s="118"/>
      <c r="DQ258" s="118"/>
      <c r="DR258" s="118"/>
      <c r="DS258" s="118"/>
      <c r="DT258" s="118"/>
      <c r="DU258" s="118"/>
      <c r="DV258" s="118"/>
      <c r="DW258" s="118"/>
      <c r="DX258" s="118">
        <v>9</v>
      </c>
      <c r="DY258" s="118"/>
      <c r="DZ258" s="118"/>
      <c r="EA258" s="118"/>
      <c r="EB258" s="118"/>
      <c r="EC258" s="118"/>
      <c r="ED258" s="118"/>
      <c r="EE258" s="118"/>
      <c r="EF258" s="118"/>
      <c r="EG258" s="118"/>
      <c r="EH258" s="118"/>
      <c r="EI258" s="118"/>
      <c r="EJ258" s="118"/>
      <c r="EK258" s="118">
        <v>10</v>
      </c>
      <c r="EL258" s="118"/>
      <c r="EM258" s="118"/>
      <c r="EN258" s="118"/>
      <c r="EO258" s="118"/>
      <c r="EP258" s="118"/>
      <c r="EQ258" s="118"/>
      <c r="ER258" s="118"/>
      <c r="ES258" s="118"/>
      <c r="ET258" s="118"/>
      <c r="EU258" s="118"/>
      <c r="EV258" s="118"/>
      <c r="EW258" s="118"/>
      <c r="EX258" s="174">
        <v>11</v>
      </c>
      <c r="EY258" s="175"/>
      <c r="EZ258" s="175"/>
      <c r="FA258" s="175"/>
      <c r="FB258" s="175"/>
      <c r="FC258" s="175"/>
      <c r="FD258" s="175"/>
      <c r="FE258" s="175"/>
      <c r="FF258" s="175"/>
      <c r="FG258" s="175"/>
      <c r="FH258" s="175"/>
      <c r="FI258" s="175"/>
      <c r="FJ258" s="176"/>
    </row>
    <row r="259" spans="1:166" s="4" customFormat="1" ht="21" customHeight="1">
      <c r="A259" s="119" t="s">
        <v>32</v>
      </c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5" t="s">
        <v>33</v>
      </c>
      <c r="AL259" s="115"/>
      <c r="AM259" s="115"/>
      <c r="AN259" s="115"/>
      <c r="AO259" s="115"/>
      <c r="AP259" s="115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144">
        <f>BC260+BC266</f>
        <v>519400</v>
      </c>
      <c r="BD259" s="144"/>
      <c r="BE259" s="144"/>
      <c r="BF259" s="144"/>
      <c r="BG259" s="144"/>
      <c r="BH259" s="144"/>
      <c r="BI259" s="144"/>
      <c r="BJ259" s="144"/>
      <c r="BK259" s="144"/>
      <c r="BL259" s="144"/>
      <c r="BM259" s="144"/>
      <c r="BN259" s="144"/>
      <c r="BO259" s="144"/>
      <c r="BP259" s="144"/>
      <c r="BQ259" s="144"/>
      <c r="BR259" s="144"/>
      <c r="BS259" s="144"/>
      <c r="BT259" s="144"/>
      <c r="BU259" s="144">
        <f>BU260+BU266</f>
        <v>64992.9</v>
      </c>
      <c r="BV259" s="144"/>
      <c r="BW259" s="144"/>
      <c r="BX259" s="144"/>
      <c r="BY259" s="144"/>
      <c r="BZ259" s="144"/>
      <c r="CA259" s="144"/>
      <c r="CB259" s="144"/>
      <c r="CC259" s="144"/>
      <c r="CD259" s="144"/>
      <c r="CE259" s="144"/>
      <c r="CF259" s="144"/>
      <c r="CG259" s="144"/>
      <c r="CH259" s="88">
        <f>CH260+CH266</f>
        <v>64992.9</v>
      </c>
      <c r="CI259" s="88"/>
      <c r="CJ259" s="88"/>
      <c r="CK259" s="88"/>
      <c r="CL259" s="88"/>
      <c r="CM259" s="88"/>
      <c r="CN259" s="88"/>
      <c r="CO259" s="88"/>
      <c r="CP259" s="88"/>
      <c r="CQ259" s="88"/>
      <c r="CR259" s="88"/>
      <c r="CS259" s="88"/>
      <c r="CT259" s="88"/>
      <c r="CU259" s="88"/>
      <c r="CV259" s="88"/>
      <c r="CW259" s="88"/>
      <c r="CX259" s="88"/>
      <c r="CY259" s="88"/>
      <c r="CZ259" s="88"/>
      <c r="DA259" s="88"/>
      <c r="DB259" s="88"/>
      <c r="DC259" s="88"/>
      <c r="DD259" s="88"/>
      <c r="DE259" s="88"/>
      <c r="DF259" s="88"/>
      <c r="DG259" s="88"/>
      <c r="DH259" s="88"/>
      <c r="DI259" s="88"/>
      <c r="DJ259" s="88"/>
      <c r="DK259" s="88"/>
      <c r="DL259" s="88"/>
      <c r="DM259" s="88"/>
      <c r="DN259" s="88"/>
      <c r="DO259" s="88"/>
      <c r="DP259" s="88"/>
      <c r="DQ259" s="88"/>
      <c r="DR259" s="88"/>
      <c r="DS259" s="88"/>
      <c r="DT259" s="88"/>
      <c r="DU259" s="88"/>
      <c r="DV259" s="88"/>
      <c r="DW259" s="88"/>
      <c r="DX259" s="88">
        <f>CH259</f>
        <v>64992.9</v>
      </c>
      <c r="DY259" s="88"/>
      <c r="DZ259" s="88"/>
      <c r="EA259" s="88"/>
      <c r="EB259" s="88"/>
      <c r="EC259" s="88"/>
      <c r="ED259" s="88"/>
      <c r="EE259" s="88"/>
      <c r="EF259" s="88"/>
      <c r="EG259" s="88"/>
      <c r="EH259" s="88"/>
      <c r="EI259" s="88"/>
      <c r="EJ259" s="88"/>
      <c r="EK259" s="88">
        <f>BC259-CH259</f>
        <v>454407.1</v>
      </c>
      <c r="EL259" s="88"/>
      <c r="EM259" s="88"/>
      <c r="EN259" s="88"/>
      <c r="EO259" s="88"/>
      <c r="EP259" s="88"/>
      <c r="EQ259" s="88"/>
      <c r="ER259" s="88"/>
      <c r="ES259" s="88"/>
      <c r="ET259" s="88"/>
      <c r="EU259" s="88"/>
      <c r="EV259" s="88"/>
      <c r="EW259" s="88"/>
      <c r="EX259" s="158">
        <f>BU259-CH259</f>
        <v>0</v>
      </c>
      <c r="EY259" s="159"/>
      <c r="EZ259" s="159"/>
      <c r="FA259" s="159"/>
      <c r="FB259" s="159"/>
      <c r="FC259" s="159"/>
      <c r="FD259" s="159"/>
      <c r="FE259" s="159"/>
      <c r="FF259" s="159"/>
      <c r="FG259" s="159"/>
      <c r="FH259" s="159"/>
      <c r="FI259" s="159"/>
      <c r="FJ259" s="160"/>
    </row>
    <row r="260" spans="1:166" s="11" customFormat="1" ht="22.5" customHeight="1">
      <c r="A260" s="145" t="s">
        <v>269</v>
      </c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13"/>
      <c r="AL260" s="113"/>
      <c r="AM260" s="113"/>
      <c r="AN260" s="113"/>
      <c r="AO260" s="113"/>
      <c r="AP260" s="113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144">
        <f>BC261+BC263</f>
        <v>320000</v>
      </c>
      <c r="BD260" s="144"/>
      <c r="BE260" s="144"/>
      <c r="BF260" s="144"/>
      <c r="BG260" s="144"/>
      <c r="BH260" s="144"/>
      <c r="BI260" s="144"/>
      <c r="BJ260" s="144"/>
      <c r="BK260" s="144"/>
      <c r="BL260" s="144"/>
      <c r="BM260" s="144"/>
      <c r="BN260" s="144"/>
      <c r="BO260" s="144"/>
      <c r="BP260" s="144"/>
      <c r="BQ260" s="144"/>
      <c r="BR260" s="144"/>
      <c r="BS260" s="58"/>
      <c r="BT260" s="58"/>
      <c r="BU260" s="228">
        <f>BU261+BU263</f>
        <v>30242.9</v>
      </c>
      <c r="BV260" s="228"/>
      <c r="BW260" s="228"/>
      <c r="BX260" s="228"/>
      <c r="BY260" s="228"/>
      <c r="BZ260" s="228"/>
      <c r="CA260" s="228"/>
      <c r="CB260" s="228"/>
      <c r="CC260" s="228"/>
      <c r="CD260" s="228"/>
      <c r="CE260" s="228"/>
      <c r="CF260" s="228"/>
      <c r="CG260" s="228"/>
      <c r="CH260" s="150">
        <f>CH261</f>
        <v>30242.9</v>
      </c>
      <c r="CI260" s="150"/>
      <c r="CJ260" s="150"/>
      <c r="CK260" s="150"/>
      <c r="CL260" s="150"/>
      <c r="CM260" s="150"/>
      <c r="CN260" s="150"/>
      <c r="CO260" s="150"/>
      <c r="CP260" s="150"/>
      <c r="CQ260" s="150"/>
      <c r="CR260" s="150"/>
      <c r="CS260" s="150"/>
      <c r="CT260" s="150"/>
      <c r="CU260" s="150"/>
      <c r="CV260" s="150"/>
      <c r="CW260" s="150"/>
      <c r="CX260" s="88"/>
      <c r="CY260" s="88"/>
      <c r="CZ260" s="88"/>
      <c r="DA260" s="88"/>
      <c r="DB260" s="88"/>
      <c r="DC260" s="88"/>
      <c r="DD260" s="88"/>
      <c r="DE260" s="88"/>
      <c r="DF260" s="88"/>
      <c r="DG260" s="88"/>
      <c r="DH260" s="88"/>
      <c r="DI260" s="88"/>
      <c r="DJ260" s="88"/>
      <c r="DK260" s="88"/>
      <c r="DL260" s="88"/>
      <c r="DM260" s="88"/>
      <c r="DN260" s="88"/>
      <c r="DO260" s="88"/>
      <c r="DP260" s="88"/>
      <c r="DQ260" s="88"/>
      <c r="DR260" s="88"/>
      <c r="DS260" s="88"/>
      <c r="DT260" s="88"/>
      <c r="DU260" s="88"/>
      <c r="DV260" s="88"/>
      <c r="DW260" s="88"/>
      <c r="DX260" s="88">
        <f>CH260</f>
        <v>30242.9</v>
      </c>
      <c r="DY260" s="88"/>
      <c r="DZ260" s="88"/>
      <c r="EA260" s="88"/>
      <c r="EB260" s="88"/>
      <c r="EC260" s="88"/>
      <c r="ED260" s="88"/>
      <c r="EE260" s="88"/>
      <c r="EF260" s="88"/>
      <c r="EG260" s="88"/>
      <c r="EH260" s="88"/>
      <c r="EI260" s="88"/>
      <c r="EJ260" s="88"/>
      <c r="EK260" s="88">
        <f>BC260-CH260</f>
        <v>289757.1</v>
      </c>
      <c r="EL260" s="88"/>
      <c r="EM260" s="88"/>
      <c r="EN260" s="88"/>
      <c r="EO260" s="88"/>
      <c r="EP260" s="88"/>
      <c r="EQ260" s="88"/>
      <c r="ER260" s="88"/>
      <c r="ES260" s="88"/>
      <c r="ET260" s="88"/>
      <c r="EU260" s="88"/>
      <c r="EV260" s="88"/>
      <c r="EW260" s="88"/>
      <c r="EX260" s="88">
        <f>BU260-CH260</f>
        <v>0</v>
      </c>
      <c r="EY260" s="88"/>
      <c r="EZ260" s="88"/>
      <c r="FA260" s="88"/>
      <c r="FB260" s="88"/>
      <c r="FC260" s="88"/>
      <c r="FD260" s="88"/>
      <c r="FE260" s="88"/>
      <c r="FF260" s="88"/>
      <c r="FG260" s="88"/>
      <c r="FH260" s="36"/>
      <c r="FI260" s="36"/>
      <c r="FJ260" s="36"/>
    </row>
    <row r="261" spans="1:166" s="4" customFormat="1" ht="21.75" customHeight="1">
      <c r="A261" s="146" t="s">
        <v>256</v>
      </c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90"/>
      <c r="AL261" s="90"/>
      <c r="AM261" s="90"/>
      <c r="AN261" s="90"/>
      <c r="AO261" s="90"/>
      <c r="AP261" s="90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144">
        <f>BC262</f>
        <v>147900</v>
      </c>
      <c r="BD261" s="144"/>
      <c r="BE261" s="144"/>
      <c r="BF261" s="144"/>
      <c r="BG261" s="144"/>
      <c r="BH261" s="144"/>
      <c r="BI261" s="144"/>
      <c r="BJ261" s="144"/>
      <c r="BK261" s="144"/>
      <c r="BL261" s="144"/>
      <c r="BM261" s="144"/>
      <c r="BN261" s="144"/>
      <c r="BO261" s="144"/>
      <c r="BP261" s="144"/>
      <c r="BQ261" s="144"/>
      <c r="BR261" s="144"/>
      <c r="BS261" s="144"/>
      <c r="BT261" s="144"/>
      <c r="BU261" s="144">
        <f>BU262</f>
        <v>30242.9</v>
      </c>
      <c r="BV261" s="144"/>
      <c r="BW261" s="144"/>
      <c r="BX261" s="144"/>
      <c r="BY261" s="144"/>
      <c r="BZ261" s="144"/>
      <c r="CA261" s="144"/>
      <c r="CB261" s="144"/>
      <c r="CC261" s="144"/>
      <c r="CD261" s="144"/>
      <c r="CE261" s="144"/>
      <c r="CF261" s="144"/>
      <c r="CG261" s="144"/>
      <c r="CH261" s="88">
        <f>CH262</f>
        <v>30242.9</v>
      </c>
      <c r="CI261" s="88"/>
      <c r="CJ261" s="88"/>
      <c r="CK261" s="88"/>
      <c r="CL261" s="88"/>
      <c r="CM261" s="88"/>
      <c r="CN261" s="88"/>
      <c r="CO261" s="88"/>
      <c r="CP261" s="88"/>
      <c r="CQ261" s="88"/>
      <c r="CR261" s="88"/>
      <c r="CS261" s="88"/>
      <c r="CT261" s="88"/>
      <c r="CU261" s="88"/>
      <c r="CV261" s="88"/>
      <c r="CW261" s="88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8">
        <v>30242.9</v>
      </c>
      <c r="DY261" s="88"/>
      <c r="DZ261" s="88"/>
      <c r="EA261" s="88"/>
      <c r="EB261" s="88"/>
      <c r="EC261" s="88"/>
      <c r="ED261" s="88"/>
      <c r="EE261" s="88"/>
      <c r="EF261" s="88"/>
      <c r="EG261" s="88"/>
      <c r="EH261" s="88"/>
      <c r="EI261" s="88"/>
      <c r="EJ261" s="88"/>
      <c r="EK261" s="88">
        <f>EK262</f>
        <v>117657.1</v>
      </c>
      <c r="EL261" s="88"/>
      <c r="EM261" s="88"/>
      <c r="EN261" s="88"/>
      <c r="EO261" s="88"/>
      <c r="EP261" s="88"/>
      <c r="EQ261" s="88"/>
      <c r="ER261" s="88"/>
      <c r="ES261" s="88"/>
      <c r="ET261" s="88"/>
      <c r="EU261" s="88"/>
      <c r="EV261" s="88"/>
      <c r="EW261" s="88"/>
      <c r="EX261" s="158">
        <f>EX262</f>
        <v>0</v>
      </c>
      <c r="EY261" s="159"/>
      <c r="EZ261" s="159"/>
      <c r="FA261" s="159"/>
      <c r="FB261" s="159"/>
      <c r="FC261" s="159"/>
      <c r="FD261" s="159"/>
      <c r="FE261" s="159"/>
      <c r="FF261" s="159"/>
      <c r="FG261" s="159"/>
      <c r="FH261" s="159"/>
      <c r="FI261" s="159"/>
      <c r="FJ261" s="160"/>
    </row>
    <row r="262" spans="1:166" s="4" customFormat="1" ht="20.25" customHeight="1">
      <c r="A262" s="106" t="s">
        <v>76</v>
      </c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90" t="s">
        <v>77</v>
      </c>
      <c r="AL262" s="90"/>
      <c r="AM262" s="90"/>
      <c r="AN262" s="90"/>
      <c r="AO262" s="90"/>
      <c r="AP262" s="90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148">
        <v>147900</v>
      </c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>
        <v>30242.9</v>
      </c>
      <c r="BV262" s="148"/>
      <c r="BW262" s="148"/>
      <c r="BX262" s="148"/>
      <c r="BY262" s="148"/>
      <c r="BZ262" s="148"/>
      <c r="CA262" s="148"/>
      <c r="CB262" s="148"/>
      <c r="CC262" s="148"/>
      <c r="CD262" s="148"/>
      <c r="CE262" s="148"/>
      <c r="CF262" s="148"/>
      <c r="CG262" s="148"/>
      <c r="CH262" s="87">
        <v>30242.9</v>
      </c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>
        <v>30242.9</v>
      </c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>
        <f>BC262-CH262</f>
        <v>117657.1</v>
      </c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98">
        <f>BU262-CH262</f>
        <v>0</v>
      </c>
      <c r="EY262" s="99"/>
      <c r="EZ262" s="99"/>
      <c r="FA262" s="99"/>
      <c r="FB262" s="99"/>
      <c r="FC262" s="99"/>
      <c r="FD262" s="99"/>
      <c r="FE262" s="99"/>
      <c r="FF262" s="99"/>
      <c r="FG262" s="99"/>
      <c r="FH262" s="99"/>
      <c r="FI262" s="99"/>
      <c r="FJ262" s="91"/>
    </row>
    <row r="263" spans="1:166" s="4" customFormat="1" ht="21.75" customHeight="1">
      <c r="A263" s="146" t="s">
        <v>282</v>
      </c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90"/>
      <c r="AL263" s="90"/>
      <c r="AM263" s="90"/>
      <c r="AN263" s="90"/>
      <c r="AO263" s="90"/>
      <c r="AP263" s="90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144">
        <f>BC264</f>
        <v>172100</v>
      </c>
      <c r="BD263" s="144"/>
      <c r="BE263" s="144"/>
      <c r="BF263" s="144"/>
      <c r="BG263" s="144"/>
      <c r="BH263" s="144"/>
      <c r="BI263" s="144"/>
      <c r="BJ263" s="144"/>
      <c r="BK263" s="144"/>
      <c r="BL263" s="144"/>
      <c r="BM263" s="144"/>
      <c r="BN263" s="144"/>
      <c r="BO263" s="144"/>
      <c r="BP263" s="144"/>
      <c r="BQ263" s="144"/>
      <c r="BR263" s="144"/>
      <c r="BS263" s="144"/>
      <c r="BT263" s="144"/>
      <c r="BU263" s="144">
        <f>BU264</f>
        <v>0</v>
      </c>
      <c r="BV263" s="144"/>
      <c r="BW263" s="144"/>
      <c r="BX263" s="144"/>
      <c r="BY263" s="144"/>
      <c r="BZ263" s="144"/>
      <c r="CA263" s="144"/>
      <c r="CB263" s="144"/>
      <c r="CC263" s="144"/>
      <c r="CD263" s="144"/>
      <c r="CE263" s="144"/>
      <c r="CF263" s="144"/>
      <c r="CG263" s="144"/>
      <c r="CH263" s="88">
        <f>CH264</f>
        <v>0</v>
      </c>
      <c r="CI263" s="88"/>
      <c r="CJ263" s="88"/>
      <c r="CK263" s="88"/>
      <c r="CL263" s="88"/>
      <c r="CM263" s="88"/>
      <c r="CN263" s="88"/>
      <c r="CO263" s="88"/>
      <c r="CP263" s="88"/>
      <c r="CQ263" s="88"/>
      <c r="CR263" s="88"/>
      <c r="CS263" s="88"/>
      <c r="CT263" s="88"/>
      <c r="CU263" s="88"/>
      <c r="CV263" s="88"/>
      <c r="CW263" s="88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8">
        <f>CH263</f>
        <v>0</v>
      </c>
      <c r="DY263" s="88"/>
      <c r="DZ263" s="88"/>
      <c r="EA263" s="88"/>
      <c r="EB263" s="88"/>
      <c r="EC263" s="88"/>
      <c r="ED263" s="88"/>
      <c r="EE263" s="88"/>
      <c r="EF263" s="88"/>
      <c r="EG263" s="88"/>
      <c r="EH263" s="88"/>
      <c r="EI263" s="88"/>
      <c r="EJ263" s="88"/>
      <c r="EK263" s="88">
        <f>EK264</f>
        <v>172100</v>
      </c>
      <c r="EL263" s="88"/>
      <c r="EM263" s="88"/>
      <c r="EN263" s="88"/>
      <c r="EO263" s="88"/>
      <c r="EP263" s="88"/>
      <c r="EQ263" s="88"/>
      <c r="ER263" s="88"/>
      <c r="ES263" s="88"/>
      <c r="ET263" s="88"/>
      <c r="EU263" s="88"/>
      <c r="EV263" s="88"/>
      <c r="EW263" s="88"/>
      <c r="EX263" s="158">
        <f>EX264</f>
        <v>0</v>
      </c>
      <c r="EY263" s="159"/>
      <c r="EZ263" s="159"/>
      <c r="FA263" s="159"/>
      <c r="FB263" s="159"/>
      <c r="FC263" s="159"/>
      <c r="FD263" s="159"/>
      <c r="FE263" s="159"/>
      <c r="FF263" s="159"/>
      <c r="FG263" s="159"/>
      <c r="FH263" s="159"/>
      <c r="FI263" s="159"/>
      <c r="FJ263" s="160"/>
    </row>
    <row r="264" spans="1:166" s="4" customFormat="1" ht="20.25" customHeight="1">
      <c r="A264" s="106" t="s">
        <v>180</v>
      </c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90" t="s">
        <v>63</v>
      </c>
      <c r="AL264" s="90"/>
      <c r="AM264" s="90"/>
      <c r="AN264" s="90"/>
      <c r="AO264" s="90"/>
      <c r="AP264" s="90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148">
        <v>172100</v>
      </c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>
        <v>0</v>
      </c>
      <c r="BV264" s="148"/>
      <c r="BW264" s="148"/>
      <c r="BX264" s="148"/>
      <c r="BY264" s="148"/>
      <c r="BZ264" s="148"/>
      <c r="CA264" s="148"/>
      <c r="CB264" s="148"/>
      <c r="CC264" s="148"/>
      <c r="CD264" s="148"/>
      <c r="CE264" s="148"/>
      <c r="CF264" s="148"/>
      <c r="CG264" s="148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>
        <f>BC264-CH264</f>
        <v>172100</v>
      </c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98">
        <f>BU264-CH264</f>
        <v>0</v>
      </c>
      <c r="EY264" s="99"/>
      <c r="EZ264" s="99"/>
      <c r="FA264" s="99"/>
      <c r="FB264" s="99"/>
      <c r="FC264" s="99"/>
      <c r="FD264" s="99"/>
      <c r="FE264" s="99"/>
      <c r="FF264" s="99"/>
      <c r="FG264" s="99"/>
      <c r="FH264" s="99"/>
      <c r="FI264" s="99"/>
      <c r="FJ264" s="91"/>
    </row>
    <row r="265" spans="1:166" s="4" customFormat="1" ht="19.5" customHeight="1">
      <c r="A265" s="145" t="s">
        <v>270</v>
      </c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90"/>
      <c r="AL265" s="90"/>
      <c r="AM265" s="90"/>
      <c r="AN265" s="90"/>
      <c r="AO265" s="90"/>
      <c r="AP265" s="90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59"/>
      <c r="BT265" s="59"/>
      <c r="BU265" s="229"/>
      <c r="BV265" s="229"/>
      <c r="BW265" s="229"/>
      <c r="BX265" s="229"/>
      <c r="BY265" s="229"/>
      <c r="BZ265" s="229"/>
      <c r="CA265" s="229"/>
      <c r="CB265" s="229"/>
      <c r="CC265" s="229"/>
      <c r="CD265" s="229"/>
      <c r="CE265" s="229"/>
      <c r="CF265" s="229"/>
      <c r="CG265" s="229"/>
      <c r="CH265" s="151"/>
      <c r="CI265" s="151"/>
      <c r="CJ265" s="151"/>
      <c r="CK265" s="151"/>
      <c r="CL265" s="151"/>
      <c r="CM265" s="151"/>
      <c r="CN265" s="151"/>
      <c r="CO265" s="151"/>
      <c r="CP265" s="151"/>
      <c r="CQ265" s="151"/>
      <c r="CR265" s="151"/>
      <c r="CS265" s="151"/>
      <c r="CT265" s="151"/>
      <c r="CU265" s="151"/>
      <c r="CV265" s="151"/>
      <c r="CW265" s="151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  <c r="FC265" s="87"/>
      <c r="FD265" s="87"/>
      <c r="FE265" s="87"/>
      <c r="FF265" s="87"/>
      <c r="FG265" s="87"/>
      <c r="FH265" s="38"/>
      <c r="FI265" s="38"/>
      <c r="FJ265" s="38"/>
    </row>
    <row r="266" spans="1:166" s="4" customFormat="1" ht="23.25" customHeight="1">
      <c r="A266" s="146" t="s">
        <v>257</v>
      </c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90"/>
      <c r="AL266" s="90"/>
      <c r="AM266" s="90"/>
      <c r="AN266" s="90"/>
      <c r="AO266" s="90"/>
      <c r="AP266" s="90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144">
        <f>BC267</f>
        <v>199400</v>
      </c>
      <c r="BD266" s="144"/>
      <c r="BE266" s="144"/>
      <c r="BF266" s="144"/>
      <c r="BG266" s="144"/>
      <c r="BH266" s="144"/>
      <c r="BI266" s="144"/>
      <c r="BJ266" s="144"/>
      <c r="BK266" s="144"/>
      <c r="BL266" s="144"/>
      <c r="BM266" s="144"/>
      <c r="BN266" s="144"/>
      <c r="BO266" s="144"/>
      <c r="BP266" s="144"/>
      <c r="BQ266" s="144"/>
      <c r="BR266" s="144"/>
      <c r="BS266" s="144"/>
      <c r="BT266" s="144"/>
      <c r="BU266" s="144">
        <f>BU267</f>
        <v>34750</v>
      </c>
      <c r="BV266" s="144"/>
      <c r="BW266" s="144"/>
      <c r="BX266" s="144"/>
      <c r="BY266" s="144"/>
      <c r="BZ266" s="144"/>
      <c r="CA266" s="144"/>
      <c r="CB266" s="144"/>
      <c r="CC266" s="144"/>
      <c r="CD266" s="144"/>
      <c r="CE266" s="144"/>
      <c r="CF266" s="144"/>
      <c r="CG266" s="144"/>
      <c r="CH266" s="88">
        <f>CH267</f>
        <v>34750</v>
      </c>
      <c r="CI266" s="88"/>
      <c r="CJ266" s="88"/>
      <c r="CK266" s="88"/>
      <c r="CL266" s="88"/>
      <c r="CM266" s="88"/>
      <c r="CN266" s="88"/>
      <c r="CO266" s="88"/>
      <c r="CP266" s="88"/>
      <c r="CQ266" s="88"/>
      <c r="CR266" s="88"/>
      <c r="CS266" s="88"/>
      <c r="CT266" s="88"/>
      <c r="CU266" s="88"/>
      <c r="CV266" s="88"/>
      <c r="CW266" s="88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8">
        <f>DX267</f>
        <v>34750</v>
      </c>
      <c r="DY266" s="88"/>
      <c r="DZ266" s="88"/>
      <c r="EA266" s="88"/>
      <c r="EB266" s="88"/>
      <c r="EC266" s="88"/>
      <c r="ED266" s="88"/>
      <c r="EE266" s="88"/>
      <c r="EF266" s="88"/>
      <c r="EG266" s="88"/>
      <c r="EH266" s="88"/>
      <c r="EI266" s="88"/>
      <c r="EJ266" s="88"/>
      <c r="EK266" s="88">
        <f>BC266-CH266</f>
        <v>164650</v>
      </c>
      <c r="EL266" s="88"/>
      <c r="EM266" s="88"/>
      <c r="EN266" s="88"/>
      <c r="EO266" s="88"/>
      <c r="EP266" s="88"/>
      <c r="EQ266" s="88"/>
      <c r="ER266" s="88"/>
      <c r="ES266" s="88"/>
      <c r="ET266" s="88"/>
      <c r="EU266" s="88"/>
      <c r="EV266" s="88"/>
      <c r="EW266" s="88"/>
      <c r="EX266" s="158">
        <f>BU266-CH266</f>
        <v>0</v>
      </c>
      <c r="EY266" s="159"/>
      <c r="EZ266" s="159"/>
      <c r="FA266" s="159"/>
      <c r="FB266" s="159"/>
      <c r="FC266" s="159"/>
      <c r="FD266" s="159"/>
      <c r="FE266" s="159"/>
      <c r="FF266" s="159"/>
      <c r="FG266" s="159"/>
      <c r="FH266" s="159"/>
      <c r="FI266" s="159"/>
      <c r="FJ266" s="160"/>
    </row>
    <row r="267" spans="1:166" s="4" customFormat="1" ht="21" customHeight="1">
      <c r="A267" s="106" t="s">
        <v>180</v>
      </c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90" t="s">
        <v>63</v>
      </c>
      <c r="AL267" s="90"/>
      <c r="AM267" s="90"/>
      <c r="AN267" s="90"/>
      <c r="AO267" s="90"/>
      <c r="AP267" s="90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148">
        <v>199400</v>
      </c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240">
        <v>34750</v>
      </c>
      <c r="BV267" s="240"/>
      <c r="BW267" s="240"/>
      <c r="BX267" s="240"/>
      <c r="BY267" s="240"/>
      <c r="BZ267" s="240"/>
      <c r="CA267" s="240"/>
      <c r="CB267" s="240"/>
      <c r="CC267" s="240"/>
      <c r="CD267" s="240"/>
      <c r="CE267" s="240"/>
      <c r="CF267" s="240"/>
      <c r="CG267" s="240"/>
      <c r="CH267" s="87">
        <v>34750</v>
      </c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>
        <f>CH267</f>
        <v>34750</v>
      </c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>
        <f>BC267-CH267</f>
        <v>164650</v>
      </c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98">
        <f>BU267-CH267</f>
        <v>0</v>
      </c>
      <c r="EY267" s="99"/>
      <c r="EZ267" s="99"/>
      <c r="FA267" s="99"/>
      <c r="FB267" s="99"/>
      <c r="FC267" s="99"/>
      <c r="FD267" s="99"/>
      <c r="FE267" s="99"/>
      <c r="FF267" s="99"/>
      <c r="FG267" s="99"/>
      <c r="FH267" s="99"/>
      <c r="FI267" s="99"/>
      <c r="FJ267" s="91"/>
    </row>
    <row r="268" spans="1:166" s="4" customFormat="1" ht="15" customHeight="1">
      <c r="A268" s="177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  <c r="AR268" s="178"/>
      <c r="AS268" s="178"/>
      <c r="AT268" s="178"/>
      <c r="AU268" s="178"/>
      <c r="AV268" s="178"/>
      <c r="AW268" s="178"/>
      <c r="AX268" s="178"/>
      <c r="AY268" s="178"/>
      <c r="AZ268" s="178"/>
      <c r="BA268" s="178"/>
      <c r="BB268" s="178"/>
      <c r="BC268" s="178"/>
      <c r="BD268" s="178"/>
      <c r="BE268" s="178"/>
      <c r="BF268" s="178"/>
      <c r="BG268" s="178"/>
      <c r="BH268" s="178"/>
      <c r="BI268" s="178"/>
      <c r="BJ268" s="178"/>
      <c r="BK268" s="178"/>
      <c r="BL268" s="178"/>
      <c r="BM268" s="178"/>
      <c r="BN268" s="178"/>
      <c r="BO268" s="178"/>
      <c r="BP268" s="178"/>
      <c r="BQ268" s="178"/>
      <c r="BR268" s="178"/>
      <c r="BS268" s="178"/>
      <c r="BT268" s="178"/>
      <c r="BU268" s="178"/>
      <c r="BV268" s="178"/>
      <c r="BW268" s="178"/>
      <c r="BX268" s="178"/>
      <c r="BY268" s="178"/>
      <c r="BZ268" s="178"/>
      <c r="CA268" s="178"/>
      <c r="CB268" s="178"/>
      <c r="CC268" s="178"/>
      <c r="CD268" s="178"/>
      <c r="CE268" s="178"/>
      <c r="CF268" s="178"/>
      <c r="CG268" s="178"/>
      <c r="CH268" s="178"/>
      <c r="CI268" s="178"/>
      <c r="CJ268" s="178"/>
      <c r="CK268" s="178"/>
      <c r="CL268" s="178"/>
      <c r="CM268" s="178"/>
      <c r="CN268" s="178"/>
      <c r="CO268" s="178"/>
      <c r="CP268" s="178"/>
      <c r="CQ268" s="178"/>
      <c r="CR268" s="178"/>
      <c r="CS268" s="178"/>
      <c r="CT268" s="178"/>
      <c r="CU268" s="178"/>
      <c r="CV268" s="178"/>
      <c r="CW268" s="178"/>
      <c r="CX268" s="178"/>
      <c r="CY268" s="178"/>
      <c r="CZ268" s="178"/>
      <c r="DA268" s="178"/>
      <c r="DB268" s="178"/>
      <c r="DC268" s="178"/>
      <c r="DD268" s="178"/>
      <c r="DE268" s="178"/>
      <c r="DF268" s="178"/>
      <c r="DG268" s="178"/>
      <c r="DH268" s="178"/>
      <c r="DI268" s="178"/>
      <c r="DJ268" s="178"/>
      <c r="DK268" s="178"/>
      <c r="DL268" s="178"/>
      <c r="DM268" s="178"/>
      <c r="DN268" s="178"/>
      <c r="DO268" s="178"/>
      <c r="DP268" s="178"/>
      <c r="DQ268" s="178"/>
      <c r="DR268" s="178"/>
      <c r="DS268" s="178"/>
      <c r="DT268" s="178"/>
      <c r="DU268" s="178"/>
      <c r="DV268" s="178"/>
      <c r="DW268" s="178"/>
      <c r="DX268" s="178"/>
      <c r="DY268" s="178"/>
      <c r="DZ268" s="178"/>
      <c r="EA268" s="178"/>
      <c r="EB268" s="178"/>
      <c r="EC268" s="178"/>
      <c r="ED268" s="178"/>
      <c r="EE268" s="178"/>
      <c r="EF268" s="178"/>
      <c r="EG268" s="178"/>
      <c r="EH268" s="178"/>
      <c r="EI268" s="178"/>
      <c r="EJ268" s="178"/>
      <c r="EK268" s="178"/>
      <c r="EL268" s="178"/>
      <c r="EM268" s="178"/>
      <c r="EN268" s="178"/>
      <c r="EO268" s="178"/>
      <c r="EP268" s="178"/>
      <c r="EQ268" s="178"/>
      <c r="ER268" s="178"/>
      <c r="ES268" s="178"/>
      <c r="ET268" s="178"/>
      <c r="EU268" s="178"/>
      <c r="EV268" s="178"/>
      <c r="EW268" s="178"/>
      <c r="EX268" s="178"/>
      <c r="EY268" s="178"/>
      <c r="EZ268" s="178"/>
      <c r="FA268" s="178"/>
      <c r="FB268" s="178"/>
      <c r="FC268" s="178"/>
      <c r="FD268" s="178"/>
      <c r="FE268" s="178"/>
      <c r="FF268" s="178"/>
      <c r="FG268" s="178"/>
      <c r="FH268" s="178"/>
      <c r="FI268" s="178"/>
      <c r="FJ268" s="179"/>
    </row>
    <row r="269" spans="1:166" s="4" customFormat="1" ht="17.25" customHeight="1">
      <c r="A269" s="120" t="s">
        <v>8</v>
      </c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 t="s">
        <v>23</v>
      </c>
      <c r="AL269" s="120"/>
      <c r="AM269" s="120"/>
      <c r="AN269" s="120"/>
      <c r="AO269" s="120"/>
      <c r="AP269" s="120"/>
      <c r="AQ269" s="120" t="s">
        <v>35</v>
      </c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 t="s">
        <v>120</v>
      </c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 t="s">
        <v>37</v>
      </c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 t="s">
        <v>24</v>
      </c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  <c r="EA269" s="120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71" t="s">
        <v>29</v>
      </c>
      <c r="EL269" s="172"/>
      <c r="EM269" s="172"/>
      <c r="EN269" s="172"/>
      <c r="EO269" s="172"/>
      <c r="EP269" s="172"/>
      <c r="EQ269" s="172"/>
      <c r="ER269" s="172"/>
      <c r="ES269" s="172"/>
      <c r="ET269" s="172"/>
      <c r="EU269" s="172"/>
      <c r="EV269" s="172"/>
      <c r="EW269" s="172"/>
      <c r="EX269" s="172"/>
      <c r="EY269" s="172"/>
      <c r="EZ269" s="172"/>
      <c r="FA269" s="172"/>
      <c r="FB269" s="172"/>
      <c r="FC269" s="172"/>
      <c r="FD269" s="172"/>
      <c r="FE269" s="172"/>
      <c r="FF269" s="172"/>
      <c r="FG269" s="172"/>
      <c r="FH269" s="172"/>
      <c r="FI269" s="172"/>
      <c r="FJ269" s="173"/>
    </row>
    <row r="270" spans="1:166" s="4" customFormat="1" ht="76.5" customHeight="1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 t="s">
        <v>143</v>
      </c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 t="s">
        <v>25</v>
      </c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 t="s">
        <v>26</v>
      </c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 t="s">
        <v>27</v>
      </c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 t="s">
        <v>38</v>
      </c>
      <c r="EL270" s="120"/>
      <c r="EM270" s="120"/>
      <c r="EN270" s="120"/>
      <c r="EO270" s="120"/>
      <c r="EP270" s="120"/>
      <c r="EQ270" s="120"/>
      <c r="ER270" s="120"/>
      <c r="ES270" s="120"/>
      <c r="ET270" s="120"/>
      <c r="EU270" s="120"/>
      <c r="EV270" s="120"/>
      <c r="EW270" s="120"/>
      <c r="EX270" s="171" t="s">
        <v>46</v>
      </c>
      <c r="EY270" s="172"/>
      <c r="EZ270" s="172"/>
      <c r="FA270" s="172"/>
      <c r="FB270" s="172"/>
      <c r="FC270" s="172"/>
      <c r="FD270" s="172"/>
      <c r="FE270" s="172"/>
      <c r="FF270" s="172"/>
      <c r="FG270" s="172"/>
      <c r="FH270" s="172"/>
      <c r="FI270" s="172"/>
      <c r="FJ270" s="173"/>
    </row>
    <row r="271" spans="1:166" s="4" customFormat="1" ht="15" customHeight="1">
      <c r="A271" s="118">
        <v>1</v>
      </c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>
        <v>2</v>
      </c>
      <c r="AL271" s="118"/>
      <c r="AM271" s="118"/>
      <c r="AN271" s="118"/>
      <c r="AO271" s="118"/>
      <c r="AP271" s="118"/>
      <c r="AQ271" s="118">
        <v>3</v>
      </c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>
        <v>4</v>
      </c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>
        <v>5</v>
      </c>
      <c r="BV271" s="118"/>
      <c r="BW271" s="118"/>
      <c r="BX271" s="118"/>
      <c r="BY271" s="118"/>
      <c r="BZ271" s="118"/>
      <c r="CA271" s="118"/>
      <c r="CB271" s="118"/>
      <c r="CC271" s="118"/>
      <c r="CD271" s="118"/>
      <c r="CE271" s="118"/>
      <c r="CF271" s="118"/>
      <c r="CG271" s="118"/>
      <c r="CH271" s="118">
        <v>6</v>
      </c>
      <c r="CI271" s="118"/>
      <c r="CJ271" s="118"/>
      <c r="CK271" s="118"/>
      <c r="CL271" s="118"/>
      <c r="CM271" s="118"/>
      <c r="CN271" s="118"/>
      <c r="CO271" s="118"/>
      <c r="CP271" s="118"/>
      <c r="CQ271" s="118"/>
      <c r="CR271" s="118"/>
      <c r="CS271" s="118"/>
      <c r="CT271" s="118"/>
      <c r="CU271" s="118"/>
      <c r="CV271" s="118"/>
      <c r="CW271" s="118"/>
      <c r="CX271" s="118">
        <v>7</v>
      </c>
      <c r="CY271" s="118"/>
      <c r="CZ271" s="118"/>
      <c r="DA271" s="118"/>
      <c r="DB271" s="118"/>
      <c r="DC271" s="118"/>
      <c r="DD271" s="118"/>
      <c r="DE271" s="118"/>
      <c r="DF271" s="118"/>
      <c r="DG271" s="118"/>
      <c r="DH271" s="118"/>
      <c r="DI271" s="118"/>
      <c r="DJ271" s="118"/>
      <c r="DK271" s="118">
        <v>8</v>
      </c>
      <c r="DL271" s="118"/>
      <c r="DM271" s="118"/>
      <c r="DN271" s="118"/>
      <c r="DO271" s="118"/>
      <c r="DP271" s="118"/>
      <c r="DQ271" s="118"/>
      <c r="DR271" s="118"/>
      <c r="DS271" s="118"/>
      <c r="DT271" s="118"/>
      <c r="DU271" s="118"/>
      <c r="DV271" s="118"/>
      <c r="DW271" s="118"/>
      <c r="DX271" s="118">
        <v>9</v>
      </c>
      <c r="DY271" s="118"/>
      <c r="DZ271" s="118"/>
      <c r="EA271" s="118"/>
      <c r="EB271" s="118"/>
      <c r="EC271" s="118"/>
      <c r="ED271" s="118"/>
      <c r="EE271" s="118"/>
      <c r="EF271" s="118"/>
      <c r="EG271" s="118"/>
      <c r="EH271" s="118"/>
      <c r="EI271" s="118"/>
      <c r="EJ271" s="118"/>
      <c r="EK271" s="118">
        <v>10</v>
      </c>
      <c r="EL271" s="118"/>
      <c r="EM271" s="118"/>
      <c r="EN271" s="118"/>
      <c r="EO271" s="118"/>
      <c r="EP271" s="118"/>
      <c r="EQ271" s="118"/>
      <c r="ER271" s="118"/>
      <c r="ES271" s="118"/>
      <c r="ET271" s="118"/>
      <c r="EU271" s="118"/>
      <c r="EV271" s="118"/>
      <c r="EW271" s="118"/>
      <c r="EX271" s="174">
        <v>11</v>
      </c>
      <c r="EY271" s="175"/>
      <c r="EZ271" s="175"/>
      <c r="FA271" s="175"/>
      <c r="FB271" s="175"/>
      <c r="FC271" s="175"/>
      <c r="FD271" s="175"/>
      <c r="FE271" s="175"/>
      <c r="FF271" s="175"/>
      <c r="FG271" s="175"/>
      <c r="FH271" s="175"/>
      <c r="FI271" s="175"/>
      <c r="FJ271" s="176"/>
    </row>
    <row r="272" spans="1:166" s="32" customFormat="1" ht="18.75" customHeight="1">
      <c r="A272" s="116" t="s">
        <v>32</v>
      </c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/>
      <c r="AK272" s="117" t="s">
        <v>33</v>
      </c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213">
        <f>BC274+BC283</f>
        <v>2640400</v>
      </c>
      <c r="BD272" s="213"/>
      <c r="BE272" s="213"/>
      <c r="BF272" s="213"/>
      <c r="BG272" s="213"/>
      <c r="BH272" s="213"/>
      <c r="BI272" s="213"/>
      <c r="BJ272" s="213"/>
      <c r="BK272" s="213"/>
      <c r="BL272" s="213"/>
      <c r="BM272" s="213"/>
      <c r="BN272" s="213"/>
      <c r="BO272" s="213"/>
      <c r="BP272" s="213"/>
      <c r="BQ272" s="213"/>
      <c r="BR272" s="213"/>
      <c r="BS272" s="213"/>
      <c r="BT272" s="213"/>
      <c r="BU272" s="213">
        <f>BU274+BU283</f>
        <v>779800</v>
      </c>
      <c r="BV272" s="213"/>
      <c r="BW272" s="213"/>
      <c r="BX272" s="213"/>
      <c r="BY272" s="213"/>
      <c r="BZ272" s="213"/>
      <c r="CA272" s="213"/>
      <c r="CB272" s="213"/>
      <c r="CC272" s="213"/>
      <c r="CD272" s="213"/>
      <c r="CE272" s="213"/>
      <c r="CF272" s="213"/>
      <c r="CG272" s="213"/>
      <c r="CH272" s="40">
        <v>2978300</v>
      </c>
      <c r="CI272" s="307">
        <f>CH274+CH283</f>
        <v>779800</v>
      </c>
      <c r="CJ272" s="308"/>
      <c r="CK272" s="308"/>
      <c r="CL272" s="308"/>
      <c r="CM272" s="308"/>
      <c r="CN272" s="308"/>
      <c r="CO272" s="308"/>
      <c r="CP272" s="308"/>
      <c r="CQ272" s="308"/>
      <c r="CR272" s="308"/>
      <c r="CS272" s="308"/>
      <c r="CT272" s="308"/>
      <c r="CU272" s="308"/>
      <c r="CV272" s="308"/>
      <c r="CW272" s="309"/>
      <c r="CX272" s="170"/>
      <c r="CY272" s="170"/>
      <c r="CZ272" s="170"/>
      <c r="DA272" s="170"/>
      <c r="DB272" s="170"/>
      <c r="DC272" s="170"/>
      <c r="DD272" s="170"/>
      <c r="DE272" s="170"/>
      <c r="DF272" s="170"/>
      <c r="DG272" s="170"/>
      <c r="DH272" s="170"/>
      <c r="DI272" s="170"/>
      <c r="DJ272" s="170"/>
      <c r="DK272" s="170"/>
      <c r="DL272" s="170"/>
      <c r="DM272" s="170"/>
      <c r="DN272" s="170"/>
      <c r="DO272" s="170"/>
      <c r="DP272" s="170"/>
      <c r="DQ272" s="170"/>
      <c r="DR272" s="170"/>
      <c r="DS272" s="170"/>
      <c r="DT272" s="170"/>
      <c r="DU272" s="170"/>
      <c r="DV272" s="170"/>
      <c r="DW272" s="170"/>
      <c r="DX272" s="170">
        <f>CI272</f>
        <v>779800</v>
      </c>
      <c r="DY272" s="170"/>
      <c r="DZ272" s="170"/>
      <c r="EA272" s="170"/>
      <c r="EB272" s="170"/>
      <c r="EC272" s="170"/>
      <c r="ED272" s="170"/>
      <c r="EE272" s="170"/>
      <c r="EF272" s="170"/>
      <c r="EG272" s="170"/>
      <c r="EH272" s="170"/>
      <c r="EI272" s="170"/>
      <c r="EJ272" s="170"/>
      <c r="EK272" s="170">
        <f>EK274+EK284</f>
        <v>1860600</v>
      </c>
      <c r="EL272" s="170"/>
      <c r="EM272" s="170"/>
      <c r="EN272" s="170"/>
      <c r="EO272" s="170"/>
      <c r="EP272" s="170"/>
      <c r="EQ272" s="170"/>
      <c r="ER272" s="170"/>
      <c r="ES272" s="170"/>
      <c r="ET272" s="170"/>
      <c r="EU272" s="170"/>
      <c r="EV272" s="170"/>
      <c r="EW272" s="170"/>
      <c r="EX272" s="307">
        <f>BU272-CI272</f>
        <v>0</v>
      </c>
      <c r="EY272" s="308"/>
      <c r="EZ272" s="308"/>
      <c r="FA272" s="308"/>
      <c r="FB272" s="308"/>
      <c r="FC272" s="308"/>
      <c r="FD272" s="308"/>
      <c r="FE272" s="308"/>
      <c r="FF272" s="308"/>
      <c r="FG272" s="308"/>
      <c r="FH272" s="308"/>
      <c r="FI272" s="308"/>
      <c r="FJ272" s="309"/>
    </row>
    <row r="273" spans="1:166" s="4" customFormat="1" ht="36.75" customHeight="1">
      <c r="A273" s="145" t="s">
        <v>258</v>
      </c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78"/>
      <c r="BD273" s="78"/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  <c r="BP273" s="78"/>
      <c r="BQ273" s="78"/>
      <c r="BR273" s="78"/>
      <c r="BS273" s="78"/>
      <c r="BT273" s="78"/>
      <c r="BU273" s="78"/>
      <c r="BV273" s="78"/>
      <c r="BW273" s="78"/>
      <c r="BX273" s="78"/>
      <c r="BY273" s="78"/>
      <c r="BZ273" s="78"/>
      <c r="CA273" s="78"/>
      <c r="CB273" s="78"/>
      <c r="CC273" s="78"/>
      <c r="CD273" s="78"/>
      <c r="CE273" s="78"/>
      <c r="CF273" s="78"/>
      <c r="CG273" s="78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98"/>
      <c r="EY273" s="99"/>
      <c r="EZ273" s="99"/>
      <c r="FA273" s="99"/>
      <c r="FB273" s="99"/>
      <c r="FC273" s="99"/>
      <c r="FD273" s="99"/>
      <c r="FE273" s="99"/>
      <c r="FF273" s="99"/>
      <c r="FG273" s="99"/>
      <c r="FH273" s="99"/>
      <c r="FI273" s="99"/>
      <c r="FJ273" s="91"/>
    </row>
    <row r="274" spans="1:166" s="4" customFormat="1" ht="36.75" customHeight="1">
      <c r="A274" s="206" t="s">
        <v>260</v>
      </c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  <c r="V274" s="207"/>
      <c r="W274" s="20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/>
      <c r="AH274" s="207"/>
      <c r="AI274" s="207"/>
      <c r="AJ274" s="208"/>
      <c r="AK274" s="77" t="s">
        <v>177</v>
      </c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9">
        <f>BC275</f>
        <v>2382000</v>
      </c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212">
        <f>BU275</f>
        <v>710300</v>
      </c>
      <c r="BV274" s="212"/>
      <c r="BW274" s="212"/>
      <c r="BX274" s="212"/>
      <c r="BY274" s="212"/>
      <c r="BZ274" s="212"/>
      <c r="CA274" s="212"/>
      <c r="CB274" s="212"/>
      <c r="CC274" s="212"/>
      <c r="CD274" s="212"/>
      <c r="CE274" s="212"/>
      <c r="CF274" s="212"/>
      <c r="CG274" s="212"/>
      <c r="CH274" s="92">
        <f>CH275</f>
        <v>710300</v>
      </c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  <c r="CY274" s="92"/>
      <c r="CZ274" s="92"/>
      <c r="DA274" s="92"/>
      <c r="DB274" s="92"/>
      <c r="DC274" s="92"/>
      <c r="DD274" s="92"/>
      <c r="DE274" s="92"/>
      <c r="DF274" s="92"/>
      <c r="DG274" s="92"/>
      <c r="DH274" s="92"/>
      <c r="DI274" s="92"/>
      <c r="DJ274" s="92"/>
      <c r="DK274" s="92"/>
      <c r="DL274" s="92"/>
      <c r="DM274" s="92"/>
      <c r="DN274" s="92"/>
      <c r="DO274" s="92"/>
      <c r="DP274" s="92"/>
      <c r="DQ274" s="92"/>
      <c r="DR274" s="92"/>
      <c r="DS274" s="92"/>
      <c r="DT274" s="92"/>
      <c r="DU274" s="92"/>
      <c r="DV274" s="92"/>
      <c r="DW274" s="92"/>
      <c r="DX274" s="92">
        <f>CH274</f>
        <v>710300</v>
      </c>
      <c r="DY274" s="92"/>
      <c r="DZ274" s="92"/>
      <c r="EA274" s="92"/>
      <c r="EB274" s="92"/>
      <c r="EC274" s="92"/>
      <c r="ED274" s="92"/>
      <c r="EE274" s="92"/>
      <c r="EF274" s="92"/>
      <c r="EG274" s="92"/>
      <c r="EH274" s="92"/>
      <c r="EI274" s="92"/>
      <c r="EJ274" s="92"/>
      <c r="EK274" s="92">
        <f>EK276+EK277+EK278+EK279+EK280+EK281+EK282</f>
        <v>1671700</v>
      </c>
      <c r="EL274" s="92"/>
      <c r="EM274" s="92"/>
      <c r="EN274" s="92"/>
      <c r="EO274" s="92"/>
      <c r="EP274" s="92"/>
      <c r="EQ274" s="92"/>
      <c r="ER274" s="92"/>
      <c r="ES274" s="92"/>
      <c r="ET274" s="92"/>
      <c r="EU274" s="92"/>
      <c r="EV274" s="92"/>
      <c r="EW274" s="92"/>
      <c r="EX274" s="180">
        <f>BU274-CH274</f>
        <v>0</v>
      </c>
      <c r="EY274" s="181"/>
      <c r="EZ274" s="181"/>
      <c r="FA274" s="181"/>
      <c r="FB274" s="181"/>
      <c r="FC274" s="181"/>
      <c r="FD274" s="181"/>
      <c r="FE274" s="181"/>
      <c r="FF274" s="181"/>
      <c r="FG274" s="181"/>
      <c r="FH274" s="181"/>
      <c r="FI274" s="181"/>
      <c r="FJ274" s="182"/>
    </row>
    <row r="275" spans="1:166" s="4" customFormat="1" ht="23.25" customHeight="1">
      <c r="A275" s="80" t="s">
        <v>259</v>
      </c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113" t="s">
        <v>156</v>
      </c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79">
        <f>BC276+BC277+BC279+BC280+BC281+BC282+BC278</f>
        <v>2382000</v>
      </c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213">
        <v>710300</v>
      </c>
      <c r="BV275" s="213"/>
      <c r="BW275" s="213"/>
      <c r="BX275" s="213"/>
      <c r="BY275" s="213"/>
      <c r="BZ275" s="213"/>
      <c r="CA275" s="213"/>
      <c r="CB275" s="213"/>
      <c r="CC275" s="213"/>
      <c r="CD275" s="213"/>
      <c r="CE275" s="213"/>
      <c r="CF275" s="213"/>
      <c r="CG275" s="213"/>
      <c r="CH275" s="170">
        <v>710300</v>
      </c>
      <c r="CI275" s="170"/>
      <c r="CJ275" s="170"/>
      <c r="CK275" s="170"/>
      <c r="CL275" s="170"/>
      <c r="CM275" s="170"/>
      <c r="CN275" s="170"/>
      <c r="CO275" s="170"/>
      <c r="CP275" s="170"/>
      <c r="CQ275" s="170"/>
      <c r="CR275" s="170"/>
      <c r="CS275" s="170"/>
      <c r="CT275" s="170"/>
      <c r="CU275" s="170"/>
      <c r="CV275" s="170"/>
      <c r="CW275" s="170"/>
      <c r="CX275" s="88"/>
      <c r="CY275" s="88"/>
      <c r="CZ275" s="88"/>
      <c r="DA275" s="88"/>
      <c r="DB275" s="88"/>
      <c r="DC275" s="88"/>
      <c r="DD275" s="88"/>
      <c r="DE275" s="88"/>
      <c r="DF275" s="88"/>
      <c r="DG275" s="88"/>
      <c r="DH275" s="88"/>
      <c r="DI275" s="88"/>
      <c r="DJ275" s="88"/>
      <c r="DK275" s="88"/>
      <c r="DL275" s="88"/>
      <c r="DM275" s="88"/>
      <c r="DN275" s="88"/>
      <c r="DO275" s="88"/>
      <c r="DP275" s="88"/>
      <c r="DQ275" s="88"/>
      <c r="DR275" s="88"/>
      <c r="DS275" s="88"/>
      <c r="DT275" s="88"/>
      <c r="DU275" s="88"/>
      <c r="DV275" s="88"/>
      <c r="DW275" s="88"/>
      <c r="DX275" s="88">
        <f aca="true" t="shared" si="15" ref="DX275:DX282">CH275</f>
        <v>710300</v>
      </c>
      <c r="DY275" s="88"/>
      <c r="DZ275" s="88"/>
      <c r="EA275" s="88"/>
      <c r="EB275" s="88"/>
      <c r="EC275" s="88"/>
      <c r="ED275" s="88"/>
      <c r="EE275" s="88"/>
      <c r="EF275" s="88"/>
      <c r="EG275" s="88"/>
      <c r="EH275" s="88"/>
      <c r="EI275" s="88"/>
      <c r="EJ275" s="88"/>
      <c r="EK275" s="87">
        <f>BC275-CH275</f>
        <v>1671700</v>
      </c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98">
        <f aca="true" t="shared" si="16" ref="EX275:EX281">BU275-CH275</f>
        <v>0</v>
      </c>
      <c r="EY275" s="99"/>
      <c r="EZ275" s="99"/>
      <c r="FA275" s="99"/>
      <c r="FB275" s="99"/>
      <c r="FC275" s="99"/>
      <c r="FD275" s="99"/>
      <c r="FE275" s="99"/>
      <c r="FF275" s="99"/>
      <c r="FG275" s="99"/>
      <c r="FH275" s="99"/>
      <c r="FI275" s="99"/>
      <c r="FJ275" s="91"/>
    </row>
    <row r="276" spans="1:166" s="4" customFormat="1" ht="18.75" customHeight="1">
      <c r="A276" s="237" t="s">
        <v>56</v>
      </c>
      <c r="B276" s="238"/>
      <c r="C276" s="238"/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238"/>
      <c r="Z276" s="238"/>
      <c r="AA276" s="238"/>
      <c r="AB276" s="238"/>
      <c r="AC276" s="238"/>
      <c r="AD276" s="238"/>
      <c r="AE276" s="238"/>
      <c r="AF276" s="238"/>
      <c r="AG276" s="238"/>
      <c r="AH276" s="238"/>
      <c r="AI276" s="238"/>
      <c r="AJ276" s="239"/>
      <c r="AK276" s="90" t="s">
        <v>53</v>
      </c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78">
        <v>1379000</v>
      </c>
      <c r="BD276" s="78"/>
      <c r="BE276" s="78"/>
      <c r="BF276" s="78"/>
      <c r="BG276" s="78"/>
      <c r="BH276" s="78"/>
      <c r="BI276" s="78"/>
      <c r="BJ276" s="78"/>
      <c r="BK276" s="78"/>
      <c r="BL276" s="78"/>
      <c r="BM276" s="78"/>
      <c r="BN276" s="78"/>
      <c r="BO276" s="78"/>
      <c r="BP276" s="78"/>
      <c r="BQ276" s="78"/>
      <c r="BR276" s="78"/>
      <c r="BS276" s="78"/>
      <c r="BT276" s="78"/>
      <c r="BU276" s="71">
        <v>249438.46</v>
      </c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183">
        <v>249438.46</v>
      </c>
      <c r="CI276" s="183"/>
      <c r="CJ276" s="183"/>
      <c r="CK276" s="183"/>
      <c r="CL276" s="183"/>
      <c r="CM276" s="183"/>
      <c r="CN276" s="183"/>
      <c r="CO276" s="183"/>
      <c r="CP276" s="183"/>
      <c r="CQ276" s="183"/>
      <c r="CR276" s="183"/>
      <c r="CS276" s="183"/>
      <c r="CT276" s="183"/>
      <c r="CU276" s="183"/>
      <c r="CV276" s="183"/>
      <c r="CW276" s="183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>
        <f t="shared" si="15"/>
        <v>249438.46</v>
      </c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>
        <f aca="true" t="shared" si="17" ref="EK276:EK282">BC276-CH276</f>
        <v>1129561.54</v>
      </c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98">
        <f t="shared" si="16"/>
        <v>0</v>
      </c>
      <c r="EY276" s="99"/>
      <c r="EZ276" s="99"/>
      <c r="FA276" s="99"/>
      <c r="FB276" s="99"/>
      <c r="FC276" s="99"/>
      <c r="FD276" s="99"/>
      <c r="FE276" s="99"/>
      <c r="FF276" s="99"/>
      <c r="FG276" s="99"/>
      <c r="FH276" s="99"/>
      <c r="FI276" s="99"/>
      <c r="FJ276" s="91"/>
    </row>
    <row r="277" spans="1:166" s="4" customFormat="1" ht="19.5" customHeight="1">
      <c r="A277" s="237" t="s">
        <v>58</v>
      </c>
      <c r="B277" s="238"/>
      <c r="C277" s="238"/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  <c r="AA277" s="238"/>
      <c r="AB277" s="238"/>
      <c r="AC277" s="238"/>
      <c r="AD277" s="238"/>
      <c r="AE277" s="238"/>
      <c r="AF277" s="238"/>
      <c r="AG277" s="238"/>
      <c r="AH277" s="238"/>
      <c r="AI277" s="238"/>
      <c r="AJ277" s="239"/>
      <c r="AK277" s="90" t="s">
        <v>55</v>
      </c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78">
        <v>417000</v>
      </c>
      <c r="BD277" s="78"/>
      <c r="BE277" s="78"/>
      <c r="BF277" s="78"/>
      <c r="BG277" s="78"/>
      <c r="BH277" s="78"/>
      <c r="BI277" s="78"/>
      <c r="BJ277" s="78"/>
      <c r="BK277" s="78"/>
      <c r="BL277" s="78"/>
      <c r="BM277" s="78"/>
      <c r="BN277" s="78"/>
      <c r="BO277" s="78"/>
      <c r="BP277" s="78"/>
      <c r="BQ277" s="78"/>
      <c r="BR277" s="78"/>
      <c r="BS277" s="78"/>
      <c r="BT277" s="78"/>
      <c r="BU277" s="71">
        <v>64156.42</v>
      </c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183">
        <v>64156.42</v>
      </c>
      <c r="CI277" s="183"/>
      <c r="CJ277" s="183"/>
      <c r="CK277" s="183"/>
      <c r="CL277" s="183"/>
      <c r="CM277" s="183"/>
      <c r="CN277" s="183"/>
      <c r="CO277" s="183"/>
      <c r="CP277" s="183"/>
      <c r="CQ277" s="183"/>
      <c r="CR277" s="183"/>
      <c r="CS277" s="183"/>
      <c r="CT277" s="183"/>
      <c r="CU277" s="183"/>
      <c r="CV277" s="183"/>
      <c r="CW277" s="183"/>
      <c r="CX277" s="87" t="s">
        <v>237</v>
      </c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>
        <f t="shared" si="15"/>
        <v>64156.42</v>
      </c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>
        <f t="shared" si="17"/>
        <v>352843.58</v>
      </c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98">
        <f t="shared" si="16"/>
        <v>0</v>
      </c>
      <c r="EY277" s="99"/>
      <c r="EZ277" s="99"/>
      <c r="FA277" s="99"/>
      <c r="FB277" s="99"/>
      <c r="FC277" s="99"/>
      <c r="FD277" s="99"/>
      <c r="FE277" s="99"/>
      <c r="FF277" s="99"/>
      <c r="FG277" s="99"/>
      <c r="FH277" s="99"/>
      <c r="FI277" s="99"/>
      <c r="FJ277" s="91"/>
    </row>
    <row r="278" spans="1:166" s="4" customFormat="1" ht="19.5" customHeight="1">
      <c r="A278" s="100" t="s">
        <v>78</v>
      </c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62"/>
      <c r="AJ278" s="63"/>
      <c r="AK278" s="233" t="s">
        <v>328</v>
      </c>
      <c r="AL278" s="234"/>
      <c r="AM278" s="234"/>
      <c r="AN278" s="234"/>
      <c r="AO278" s="234"/>
      <c r="AP278" s="234"/>
      <c r="AQ278" s="234"/>
      <c r="AR278" s="234"/>
      <c r="AS278" s="234"/>
      <c r="AT278" s="234"/>
      <c r="AU278" s="234"/>
      <c r="AV278" s="234"/>
      <c r="AW278" s="234"/>
      <c r="AX278" s="234"/>
      <c r="AY278" s="234"/>
      <c r="AZ278" s="234"/>
      <c r="BA278" s="234"/>
      <c r="BB278" s="235"/>
      <c r="BC278" s="102">
        <v>3000</v>
      </c>
      <c r="BD278" s="103"/>
      <c r="BE278" s="103"/>
      <c r="BF278" s="103"/>
      <c r="BG278" s="103"/>
      <c r="BH278" s="103"/>
      <c r="BI278" s="104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105">
        <v>1400</v>
      </c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3"/>
      <c r="CH278" s="41"/>
      <c r="CI278" s="94">
        <v>1400</v>
      </c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95"/>
      <c r="CV278" s="95"/>
      <c r="CW278" s="96"/>
      <c r="CX278" s="98"/>
      <c r="CY278" s="99"/>
      <c r="CZ278" s="99"/>
      <c r="DA278" s="99"/>
      <c r="DB278" s="99"/>
      <c r="DC278" s="99"/>
      <c r="DD278" s="99"/>
      <c r="DE278" s="99"/>
      <c r="DF278" s="99"/>
      <c r="DG278" s="99"/>
      <c r="DH278" s="99"/>
      <c r="DI278" s="99"/>
      <c r="DJ278" s="99"/>
      <c r="DK278" s="99"/>
      <c r="DL278" s="99"/>
      <c r="DM278" s="99"/>
      <c r="DN278" s="99"/>
      <c r="DO278" s="99"/>
      <c r="DP278" s="99"/>
      <c r="DQ278" s="99"/>
      <c r="DR278" s="91"/>
      <c r="DS278" s="38"/>
      <c r="DT278" s="38"/>
      <c r="DU278" s="38"/>
      <c r="DV278" s="38"/>
      <c r="DW278" s="38"/>
      <c r="DX278" s="98">
        <v>1400</v>
      </c>
      <c r="DY278" s="99"/>
      <c r="DZ278" s="99"/>
      <c r="EA278" s="99"/>
      <c r="EB278" s="99"/>
      <c r="EC278" s="99"/>
      <c r="ED278" s="99"/>
      <c r="EE278" s="99"/>
      <c r="EF278" s="99"/>
      <c r="EG278" s="99"/>
      <c r="EH278" s="99"/>
      <c r="EI278" s="99"/>
      <c r="EJ278" s="91"/>
      <c r="EK278" s="98">
        <f>BC278-CI278</f>
        <v>1600</v>
      </c>
      <c r="EL278" s="99"/>
      <c r="EM278" s="99"/>
      <c r="EN278" s="99"/>
      <c r="EO278" s="99"/>
      <c r="EP278" s="99"/>
      <c r="EQ278" s="99"/>
      <c r="ER278" s="99"/>
      <c r="ES278" s="99"/>
      <c r="ET278" s="99"/>
      <c r="EU278" s="99"/>
      <c r="EV278" s="99"/>
      <c r="EW278" s="91"/>
      <c r="EX278" s="98"/>
      <c r="EY278" s="99"/>
      <c r="EZ278" s="99"/>
      <c r="FA278" s="99"/>
      <c r="FB278" s="99"/>
      <c r="FC278" s="99"/>
      <c r="FD278" s="99"/>
      <c r="FE278" s="99"/>
      <c r="FF278" s="60"/>
      <c r="FG278" s="60"/>
      <c r="FH278" s="60"/>
      <c r="FI278" s="60"/>
      <c r="FJ278" s="61"/>
    </row>
    <row r="279" spans="1:166" s="4" customFormat="1" ht="24" customHeight="1">
      <c r="A279" s="237" t="s">
        <v>76</v>
      </c>
      <c r="B279" s="238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8"/>
      <c r="AE279" s="238"/>
      <c r="AF279" s="238"/>
      <c r="AG279" s="238"/>
      <c r="AH279" s="238"/>
      <c r="AI279" s="238"/>
      <c r="AJ279" s="239"/>
      <c r="AK279" s="90" t="s">
        <v>77</v>
      </c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78">
        <v>479800</v>
      </c>
      <c r="BD279" s="78"/>
      <c r="BE279" s="78"/>
      <c r="BF279" s="78"/>
      <c r="BG279" s="78"/>
      <c r="BH279" s="78"/>
      <c r="BI279" s="78"/>
      <c r="BJ279" s="78"/>
      <c r="BK279" s="78"/>
      <c r="BL279" s="78"/>
      <c r="BM279" s="78"/>
      <c r="BN279" s="78"/>
      <c r="BO279" s="78"/>
      <c r="BP279" s="78"/>
      <c r="BQ279" s="78"/>
      <c r="BR279" s="78"/>
      <c r="BS279" s="78"/>
      <c r="BT279" s="78"/>
      <c r="BU279" s="71">
        <v>311890.21</v>
      </c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183">
        <v>311890.21</v>
      </c>
      <c r="CI279" s="183"/>
      <c r="CJ279" s="183"/>
      <c r="CK279" s="183"/>
      <c r="CL279" s="183"/>
      <c r="CM279" s="183"/>
      <c r="CN279" s="183"/>
      <c r="CO279" s="183"/>
      <c r="CP279" s="183"/>
      <c r="CQ279" s="183"/>
      <c r="CR279" s="183"/>
      <c r="CS279" s="183"/>
      <c r="CT279" s="183"/>
      <c r="CU279" s="183"/>
      <c r="CV279" s="183"/>
      <c r="CW279" s="183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>
        <f t="shared" si="15"/>
        <v>311890.21</v>
      </c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>
        <f t="shared" si="17"/>
        <v>167909.78999999998</v>
      </c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98">
        <f t="shared" si="16"/>
        <v>0</v>
      </c>
      <c r="EY279" s="99"/>
      <c r="EZ279" s="99"/>
      <c r="FA279" s="99"/>
      <c r="FB279" s="99"/>
      <c r="FC279" s="99"/>
      <c r="FD279" s="99"/>
      <c r="FE279" s="99"/>
      <c r="FF279" s="99"/>
      <c r="FG279" s="99"/>
      <c r="FH279" s="99"/>
      <c r="FI279" s="99"/>
      <c r="FJ279" s="91"/>
    </row>
    <row r="280" spans="1:166" s="32" customFormat="1" ht="19.5" customHeight="1">
      <c r="A280" s="230" t="s">
        <v>180</v>
      </c>
      <c r="B280" s="231"/>
      <c r="C280" s="231"/>
      <c r="D280" s="231"/>
      <c r="E280" s="231"/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  <c r="X280" s="231"/>
      <c r="Y280" s="231"/>
      <c r="Z280" s="231"/>
      <c r="AA280" s="231"/>
      <c r="AB280" s="231"/>
      <c r="AC280" s="231"/>
      <c r="AD280" s="231"/>
      <c r="AE280" s="231"/>
      <c r="AF280" s="231"/>
      <c r="AG280" s="231"/>
      <c r="AH280" s="231"/>
      <c r="AI280" s="231"/>
      <c r="AJ280" s="232"/>
      <c r="AK280" s="121" t="s">
        <v>63</v>
      </c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1"/>
      <c r="BC280" s="71">
        <v>71200</v>
      </c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>
        <v>67626.86</v>
      </c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183">
        <v>67626.86</v>
      </c>
      <c r="CI280" s="183"/>
      <c r="CJ280" s="183"/>
      <c r="CK280" s="183"/>
      <c r="CL280" s="183"/>
      <c r="CM280" s="183"/>
      <c r="CN280" s="183"/>
      <c r="CO280" s="183"/>
      <c r="CP280" s="183"/>
      <c r="CQ280" s="183"/>
      <c r="CR280" s="183"/>
      <c r="CS280" s="183"/>
      <c r="CT280" s="183"/>
      <c r="CU280" s="183"/>
      <c r="CV280" s="183"/>
      <c r="CW280" s="183"/>
      <c r="CX280" s="183"/>
      <c r="CY280" s="183"/>
      <c r="CZ280" s="183"/>
      <c r="DA280" s="183"/>
      <c r="DB280" s="183"/>
      <c r="DC280" s="183"/>
      <c r="DD280" s="183"/>
      <c r="DE280" s="183"/>
      <c r="DF280" s="183"/>
      <c r="DG280" s="183"/>
      <c r="DH280" s="183"/>
      <c r="DI280" s="183"/>
      <c r="DJ280" s="183"/>
      <c r="DK280" s="183"/>
      <c r="DL280" s="183"/>
      <c r="DM280" s="183"/>
      <c r="DN280" s="183"/>
      <c r="DO280" s="183"/>
      <c r="DP280" s="183"/>
      <c r="DQ280" s="183"/>
      <c r="DR280" s="183"/>
      <c r="DS280" s="183"/>
      <c r="DT280" s="183"/>
      <c r="DU280" s="183"/>
      <c r="DV280" s="183"/>
      <c r="DW280" s="183"/>
      <c r="DX280" s="183">
        <f t="shared" si="15"/>
        <v>67626.86</v>
      </c>
      <c r="DY280" s="183"/>
      <c r="DZ280" s="183"/>
      <c r="EA280" s="183"/>
      <c r="EB280" s="183"/>
      <c r="EC280" s="183"/>
      <c r="ED280" s="183"/>
      <c r="EE280" s="183"/>
      <c r="EF280" s="183"/>
      <c r="EG280" s="183"/>
      <c r="EH280" s="183"/>
      <c r="EI280" s="183"/>
      <c r="EJ280" s="183"/>
      <c r="EK280" s="183">
        <f t="shared" si="17"/>
        <v>3573.1399999999994</v>
      </c>
      <c r="EL280" s="183"/>
      <c r="EM280" s="183"/>
      <c r="EN280" s="183"/>
      <c r="EO280" s="183"/>
      <c r="EP280" s="183"/>
      <c r="EQ280" s="183"/>
      <c r="ER280" s="183"/>
      <c r="ES280" s="183"/>
      <c r="ET280" s="183"/>
      <c r="EU280" s="183"/>
      <c r="EV280" s="183"/>
      <c r="EW280" s="183"/>
      <c r="EX280" s="94">
        <f t="shared" si="16"/>
        <v>0</v>
      </c>
      <c r="EY280" s="95"/>
      <c r="EZ280" s="95"/>
      <c r="FA280" s="95"/>
      <c r="FB280" s="95"/>
      <c r="FC280" s="95"/>
      <c r="FD280" s="95"/>
      <c r="FE280" s="95"/>
      <c r="FF280" s="95"/>
      <c r="FG280" s="95"/>
      <c r="FH280" s="95"/>
      <c r="FI280" s="95"/>
      <c r="FJ280" s="96"/>
    </row>
    <row r="281" spans="1:166" s="32" customFormat="1" ht="18.75" customHeight="1">
      <c r="A281" s="230" t="s">
        <v>176</v>
      </c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  <c r="W281" s="231"/>
      <c r="X281" s="231"/>
      <c r="Y281" s="231"/>
      <c r="Z281" s="231"/>
      <c r="AA281" s="231"/>
      <c r="AB281" s="231"/>
      <c r="AC281" s="231"/>
      <c r="AD281" s="231"/>
      <c r="AE281" s="231"/>
      <c r="AF281" s="231"/>
      <c r="AG281" s="231"/>
      <c r="AH281" s="231"/>
      <c r="AI281" s="231"/>
      <c r="AJ281" s="232"/>
      <c r="AK281" s="121" t="s">
        <v>60</v>
      </c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121"/>
      <c r="AW281" s="121"/>
      <c r="AX281" s="121"/>
      <c r="AY281" s="121"/>
      <c r="AZ281" s="121"/>
      <c r="BA281" s="121"/>
      <c r="BB281" s="121"/>
      <c r="BC281" s="71">
        <v>0</v>
      </c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>
        <v>0</v>
      </c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183">
        <v>0</v>
      </c>
      <c r="CI281" s="183"/>
      <c r="CJ281" s="183"/>
      <c r="CK281" s="183"/>
      <c r="CL281" s="183"/>
      <c r="CM281" s="183"/>
      <c r="CN281" s="183"/>
      <c r="CO281" s="183"/>
      <c r="CP281" s="183"/>
      <c r="CQ281" s="183"/>
      <c r="CR281" s="183"/>
      <c r="CS281" s="183"/>
      <c r="CT281" s="183"/>
      <c r="CU281" s="183"/>
      <c r="CV281" s="183"/>
      <c r="CW281" s="183"/>
      <c r="CX281" s="183"/>
      <c r="CY281" s="183"/>
      <c r="CZ281" s="183"/>
      <c r="DA281" s="183"/>
      <c r="DB281" s="183"/>
      <c r="DC281" s="183"/>
      <c r="DD281" s="183"/>
      <c r="DE281" s="183"/>
      <c r="DF281" s="183"/>
      <c r="DG281" s="183"/>
      <c r="DH281" s="183"/>
      <c r="DI281" s="183"/>
      <c r="DJ281" s="183"/>
      <c r="DK281" s="183"/>
      <c r="DL281" s="183"/>
      <c r="DM281" s="183"/>
      <c r="DN281" s="183"/>
      <c r="DO281" s="183"/>
      <c r="DP281" s="183"/>
      <c r="DQ281" s="183"/>
      <c r="DR281" s="183"/>
      <c r="DS281" s="183"/>
      <c r="DT281" s="183"/>
      <c r="DU281" s="183"/>
      <c r="DV281" s="183"/>
      <c r="DW281" s="183"/>
      <c r="DX281" s="183">
        <f t="shared" si="15"/>
        <v>0</v>
      </c>
      <c r="DY281" s="183"/>
      <c r="DZ281" s="183"/>
      <c r="EA281" s="183"/>
      <c r="EB281" s="183"/>
      <c r="EC281" s="183"/>
      <c r="ED281" s="183"/>
      <c r="EE281" s="183"/>
      <c r="EF281" s="183"/>
      <c r="EG281" s="183"/>
      <c r="EH281" s="183"/>
      <c r="EI281" s="183"/>
      <c r="EJ281" s="183"/>
      <c r="EK281" s="183">
        <f t="shared" si="17"/>
        <v>0</v>
      </c>
      <c r="EL281" s="183"/>
      <c r="EM281" s="183"/>
      <c r="EN281" s="183"/>
      <c r="EO281" s="183"/>
      <c r="EP281" s="183"/>
      <c r="EQ281" s="183"/>
      <c r="ER281" s="183"/>
      <c r="ES281" s="183"/>
      <c r="ET281" s="183"/>
      <c r="EU281" s="183"/>
      <c r="EV281" s="183"/>
      <c r="EW281" s="183"/>
      <c r="EX281" s="94">
        <f t="shared" si="16"/>
        <v>0</v>
      </c>
      <c r="EY281" s="95"/>
      <c r="EZ281" s="95"/>
      <c r="FA281" s="95"/>
      <c r="FB281" s="95"/>
      <c r="FC281" s="95"/>
      <c r="FD281" s="95"/>
      <c r="FE281" s="95"/>
      <c r="FF281" s="95"/>
      <c r="FG281" s="95"/>
      <c r="FH281" s="95"/>
      <c r="FI281" s="95"/>
      <c r="FJ281" s="96"/>
    </row>
    <row r="282" spans="1:166" s="32" customFormat="1" ht="18.75" customHeight="1">
      <c r="A282" s="236" t="s">
        <v>59</v>
      </c>
      <c r="B282" s="236"/>
      <c r="C282" s="236"/>
      <c r="D282" s="236"/>
      <c r="E282" s="236"/>
      <c r="F282" s="236"/>
      <c r="G282" s="236"/>
      <c r="H282" s="236"/>
      <c r="I282" s="236"/>
      <c r="J282" s="236"/>
      <c r="K282" s="236"/>
      <c r="L282" s="236"/>
      <c r="M282" s="236"/>
      <c r="N282" s="236"/>
      <c r="O282" s="236"/>
      <c r="P282" s="236"/>
      <c r="Q282" s="236"/>
      <c r="R282" s="236"/>
      <c r="S282" s="236"/>
      <c r="T282" s="236"/>
      <c r="U282" s="236"/>
      <c r="V282" s="236"/>
      <c r="W282" s="236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121" t="s">
        <v>67</v>
      </c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121"/>
      <c r="AW282" s="121"/>
      <c r="AX282" s="121"/>
      <c r="AY282" s="121"/>
      <c r="AZ282" s="121"/>
      <c r="BA282" s="121"/>
      <c r="BB282" s="121"/>
      <c r="BC282" s="71">
        <v>32000</v>
      </c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52"/>
      <c r="BT282" s="52"/>
      <c r="BU282" s="71">
        <v>15788.05</v>
      </c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183">
        <v>15788.05</v>
      </c>
      <c r="CI282" s="183"/>
      <c r="CJ282" s="183"/>
      <c r="CK282" s="183"/>
      <c r="CL282" s="183"/>
      <c r="CM282" s="183"/>
      <c r="CN282" s="183"/>
      <c r="CO282" s="183"/>
      <c r="CP282" s="183"/>
      <c r="CQ282" s="183"/>
      <c r="CR282" s="183"/>
      <c r="CS282" s="183"/>
      <c r="CT282" s="183"/>
      <c r="CU282" s="183"/>
      <c r="CV282" s="183"/>
      <c r="CW282" s="183"/>
      <c r="CX282" s="183"/>
      <c r="CY282" s="183"/>
      <c r="CZ282" s="183"/>
      <c r="DA282" s="183"/>
      <c r="DB282" s="183"/>
      <c r="DC282" s="183"/>
      <c r="DD282" s="183"/>
      <c r="DE282" s="183"/>
      <c r="DF282" s="183"/>
      <c r="DG282" s="183"/>
      <c r="DH282" s="183"/>
      <c r="DI282" s="183"/>
      <c r="DJ282" s="183"/>
      <c r="DK282" s="183"/>
      <c r="DL282" s="183"/>
      <c r="DM282" s="183"/>
      <c r="DN282" s="183"/>
      <c r="DO282" s="183"/>
      <c r="DP282" s="183"/>
      <c r="DQ282" s="183"/>
      <c r="DR282" s="183"/>
      <c r="DS282" s="183"/>
      <c r="DT282" s="183"/>
      <c r="DU282" s="183"/>
      <c r="DV282" s="183"/>
      <c r="DW282" s="183"/>
      <c r="DX282" s="183">
        <f t="shared" si="15"/>
        <v>15788.05</v>
      </c>
      <c r="DY282" s="183"/>
      <c r="DZ282" s="183"/>
      <c r="EA282" s="183"/>
      <c r="EB282" s="183"/>
      <c r="EC282" s="183"/>
      <c r="ED282" s="183"/>
      <c r="EE282" s="183"/>
      <c r="EF282" s="183"/>
      <c r="EG282" s="183"/>
      <c r="EH282" s="183"/>
      <c r="EI282" s="183"/>
      <c r="EJ282" s="183"/>
      <c r="EK282" s="183">
        <f t="shared" si="17"/>
        <v>16211.95</v>
      </c>
      <c r="EL282" s="183"/>
      <c r="EM282" s="183"/>
      <c r="EN282" s="183"/>
      <c r="EO282" s="183"/>
      <c r="EP282" s="183"/>
      <c r="EQ282" s="183"/>
      <c r="ER282" s="183"/>
      <c r="ES282" s="183"/>
      <c r="ET282" s="183"/>
      <c r="EU282" s="183"/>
      <c r="EV282" s="183"/>
      <c r="EW282" s="183"/>
      <c r="EX282" s="183">
        <v>0</v>
      </c>
      <c r="EY282" s="313"/>
      <c r="EZ282" s="313"/>
      <c r="FA282" s="313"/>
      <c r="FB282" s="313"/>
      <c r="FC282" s="313"/>
      <c r="FD282" s="313"/>
      <c r="FE282" s="313"/>
      <c r="FF282" s="313"/>
      <c r="FG282" s="313"/>
      <c r="FH282" s="41"/>
      <c r="FI282" s="41"/>
      <c r="FJ282" s="41"/>
    </row>
    <row r="283" spans="1:166" s="4" customFormat="1" ht="36" customHeight="1">
      <c r="A283" s="206" t="s">
        <v>267</v>
      </c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207"/>
      <c r="AF283" s="207"/>
      <c r="AG283" s="207"/>
      <c r="AH283" s="207"/>
      <c r="AI283" s="207"/>
      <c r="AJ283" s="208"/>
      <c r="AK283" s="77" t="s">
        <v>177</v>
      </c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  <c r="BB283" s="77"/>
      <c r="BC283" s="79">
        <f>BC284</f>
        <v>258400</v>
      </c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212">
        <f>BU284</f>
        <v>69500</v>
      </c>
      <c r="BV283" s="212"/>
      <c r="BW283" s="212"/>
      <c r="BX283" s="212"/>
      <c r="BY283" s="212"/>
      <c r="BZ283" s="212"/>
      <c r="CA283" s="212"/>
      <c r="CB283" s="212"/>
      <c r="CC283" s="212"/>
      <c r="CD283" s="212"/>
      <c r="CE283" s="212"/>
      <c r="CF283" s="212"/>
      <c r="CG283" s="212"/>
      <c r="CH283" s="92">
        <f>CH284</f>
        <v>69500</v>
      </c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  <c r="CY283" s="92"/>
      <c r="CZ283" s="92"/>
      <c r="DA283" s="92"/>
      <c r="DB283" s="92"/>
      <c r="DC283" s="92"/>
      <c r="DD283" s="92"/>
      <c r="DE283" s="92"/>
      <c r="DF283" s="92"/>
      <c r="DG283" s="92"/>
      <c r="DH283" s="92"/>
      <c r="DI283" s="92"/>
      <c r="DJ283" s="92"/>
      <c r="DK283" s="92"/>
      <c r="DL283" s="92"/>
      <c r="DM283" s="92"/>
      <c r="DN283" s="92"/>
      <c r="DO283" s="92"/>
      <c r="DP283" s="92"/>
      <c r="DQ283" s="92"/>
      <c r="DR283" s="92"/>
      <c r="DS283" s="92"/>
      <c r="DT283" s="92"/>
      <c r="DU283" s="92"/>
      <c r="DV283" s="92"/>
      <c r="DW283" s="92"/>
      <c r="DX283" s="92">
        <f>CH283</f>
        <v>69500</v>
      </c>
      <c r="DY283" s="92"/>
      <c r="DZ283" s="92"/>
      <c r="EA283" s="92"/>
      <c r="EB283" s="92"/>
      <c r="EC283" s="92"/>
      <c r="ED283" s="92"/>
      <c r="EE283" s="92"/>
      <c r="EF283" s="92"/>
      <c r="EG283" s="92"/>
      <c r="EH283" s="92"/>
      <c r="EI283" s="92"/>
      <c r="EJ283" s="92"/>
      <c r="EK283" s="92">
        <f aca="true" t="shared" si="18" ref="EK283:EK289">BC283-CH283</f>
        <v>188900</v>
      </c>
      <c r="EL283" s="92"/>
      <c r="EM283" s="92"/>
      <c r="EN283" s="92"/>
      <c r="EO283" s="92"/>
      <c r="EP283" s="92"/>
      <c r="EQ283" s="92"/>
      <c r="ER283" s="92"/>
      <c r="ES283" s="92"/>
      <c r="ET283" s="92"/>
      <c r="EU283" s="92"/>
      <c r="EV283" s="92"/>
      <c r="EW283" s="92"/>
      <c r="EX283" s="180">
        <f aca="true" t="shared" si="19" ref="EX283:EX288">BU283-CH283</f>
        <v>0</v>
      </c>
      <c r="EY283" s="181"/>
      <c r="EZ283" s="181"/>
      <c r="FA283" s="181"/>
      <c r="FB283" s="181"/>
      <c r="FC283" s="181"/>
      <c r="FD283" s="181"/>
      <c r="FE283" s="181"/>
      <c r="FF283" s="181"/>
      <c r="FG283" s="181"/>
      <c r="FH283" s="181"/>
      <c r="FI283" s="181"/>
      <c r="FJ283" s="182"/>
    </row>
    <row r="284" spans="1:166" s="4" customFormat="1" ht="22.5" customHeight="1">
      <c r="A284" s="80" t="s">
        <v>261</v>
      </c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77" t="s">
        <v>156</v>
      </c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  <c r="BB284" s="77"/>
      <c r="BC284" s="79">
        <f>BC285+BC286+BC287+BC288+BC289</f>
        <v>258400</v>
      </c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>
        <v>69500</v>
      </c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88">
        <v>69500</v>
      </c>
      <c r="CI284" s="88"/>
      <c r="CJ284" s="88"/>
      <c r="CK284" s="88"/>
      <c r="CL284" s="88"/>
      <c r="CM284" s="88"/>
      <c r="CN284" s="88"/>
      <c r="CO284" s="88"/>
      <c r="CP284" s="88"/>
      <c r="CQ284" s="88"/>
      <c r="CR284" s="88"/>
      <c r="CS284" s="88"/>
      <c r="CT284" s="88"/>
      <c r="CU284" s="88"/>
      <c r="CV284" s="88"/>
      <c r="CW284" s="88"/>
      <c r="CX284" s="92"/>
      <c r="CY284" s="92"/>
      <c r="CZ284" s="92"/>
      <c r="DA284" s="92"/>
      <c r="DB284" s="92"/>
      <c r="DC284" s="92"/>
      <c r="DD284" s="92"/>
      <c r="DE284" s="92"/>
      <c r="DF284" s="92"/>
      <c r="DG284" s="92"/>
      <c r="DH284" s="92"/>
      <c r="DI284" s="92"/>
      <c r="DJ284" s="92"/>
      <c r="DK284" s="92"/>
      <c r="DL284" s="92"/>
      <c r="DM284" s="92"/>
      <c r="DN284" s="92"/>
      <c r="DO284" s="92"/>
      <c r="DP284" s="92"/>
      <c r="DQ284" s="92"/>
      <c r="DR284" s="92"/>
      <c r="DS284" s="92"/>
      <c r="DT284" s="92"/>
      <c r="DU284" s="92"/>
      <c r="DV284" s="92"/>
      <c r="DW284" s="92"/>
      <c r="DX284" s="88">
        <v>69500</v>
      </c>
      <c r="DY284" s="88"/>
      <c r="DZ284" s="88"/>
      <c r="EA284" s="88"/>
      <c r="EB284" s="88"/>
      <c r="EC284" s="88"/>
      <c r="ED284" s="88"/>
      <c r="EE284" s="88"/>
      <c r="EF284" s="88"/>
      <c r="EG284" s="88"/>
      <c r="EH284" s="88"/>
      <c r="EI284" s="88"/>
      <c r="EJ284" s="88"/>
      <c r="EK284" s="92">
        <f t="shared" si="18"/>
        <v>188900</v>
      </c>
      <c r="EL284" s="92"/>
      <c r="EM284" s="92"/>
      <c r="EN284" s="92"/>
      <c r="EO284" s="92"/>
      <c r="EP284" s="92"/>
      <c r="EQ284" s="92"/>
      <c r="ER284" s="92"/>
      <c r="ES284" s="92"/>
      <c r="ET284" s="92"/>
      <c r="EU284" s="92"/>
      <c r="EV284" s="92"/>
      <c r="EW284" s="92"/>
      <c r="EX284" s="180">
        <f t="shared" si="19"/>
        <v>0</v>
      </c>
      <c r="EY284" s="181"/>
      <c r="EZ284" s="181"/>
      <c r="FA284" s="181"/>
      <c r="FB284" s="181"/>
      <c r="FC284" s="181"/>
      <c r="FD284" s="181"/>
      <c r="FE284" s="181"/>
      <c r="FF284" s="181"/>
      <c r="FG284" s="181"/>
      <c r="FH284" s="181"/>
      <c r="FI284" s="181"/>
      <c r="FJ284" s="182"/>
    </row>
    <row r="285" spans="1:166" s="4" customFormat="1" ht="24" customHeight="1">
      <c r="A285" s="237" t="s">
        <v>56</v>
      </c>
      <c r="B285" s="238"/>
      <c r="C285" s="238"/>
      <c r="D285" s="238"/>
      <c r="E285" s="238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8"/>
      <c r="AB285" s="238"/>
      <c r="AC285" s="238"/>
      <c r="AD285" s="238"/>
      <c r="AE285" s="238"/>
      <c r="AF285" s="238"/>
      <c r="AG285" s="238"/>
      <c r="AH285" s="238"/>
      <c r="AI285" s="238"/>
      <c r="AJ285" s="239"/>
      <c r="AK285" s="90" t="s">
        <v>53</v>
      </c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78">
        <v>193400</v>
      </c>
      <c r="BD285" s="78"/>
      <c r="BE285" s="7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1">
        <v>46792.76</v>
      </c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183">
        <v>46792.76</v>
      </c>
      <c r="CI285" s="183"/>
      <c r="CJ285" s="183"/>
      <c r="CK285" s="183"/>
      <c r="CL285" s="183"/>
      <c r="CM285" s="183"/>
      <c r="CN285" s="183"/>
      <c r="CO285" s="183"/>
      <c r="CP285" s="183"/>
      <c r="CQ285" s="183"/>
      <c r="CR285" s="183"/>
      <c r="CS285" s="183"/>
      <c r="CT285" s="183"/>
      <c r="CU285" s="183"/>
      <c r="CV285" s="183"/>
      <c r="CW285" s="183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>
        <f>CH285</f>
        <v>46792.76</v>
      </c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>
        <f t="shared" si="18"/>
        <v>146607.24</v>
      </c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98">
        <f t="shared" si="19"/>
        <v>0</v>
      </c>
      <c r="EY285" s="99"/>
      <c r="EZ285" s="99"/>
      <c r="FA285" s="99"/>
      <c r="FB285" s="99"/>
      <c r="FC285" s="99"/>
      <c r="FD285" s="99"/>
      <c r="FE285" s="99"/>
      <c r="FF285" s="99"/>
      <c r="FG285" s="99"/>
      <c r="FH285" s="99"/>
      <c r="FI285" s="99"/>
      <c r="FJ285" s="91"/>
    </row>
    <row r="286" spans="1:166" s="4" customFormat="1" ht="24" customHeight="1">
      <c r="A286" s="237" t="s">
        <v>58</v>
      </c>
      <c r="B286" s="238"/>
      <c r="C286" s="238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  <c r="AA286" s="238"/>
      <c r="AB286" s="238"/>
      <c r="AC286" s="238"/>
      <c r="AD286" s="238"/>
      <c r="AE286" s="238"/>
      <c r="AF286" s="238"/>
      <c r="AG286" s="238"/>
      <c r="AH286" s="238"/>
      <c r="AI286" s="238"/>
      <c r="AJ286" s="239"/>
      <c r="AK286" s="90" t="s">
        <v>55</v>
      </c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78">
        <v>58400</v>
      </c>
      <c r="BD286" s="78"/>
      <c r="BE286" s="78"/>
      <c r="BF286" s="78"/>
      <c r="BG286" s="78"/>
      <c r="BH286" s="78"/>
      <c r="BI286" s="78"/>
      <c r="BJ286" s="78"/>
      <c r="BK286" s="78"/>
      <c r="BL286" s="78"/>
      <c r="BM286" s="78"/>
      <c r="BN286" s="78"/>
      <c r="BO286" s="78"/>
      <c r="BP286" s="78"/>
      <c r="BQ286" s="78"/>
      <c r="BR286" s="78"/>
      <c r="BS286" s="78"/>
      <c r="BT286" s="78"/>
      <c r="BU286" s="71">
        <v>20457.24</v>
      </c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183">
        <v>20457.24</v>
      </c>
      <c r="CI286" s="183"/>
      <c r="CJ286" s="183"/>
      <c r="CK286" s="183"/>
      <c r="CL286" s="183"/>
      <c r="CM286" s="183"/>
      <c r="CN286" s="183"/>
      <c r="CO286" s="183"/>
      <c r="CP286" s="183"/>
      <c r="CQ286" s="183"/>
      <c r="CR286" s="183"/>
      <c r="CS286" s="183"/>
      <c r="CT286" s="183"/>
      <c r="CU286" s="183"/>
      <c r="CV286" s="183"/>
      <c r="CW286" s="183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>
        <f>CH286</f>
        <v>20457.24</v>
      </c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>
        <f t="shared" si="18"/>
        <v>37942.759999999995</v>
      </c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98">
        <f t="shared" si="19"/>
        <v>0</v>
      </c>
      <c r="EY286" s="99"/>
      <c r="EZ286" s="99"/>
      <c r="FA286" s="99"/>
      <c r="FB286" s="99"/>
      <c r="FC286" s="99"/>
      <c r="FD286" s="99"/>
      <c r="FE286" s="99"/>
      <c r="FF286" s="99"/>
      <c r="FG286" s="99"/>
      <c r="FH286" s="99"/>
      <c r="FI286" s="99"/>
      <c r="FJ286" s="91"/>
    </row>
    <row r="287" spans="1:166" s="32" customFormat="1" ht="18.75" customHeight="1">
      <c r="A287" s="230" t="s">
        <v>78</v>
      </c>
      <c r="B287" s="231"/>
      <c r="C287" s="231"/>
      <c r="D287" s="231"/>
      <c r="E287" s="231"/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  <c r="AA287" s="231"/>
      <c r="AB287" s="231"/>
      <c r="AC287" s="231"/>
      <c r="AD287" s="231"/>
      <c r="AE287" s="231"/>
      <c r="AF287" s="231"/>
      <c r="AG287" s="231"/>
      <c r="AH287" s="231"/>
      <c r="AI287" s="231"/>
      <c r="AJ287" s="232"/>
      <c r="AK287" s="121" t="s">
        <v>79</v>
      </c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121"/>
      <c r="AW287" s="121"/>
      <c r="AX287" s="121"/>
      <c r="AY287" s="121"/>
      <c r="AZ287" s="121"/>
      <c r="BA287" s="121"/>
      <c r="BB287" s="121"/>
      <c r="BC287" s="71">
        <v>3000</v>
      </c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>
        <v>2250</v>
      </c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183">
        <v>2250</v>
      </c>
      <c r="CI287" s="183"/>
      <c r="CJ287" s="183"/>
      <c r="CK287" s="183"/>
      <c r="CL287" s="183"/>
      <c r="CM287" s="183"/>
      <c r="CN287" s="183"/>
      <c r="CO287" s="183"/>
      <c r="CP287" s="183"/>
      <c r="CQ287" s="183"/>
      <c r="CR287" s="183"/>
      <c r="CS287" s="183"/>
      <c r="CT287" s="183"/>
      <c r="CU287" s="183"/>
      <c r="CV287" s="183"/>
      <c r="CW287" s="183"/>
      <c r="CX287" s="183"/>
      <c r="CY287" s="183"/>
      <c r="CZ287" s="183"/>
      <c r="DA287" s="183"/>
      <c r="DB287" s="183"/>
      <c r="DC287" s="183"/>
      <c r="DD287" s="183"/>
      <c r="DE287" s="183"/>
      <c r="DF287" s="183"/>
      <c r="DG287" s="183"/>
      <c r="DH287" s="183"/>
      <c r="DI287" s="183"/>
      <c r="DJ287" s="183"/>
      <c r="DK287" s="183"/>
      <c r="DL287" s="183"/>
      <c r="DM287" s="183"/>
      <c r="DN287" s="183"/>
      <c r="DO287" s="183"/>
      <c r="DP287" s="183"/>
      <c r="DQ287" s="183"/>
      <c r="DR287" s="183"/>
      <c r="DS287" s="183"/>
      <c r="DT287" s="183"/>
      <c r="DU287" s="183"/>
      <c r="DV287" s="183"/>
      <c r="DW287" s="183"/>
      <c r="DX287" s="183">
        <v>2250</v>
      </c>
      <c r="DY287" s="183"/>
      <c r="DZ287" s="183"/>
      <c r="EA287" s="183"/>
      <c r="EB287" s="183"/>
      <c r="EC287" s="183"/>
      <c r="ED287" s="183"/>
      <c r="EE287" s="183"/>
      <c r="EF287" s="183"/>
      <c r="EG287" s="183"/>
      <c r="EH287" s="183"/>
      <c r="EI287" s="183"/>
      <c r="EJ287" s="183"/>
      <c r="EK287" s="183">
        <f t="shared" si="18"/>
        <v>750</v>
      </c>
      <c r="EL287" s="183"/>
      <c r="EM287" s="183"/>
      <c r="EN287" s="183"/>
      <c r="EO287" s="183"/>
      <c r="EP287" s="183"/>
      <c r="EQ287" s="183"/>
      <c r="ER287" s="183"/>
      <c r="ES287" s="183"/>
      <c r="ET287" s="183"/>
      <c r="EU287" s="183"/>
      <c r="EV287" s="183"/>
      <c r="EW287" s="183"/>
      <c r="EX287" s="94">
        <f t="shared" si="19"/>
        <v>0</v>
      </c>
      <c r="EY287" s="95"/>
      <c r="EZ287" s="95"/>
      <c r="FA287" s="95"/>
      <c r="FB287" s="95"/>
      <c r="FC287" s="95"/>
      <c r="FD287" s="95"/>
      <c r="FE287" s="95"/>
      <c r="FF287" s="95"/>
      <c r="FG287" s="95"/>
      <c r="FH287" s="95"/>
      <c r="FI287" s="95"/>
      <c r="FJ287" s="96"/>
    </row>
    <row r="288" spans="1:166" s="32" customFormat="1" ht="18.75" customHeight="1">
      <c r="A288" s="230" t="s">
        <v>176</v>
      </c>
      <c r="B288" s="231"/>
      <c r="C288" s="231"/>
      <c r="D288" s="231"/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  <c r="AA288" s="231"/>
      <c r="AB288" s="231"/>
      <c r="AC288" s="231"/>
      <c r="AD288" s="231"/>
      <c r="AE288" s="231"/>
      <c r="AF288" s="231"/>
      <c r="AG288" s="231"/>
      <c r="AH288" s="231"/>
      <c r="AI288" s="231"/>
      <c r="AJ288" s="232"/>
      <c r="AK288" s="121" t="s">
        <v>60</v>
      </c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1"/>
      <c r="BC288" s="71">
        <v>3000</v>
      </c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>
        <v>0</v>
      </c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183">
        <v>0</v>
      </c>
      <c r="CI288" s="183"/>
      <c r="CJ288" s="183"/>
      <c r="CK288" s="183"/>
      <c r="CL288" s="183"/>
      <c r="CM288" s="183"/>
      <c r="CN288" s="183"/>
      <c r="CO288" s="183"/>
      <c r="CP288" s="183"/>
      <c r="CQ288" s="183"/>
      <c r="CR288" s="183"/>
      <c r="CS288" s="183"/>
      <c r="CT288" s="183"/>
      <c r="CU288" s="183"/>
      <c r="CV288" s="183"/>
      <c r="CW288" s="183"/>
      <c r="CX288" s="183"/>
      <c r="CY288" s="183"/>
      <c r="CZ288" s="183"/>
      <c r="DA288" s="183"/>
      <c r="DB288" s="183"/>
      <c r="DC288" s="183"/>
      <c r="DD288" s="183"/>
      <c r="DE288" s="183"/>
      <c r="DF288" s="183"/>
      <c r="DG288" s="183"/>
      <c r="DH288" s="183"/>
      <c r="DI288" s="183"/>
      <c r="DJ288" s="183"/>
      <c r="DK288" s="183"/>
      <c r="DL288" s="183"/>
      <c r="DM288" s="183"/>
      <c r="DN288" s="183"/>
      <c r="DO288" s="183"/>
      <c r="DP288" s="183"/>
      <c r="DQ288" s="183"/>
      <c r="DR288" s="183"/>
      <c r="DS288" s="183"/>
      <c r="DT288" s="183"/>
      <c r="DU288" s="183"/>
      <c r="DV288" s="183"/>
      <c r="DW288" s="183"/>
      <c r="DX288" s="183">
        <f>CH288</f>
        <v>0</v>
      </c>
      <c r="DY288" s="183"/>
      <c r="DZ288" s="183"/>
      <c r="EA288" s="183"/>
      <c r="EB288" s="183"/>
      <c r="EC288" s="183"/>
      <c r="ED288" s="183"/>
      <c r="EE288" s="183"/>
      <c r="EF288" s="183"/>
      <c r="EG288" s="183"/>
      <c r="EH288" s="183"/>
      <c r="EI288" s="183"/>
      <c r="EJ288" s="183"/>
      <c r="EK288" s="183">
        <f t="shared" si="18"/>
        <v>3000</v>
      </c>
      <c r="EL288" s="183"/>
      <c r="EM288" s="183"/>
      <c r="EN288" s="183"/>
      <c r="EO288" s="183"/>
      <c r="EP288" s="183"/>
      <c r="EQ288" s="183"/>
      <c r="ER288" s="183"/>
      <c r="ES288" s="183"/>
      <c r="ET288" s="183"/>
      <c r="EU288" s="183"/>
      <c r="EV288" s="183"/>
      <c r="EW288" s="183"/>
      <c r="EX288" s="94">
        <f t="shared" si="19"/>
        <v>0</v>
      </c>
      <c r="EY288" s="95"/>
      <c r="EZ288" s="95"/>
      <c r="FA288" s="95"/>
      <c r="FB288" s="95"/>
      <c r="FC288" s="95"/>
      <c r="FD288" s="95"/>
      <c r="FE288" s="95"/>
      <c r="FF288" s="95"/>
      <c r="FG288" s="95"/>
      <c r="FH288" s="95"/>
      <c r="FI288" s="95"/>
      <c r="FJ288" s="96"/>
    </row>
    <row r="289" spans="1:166" s="4" customFormat="1" ht="18.75" customHeight="1">
      <c r="A289" s="89" t="s">
        <v>59</v>
      </c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90" t="s">
        <v>67</v>
      </c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78">
        <v>600</v>
      </c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53"/>
      <c r="BT289" s="53"/>
      <c r="BU289" s="78">
        <v>0</v>
      </c>
      <c r="BV289" s="78"/>
      <c r="BW289" s="78"/>
      <c r="BX289" s="78"/>
      <c r="BY289" s="78"/>
      <c r="BZ289" s="78"/>
      <c r="CA289" s="78"/>
      <c r="CB289" s="78"/>
      <c r="CC289" s="78"/>
      <c r="CD289" s="78"/>
      <c r="CE289" s="78"/>
      <c r="CF289" s="78"/>
      <c r="CG289" s="78"/>
      <c r="CH289" s="87">
        <v>0</v>
      </c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>
        <f>CH289</f>
        <v>0</v>
      </c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>
        <f t="shared" si="18"/>
        <v>600</v>
      </c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>
        <v>0</v>
      </c>
      <c r="EY289" s="157"/>
      <c r="EZ289" s="157"/>
      <c r="FA289" s="157"/>
      <c r="FB289" s="157"/>
      <c r="FC289" s="157"/>
      <c r="FD289" s="157"/>
      <c r="FE289" s="157"/>
      <c r="FF289" s="157"/>
      <c r="FG289" s="157"/>
      <c r="FH289" s="38"/>
      <c r="FI289" s="38"/>
      <c r="FJ289" s="38"/>
    </row>
    <row r="290" spans="1:166" s="4" customFormat="1" ht="15" customHeight="1">
      <c r="A290" s="177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  <c r="AA290" s="178"/>
      <c r="AB290" s="178"/>
      <c r="AC290" s="178"/>
      <c r="AD290" s="178"/>
      <c r="AE290" s="178"/>
      <c r="AF290" s="178"/>
      <c r="AG290" s="178"/>
      <c r="AH290" s="178"/>
      <c r="AI290" s="178"/>
      <c r="AJ290" s="178"/>
      <c r="AK290" s="178"/>
      <c r="AL290" s="178"/>
      <c r="AM290" s="178"/>
      <c r="AN290" s="178"/>
      <c r="AO290" s="178"/>
      <c r="AP290" s="178"/>
      <c r="AQ290" s="178"/>
      <c r="AR290" s="178"/>
      <c r="AS290" s="178"/>
      <c r="AT290" s="178"/>
      <c r="AU290" s="178"/>
      <c r="AV290" s="178"/>
      <c r="AW290" s="178"/>
      <c r="AX290" s="178"/>
      <c r="AY290" s="178"/>
      <c r="AZ290" s="178"/>
      <c r="BA290" s="178"/>
      <c r="BB290" s="178"/>
      <c r="BC290" s="178"/>
      <c r="BD290" s="178"/>
      <c r="BE290" s="178"/>
      <c r="BF290" s="178"/>
      <c r="BG290" s="178"/>
      <c r="BH290" s="178"/>
      <c r="BI290" s="178"/>
      <c r="BJ290" s="178"/>
      <c r="BK290" s="178"/>
      <c r="BL290" s="178"/>
      <c r="BM290" s="178"/>
      <c r="BN290" s="178"/>
      <c r="BO290" s="178"/>
      <c r="BP290" s="178"/>
      <c r="BQ290" s="178"/>
      <c r="BR290" s="178"/>
      <c r="BS290" s="178"/>
      <c r="BT290" s="178"/>
      <c r="BU290" s="178"/>
      <c r="BV290" s="178"/>
      <c r="BW290" s="178"/>
      <c r="BX290" s="178"/>
      <c r="BY290" s="178"/>
      <c r="BZ290" s="178"/>
      <c r="CA290" s="178"/>
      <c r="CB290" s="178"/>
      <c r="CC290" s="178"/>
      <c r="CD290" s="178"/>
      <c r="CE290" s="178"/>
      <c r="CF290" s="178"/>
      <c r="CG290" s="178"/>
      <c r="CH290" s="178"/>
      <c r="CI290" s="178"/>
      <c r="CJ290" s="178"/>
      <c r="CK290" s="178"/>
      <c r="CL290" s="178"/>
      <c r="CM290" s="178"/>
      <c r="CN290" s="178"/>
      <c r="CO290" s="178"/>
      <c r="CP290" s="178"/>
      <c r="CQ290" s="178"/>
      <c r="CR290" s="178"/>
      <c r="CS290" s="178"/>
      <c r="CT290" s="178"/>
      <c r="CU290" s="178"/>
      <c r="CV290" s="178"/>
      <c r="CW290" s="178"/>
      <c r="CX290" s="178"/>
      <c r="CY290" s="178"/>
      <c r="CZ290" s="178"/>
      <c r="DA290" s="178"/>
      <c r="DB290" s="178"/>
      <c r="DC290" s="178"/>
      <c r="DD290" s="178"/>
      <c r="DE290" s="178"/>
      <c r="DF290" s="178"/>
      <c r="DG290" s="178"/>
      <c r="DH290" s="178"/>
      <c r="DI290" s="178"/>
      <c r="DJ290" s="178"/>
      <c r="DK290" s="178"/>
      <c r="DL290" s="178"/>
      <c r="DM290" s="178"/>
      <c r="DN290" s="178"/>
      <c r="DO290" s="178"/>
      <c r="DP290" s="178"/>
      <c r="DQ290" s="178"/>
      <c r="DR290" s="178"/>
      <c r="DS290" s="178"/>
      <c r="DT290" s="178"/>
      <c r="DU290" s="178"/>
      <c r="DV290" s="178"/>
      <c r="DW290" s="178"/>
      <c r="DX290" s="178"/>
      <c r="DY290" s="178"/>
      <c r="DZ290" s="178"/>
      <c r="EA290" s="178"/>
      <c r="EB290" s="178"/>
      <c r="EC290" s="178"/>
      <c r="ED290" s="178"/>
      <c r="EE290" s="178"/>
      <c r="EF290" s="178"/>
      <c r="EG290" s="178"/>
      <c r="EH290" s="178"/>
      <c r="EI290" s="178"/>
      <c r="EJ290" s="178"/>
      <c r="EK290" s="178"/>
      <c r="EL290" s="178"/>
      <c r="EM290" s="178"/>
      <c r="EN290" s="178"/>
      <c r="EO290" s="178"/>
      <c r="EP290" s="178"/>
      <c r="EQ290" s="178"/>
      <c r="ER290" s="178"/>
      <c r="ES290" s="178"/>
      <c r="ET290" s="178"/>
      <c r="EU290" s="178"/>
      <c r="EV290" s="178"/>
      <c r="EW290" s="178"/>
      <c r="EX290" s="178"/>
      <c r="EY290" s="178"/>
      <c r="EZ290" s="178"/>
      <c r="FA290" s="178"/>
      <c r="FB290" s="178"/>
      <c r="FC290" s="178"/>
      <c r="FD290" s="178"/>
      <c r="FE290" s="178"/>
      <c r="FF290" s="178"/>
      <c r="FG290" s="179"/>
      <c r="FH290" s="12"/>
      <c r="FI290" s="12"/>
      <c r="FJ290" s="16" t="s">
        <v>39</v>
      </c>
    </row>
    <row r="291" spans="1:166" s="4" customFormat="1" ht="16.5" customHeight="1">
      <c r="A291" s="177" t="s">
        <v>81</v>
      </c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  <c r="AR291" s="178"/>
      <c r="AS291" s="178"/>
      <c r="AT291" s="178"/>
      <c r="AU291" s="178"/>
      <c r="AV291" s="178"/>
      <c r="AW291" s="178"/>
      <c r="AX291" s="178"/>
      <c r="AY291" s="178"/>
      <c r="AZ291" s="178"/>
      <c r="BA291" s="178"/>
      <c r="BB291" s="178"/>
      <c r="BC291" s="178"/>
      <c r="BD291" s="178"/>
      <c r="BE291" s="178"/>
      <c r="BF291" s="178"/>
      <c r="BG291" s="178"/>
      <c r="BH291" s="178"/>
      <c r="BI291" s="178"/>
      <c r="BJ291" s="178"/>
      <c r="BK291" s="178"/>
      <c r="BL291" s="178"/>
      <c r="BM291" s="178"/>
      <c r="BN291" s="178"/>
      <c r="BO291" s="178"/>
      <c r="BP291" s="178"/>
      <c r="BQ291" s="178"/>
      <c r="BR291" s="178"/>
      <c r="BS291" s="178"/>
      <c r="BT291" s="178"/>
      <c r="BU291" s="178"/>
      <c r="BV291" s="178"/>
      <c r="BW291" s="178"/>
      <c r="BX291" s="178"/>
      <c r="BY291" s="178"/>
      <c r="BZ291" s="178"/>
      <c r="CA291" s="178"/>
      <c r="CB291" s="178"/>
      <c r="CC291" s="178"/>
      <c r="CD291" s="178"/>
      <c r="CE291" s="178"/>
      <c r="CF291" s="178"/>
      <c r="CG291" s="178"/>
      <c r="CH291" s="178"/>
      <c r="CI291" s="178"/>
      <c r="CJ291" s="178"/>
      <c r="CK291" s="178"/>
      <c r="CL291" s="178"/>
      <c r="CM291" s="178"/>
      <c r="CN291" s="178"/>
      <c r="CO291" s="178"/>
      <c r="CP291" s="178"/>
      <c r="CQ291" s="178"/>
      <c r="CR291" s="178"/>
      <c r="CS291" s="178"/>
      <c r="CT291" s="178"/>
      <c r="CU291" s="178"/>
      <c r="CV291" s="178"/>
      <c r="CW291" s="178"/>
      <c r="CX291" s="178"/>
      <c r="CY291" s="178"/>
      <c r="CZ291" s="178"/>
      <c r="DA291" s="178"/>
      <c r="DB291" s="178"/>
      <c r="DC291" s="178"/>
      <c r="DD291" s="178"/>
      <c r="DE291" s="178"/>
      <c r="DF291" s="178"/>
      <c r="DG291" s="178"/>
      <c r="DH291" s="178"/>
      <c r="DI291" s="178"/>
      <c r="DJ291" s="178"/>
      <c r="DK291" s="178"/>
      <c r="DL291" s="178"/>
      <c r="DM291" s="178"/>
      <c r="DN291" s="178"/>
      <c r="DO291" s="178"/>
      <c r="DP291" s="178"/>
      <c r="DQ291" s="178"/>
      <c r="DR291" s="178"/>
      <c r="DS291" s="178"/>
      <c r="DT291" s="178"/>
      <c r="DU291" s="178"/>
      <c r="DV291" s="178"/>
      <c r="DW291" s="178"/>
      <c r="DX291" s="178"/>
      <c r="DY291" s="178"/>
      <c r="DZ291" s="178"/>
      <c r="EA291" s="178"/>
      <c r="EB291" s="178"/>
      <c r="EC291" s="178"/>
      <c r="ED291" s="178"/>
      <c r="EE291" s="178"/>
      <c r="EF291" s="178"/>
      <c r="EG291" s="178"/>
      <c r="EH291" s="178"/>
      <c r="EI291" s="178"/>
      <c r="EJ291" s="178"/>
      <c r="EK291" s="178"/>
      <c r="EL291" s="178"/>
      <c r="EM291" s="178"/>
      <c r="EN291" s="178"/>
      <c r="EO291" s="178"/>
      <c r="EP291" s="178"/>
      <c r="EQ291" s="178"/>
      <c r="ER291" s="178"/>
      <c r="ES291" s="178"/>
      <c r="ET291" s="178"/>
      <c r="EU291" s="178"/>
      <c r="EV291" s="178"/>
      <c r="EW291" s="178"/>
      <c r="EX291" s="178"/>
      <c r="EY291" s="178"/>
      <c r="EZ291" s="178"/>
      <c r="FA291" s="178"/>
      <c r="FB291" s="178"/>
      <c r="FC291" s="178"/>
      <c r="FD291" s="178"/>
      <c r="FE291" s="178"/>
      <c r="FF291" s="178"/>
      <c r="FG291" s="178"/>
      <c r="FH291" s="178"/>
      <c r="FI291" s="178"/>
      <c r="FJ291" s="179"/>
    </row>
    <row r="292" spans="1:166" s="4" customFormat="1" ht="66" customHeight="1">
      <c r="A292" s="120" t="s">
        <v>8</v>
      </c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 t="s">
        <v>23</v>
      </c>
      <c r="AL292" s="120"/>
      <c r="AM292" s="120"/>
      <c r="AN292" s="120"/>
      <c r="AO292" s="120"/>
      <c r="AP292" s="120"/>
      <c r="AQ292" s="120" t="s">
        <v>35</v>
      </c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 t="s">
        <v>36</v>
      </c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 t="s">
        <v>37</v>
      </c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 t="s">
        <v>24</v>
      </c>
      <c r="CI292" s="120"/>
      <c r="CJ292" s="120"/>
      <c r="CK292" s="120"/>
      <c r="CL292" s="120"/>
      <c r="CM292" s="120"/>
      <c r="CN292" s="120"/>
      <c r="CO292" s="120"/>
      <c r="CP292" s="120"/>
      <c r="CQ292" s="120"/>
      <c r="CR292" s="120"/>
      <c r="CS292" s="120"/>
      <c r="CT292" s="120"/>
      <c r="CU292" s="120"/>
      <c r="CV292" s="120"/>
      <c r="CW292" s="120"/>
      <c r="CX292" s="120"/>
      <c r="CY292" s="120"/>
      <c r="CZ292" s="120"/>
      <c r="DA292" s="120"/>
      <c r="DB292" s="120"/>
      <c r="DC292" s="120"/>
      <c r="DD292" s="120"/>
      <c r="DE292" s="120"/>
      <c r="DF292" s="120"/>
      <c r="DG292" s="120"/>
      <c r="DH292" s="120"/>
      <c r="DI292" s="120"/>
      <c r="DJ292" s="120"/>
      <c r="DK292" s="120"/>
      <c r="DL292" s="120"/>
      <c r="DM292" s="120"/>
      <c r="DN292" s="120"/>
      <c r="DO292" s="120"/>
      <c r="DP292" s="120"/>
      <c r="DQ292" s="120"/>
      <c r="DR292" s="120"/>
      <c r="DS292" s="120"/>
      <c r="DT292" s="120"/>
      <c r="DU292" s="120"/>
      <c r="DV292" s="120"/>
      <c r="DW292" s="120"/>
      <c r="DX292" s="120"/>
      <c r="DY292" s="120"/>
      <c r="DZ292" s="120"/>
      <c r="EA292" s="120"/>
      <c r="EB292" s="120"/>
      <c r="EC292" s="120"/>
      <c r="ED292" s="120"/>
      <c r="EE292" s="120"/>
      <c r="EF292" s="120"/>
      <c r="EG292" s="120"/>
      <c r="EH292" s="120"/>
      <c r="EI292" s="120"/>
      <c r="EJ292" s="120"/>
      <c r="EK292" s="171" t="s">
        <v>29</v>
      </c>
      <c r="EL292" s="172"/>
      <c r="EM292" s="172"/>
      <c r="EN292" s="172"/>
      <c r="EO292" s="172"/>
      <c r="EP292" s="172"/>
      <c r="EQ292" s="172"/>
      <c r="ER292" s="172"/>
      <c r="ES292" s="172"/>
      <c r="ET292" s="172"/>
      <c r="EU292" s="172"/>
      <c r="EV292" s="172"/>
      <c r="EW292" s="172"/>
      <c r="EX292" s="172"/>
      <c r="EY292" s="172"/>
      <c r="EZ292" s="172"/>
      <c r="FA292" s="172"/>
      <c r="FB292" s="172"/>
      <c r="FC292" s="172"/>
      <c r="FD292" s="172"/>
      <c r="FE292" s="172"/>
      <c r="FF292" s="172"/>
      <c r="FG292" s="172"/>
      <c r="FH292" s="172"/>
      <c r="FI292" s="172"/>
      <c r="FJ292" s="173"/>
    </row>
    <row r="293" spans="1:166" s="4" customFormat="1" ht="84.75" customHeight="1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0"/>
      <c r="CH293" s="120" t="s">
        <v>45</v>
      </c>
      <c r="CI293" s="120"/>
      <c r="CJ293" s="120"/>
      <c r="CK293" s="120"/>
      <c r="CL293" s="120"/>
      <c r="CM293" s="120"/>
      <c r="CN293" s="120"/>
      <c r="CO293" s="120"/>
      <c r="CP293" s="120"/>
      <c r="CQ293" s="120"/>
      <c r="CR293" s="120"/>
      <c r="CS293" s="120"/>
      <c r="CT293" s="120"/>
      <c r="CU293" s="120"/>
      <c r="CV293" s="120"/>
      <c r="CW293" s="120"/>
      <c r="CX293" s="120" t="s">
        <v>25</v>
      </c>
      <c r="CY293" s="120"/>
      <c r="CZ293" s="120"/>
      <c r="DA293" s="120"/>
      <c r="DB293" s="120"/>
      <c r="DC293" s="120"/>
      <c r="DD293" s="120"/>
      <c r="DE293" s="120"/>
      <c r="DF293" s="120"/>
      <c r="DG293" s="120"/>
      <c r="DH293" s="120"/>
      <c r="DI293" s="120"/>
      <c r="DJ293" s="120"/>
      <c r="DK293" s="120" t="s">
        <v>26</v>
      </c>
      <c r="DL293" s="120"/>
      <c r="DM293" s="120"/>
      <c r="DN293" s="120"/>
      <c r="DO293" s="120"/>
      <c r="DP293" s="120"/>
      <c r="DQ293" s="120"/>
      <c r="DR293" s="120"/>
      <c r="DS293" s="120"/>
      <c r="DT293" s="120"/>
      <c r="DU293" s="120"/>
      <c r="DV293" s="120"/>
      <c r="DW293" s="120"/>
      <c r="DX293" s="120" t="s">
        <v>27</v>
      </c>
      <c r="DY293" s="120"/>
      <c r="DZ293" s="120"/>
      <c r="EA293" s="120"/>
      <c r="EB293" s="120"/>
      <c r="EC293" s="120"/>
      <c r="ED293" s="120"/>
      <c r="EE293" s="120"/>
      <c r="EF293" s="120"/>
      <c r="EG293" s="120"/>
      <c r="EH293" s="120"/>
      <c r="EI293" s="120"/>
      <c r="EJ293" s="120"/>
      <c r="EK293" s="120" t="s">
        <v>38</v>
      </c>
      <c r="EL293" s="120"/>
      <c r="EM293" s="120"/>
      <c r="EN293" s="120"/>
      <c r="EO293" s="120"/>
      <c r="EP293" s="120"/>
      <c r="EQ293" s="120"/>
      <c r="ER293" s="120"/>
      <c r="ES293" s="120"/>
      <c r="ET293" s="120"/>
      <c r="EU293" s="120"/>
      <c r="EV293" s="120"/>
      <c r="EW293" s="120"/>
      <c r="EX293" s="171" t="s">
        <v>46</v>
      </c>
      <c r="EY293" s="172"/>
      <c r="EZ293" s="172"/>
      <c r="FA293" s="172"/>
      <c r="FB293" s="172"/>
      <c r="FC293" s="172"/>
      <c r="FD293" s="172"/>
      <c r="FE293" s="172"/>
      <c r="FF293" s="172"/>
      <c r="FG293" s="172"/>
      <c r="FH293" s="172"/>
      <c r="FI293" s="172"/>
      <c r="FJ293" s="173"/>
    </row>
    <row r="294" spans="1:166" s="4" customFormat="1" ht="15" customHeight="1">
      <c r="A294" s="118">
        <v>1</v>
      </c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>
        <v>2</v>
      </c>
      <c r="AL294" s="118"/>
      <c r="AM294" s="118"/>
      <c r="AN294" s="118"/>
      <c r="AO294" s="118"/>
      <c r="AP294" s="118"/>
      <c r="AQ294" s="118">
        <v>3</v>
      </c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>
        <v>4</v>
      </c>
      <c r="BD294" s="118"/>
      <c r="BE294" s="118"/>
      <c r="BF294" s="118"/>
      <c r="BG294" s="118"/>
      <c r="BH294" s="118"/>
      <c r="BI294" s="118"/>
      <c r="BJ294" s="118"/>
      <c r="BK294" s="118"/>
      <c r="BL294" s="118"/>
      <c r="BM294" s="118"/>
      <c r="BN294" s="118"/>
      <c r="BO294" s="118"/>
      <c r="BP294" s="118"/>
      <c r="BQ294" s="118"/>
      <c r="BR294" s="118"/>
      <c r="BS294" s="118"/>
      <c r="BT294" s="118"/>
      <c r="BU294" s="118">
        <v>5</v>
      </c>
      <c r="BV294" s="118"/>
      <c r="BW294" s="118"/>
      <c r="BX294" s="118"/>
      <c r="BY294" s="118"/>
      <c r="BZ294" s="118"/>
      <c r="CA294" s="118"/>
      <c r="CB294" s="118"/>
      <c r="CC294" s="118"/>
      <c r="CD294" s="118"/>
      <c r="CE294" s="118"/>
      <c r="CF294" s="118"/>
      <c r="CG294" s="118"/>
      <c r="CH294" s="118">
        <v>6</v>
      </c>
      <c r="CI294" s="118"/>
      <c r="CJ294" s="118"/>
      <c r="CK294" s="118"/>
      <c r="CL294" s="118"/>
      <c r="CM294" s="118"/>
      <c r="CN294" s="118"/>
      <c r="CO294" s="118"/>
      <c r="CP294" s="118"/>
      <c r="CQ294" s="118"/>
      <c r="CR294" s="118"/>
      <c r="CS294" s="118"/>
      <c r="CT294" s="118"/>
      <c r="CU294" s="118"/>
      <c r="CV294" s="118"/>
      <c r="CW294" s="118"/>
      <c r="CX294" s="118">
        <v>7</v>
      </c>
      <c r="CY294" s="118"/>
      <c r="CZ294" s="118"/>
      <c r="DA294" s="118"/>
      <c r="DB294" s="118"/>
      <c r="DC294" s="118"/>
      <c r="DD294" s="118"/>
      <c r="DE294" s="118"/>
      <c r="DF294" s="118"/>
      <c r="DG294" s="118"/>
      <c r="DH294" s="118"/>
      <c r="DI294" s="118"/>
      <c r="DJ294" s="118"/>
      <c r="DK294" s="118">
        <v>8</v>
      </c>
      <c r="DL294" s="118"/>
      <c r="DM294" s="118"/>
      <c r="DN294" s="118"/>
      <c r="DO294" s="118"/>
      <c r="DP294" s="118"/>
      <c r="DQ294" s="118"/>
      <c r="DR294" s="118"/>
      <c r="DS294" s="118"/>
      <c r="DT294" s="118"/>
      <c r="DU294" s="118"/>
      <c r="DV294" s="118"/>
      <c r="DW294" s="118"/>
      <c r="DX294" s="118">
        <v>9</v>
      </c>
      <c r="DY294" s="118"/>
      <c r="DZ294" s="118"/>
      <c r="EA294" s="118"/>
      <c r="EB294" s="118"/>
      <c r="EC294" s="118"/>
      <c r="ED294" s="118"/>
      <c r="EE294" s="118"/>
      <c r="EF294" s="118"/>
      <c r="EG294" s="118"/>
      <c r="EH294" s="118"/>
      <c r="EI294" s="118"/>
      <c r="EJ294" s="118"/>
      <c r="EK294" s="118">
        <v>10</v>
      </c>
      <c r="EL294" s="118"/>
      <c r="EM294" s="118"/>
      <c r="EN294" s="118"/>
      <c r="EO294" s="118"/>
      <c r="EP294" s="118"/>
      <c r="EQ294" s="118"/>
      <c r="ER294" s="118"/>
      <c r="ES294" s="118"/>
      <c r="ET294" s="118"/>
      <c r="EU294" s="118"/>
      <c r="EV294" s="118"/>
      <c r="EW294" s="118"/>
      <c r="EX294" s="174">
        <v>11</v>
      </c>
      <c r="EY294" s="175"/>
      <c r="EZ294" s="175"/>
      <c r="FA294" s="175"/>
      <c r="FB294" s="175"/>
      <c r="FC294" s="175"/>
      <c r="FD294" s="175"/>
      <c r="FE294" s="175"/>
      <c r="FF294" s="175"/>
      <c r="FG294" s="175"/>
      <c r="FH294" s="175"/>
      <c r="FI294" s="175"/>
      <c r="FJ294" s="176"/>
    </row>
    <row r="295" spans="1:166" s="4" customFormat="1" ht="21.75" customHeight="1">
      <c r="A295" s="119" t="s">
        <v>32</v>
      </c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5" t="s">
        <v>33</v>
      </c>
      <c r="AL295" s="115"/>
      <c r="AM295" s="115"/>
      <c r="AN295" s="115"/>
      <c r="AO295" s="115"/>
      <c r="AP295" s="115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79">
        <f>BC298</f>
        <v>9500</v>
      </c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>
        <f>BU298</f>
        <v>0</v>
      </c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88">
        <f>CH298</f>
        <v>0</v>
      </c>
      <c r="CI295" s="88"/>
      <c r="CJ295" s="88"/>
      <c r="CK295" s="88"/>
      <c r="CL295" s="88"/>
      <c r="CM295" s="88"/>
      <c r="CN295" s="88"/>
      <c r="CO295" s="88"/>
      <c r="CP295" s="88"/>
      <c r="CQ295" s="88"/>
      <c r="CR295" s="88"/>
      <c r="CS295" s="88"/>
      <c r="CT295" s="88"/>
      <c r="CU295" s="88"/>
      <c r="CV295" s="88"/>
      <c r="CW295" s="88"/>
      <c r="CX295" s="88"/>
      <c r="CY295" s="88"/>
      <c r="CZ295" s="88"/>
      <c r="DA295" s="88"/>
      <c r="DB295" s="88"/>
      <c r="DC295" s="88"/>
      <c r="DD295" s="88"/>
      <c r="DE295" s="88"/>
      <c r="DF295" s="88"/>
      <c r="DG295" s="88"/>
      <c r="DH295" s="88"/>
      <c r="DI295" s="88"/>
      <c r="DJ295" s="88"/>
      <c r="DK295" s="88"/>
      <c r="DL295" s="88"/>
      <c r="DM295" s="88"/>
      <c r="DN295" s="88"/>
      <c r="DO295" s="88"/>
      <c r="DP295" s="88"/>
      <c r="DQ295" s="88"/>
      <c r="DR295" s="88"/>
      <c r="DS295" s="88"/>
      <c r="DT295" s="88"/>
      <c r="DU295" s="88"/>
      <c r="DV295" s="88"/>
      <c r="DW295" s="88"/>
      <c r="DX295" s="88">
        <f>CH295</f>
        <v>0</v>
      </c>
      <c r="DY295" s="88"/>
      <c r="DZ295" s="88"/>
      <c r="EA295" s="88"/>
      <c r="EB295" s="88"/>
      <c r="EC295" s="88"/>
      <c r="ED295" s="88"/>
      <c r="EE295" s="88"/>
      <c r="EF295" s="88"/>
      <c r="EG295" s="88"/>
      <c r="EH295" s="88"/>
      <c r="EI295" s="88"/>
      <c r="EJ295" s="88"/>
      <c r="EK295" s="88">
        <f>EK298</f>
        <v>9500</v>
      </c>
      <c r="EL295" s="88"/>
      <c r="EM295" s="88"/>
      <c r="EN295" s="88"/>
      <c r="EO295" s="88"/>
      <c r="EP295" s="88"/>
      <c r="EQ295" s="88"/>
      <c r="ER295" s="88"/>
      <c r="ES295" s="88"/>
      <c r="ET295" s="88"/>
      <c r="EU295" s="88"/>
      <c r="EV295" s="88"/>
      <c r="EW295" s="88"/>
      <c r="EX295" s="158">
        <f>EX298</f>
        <v>0</v>
      </c>
      <c r="EY295" s="159"/>
      <c r="EZ295" s="159"/>
      <c r="FA295" s="159"/>
      <c r="FB295" s="159"/>
      <c r="FC295" s="159"/>
      <c r="FD295" s="159"/>
      <c r="FE295" s="159"/>
      <c r="FF295" s="159"/>
      <c r="FG295" s="159"/>
      <c r="FH295" s="159"/>
      <c r="FI295" s="159"/>
      <c r="FJ295" s="160"/>
    </row>
    <row r="296" spans="1:166" s="4" customFormat="1" ht="18" customHeight="1">
      <c r="A296" s="162" t="s">
        <v>22</v>
      </c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96" t="s">
        <v>34</v>
      </c>
      <c r="AL296" s="196"/>
      <c r="AM296" s="196"/>
      <c r="AN296" s="196"/>
      <c r="AO296" s="196"/>
      <c r="AP296" s="196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  <c r="BM296" s="78"/>
      <c r="BN296" s="78"/>
      <c r="BO296" s="78"/>
      <c r="BP296" s="78"/>
      <c r="BQ296" s="78"/>
      <c r="BR296" s="78"/>
      <c r="BS296" s="78"/>
      <c r="BT296" s="78"/>
      <c r="BU296" s="78"/>
      <c r="BV296" s="78"/>
      <c r="BW296" s="78"/>
      <c r="BX296" s="78"/>
      <c r="BY296" s="78"/>
      <c r="BZ296" s="78"/>
      <c r="CA296" s="78"/>
      <c r="CB296" s="78"/>
      <c r="CC296" s="78"/>
      <c r="CD296" s="78"/>
      <c r="CE296" s="78"/>
      <c r="CF296" s="78"/>
      <c r="CG296" s="78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98"/>
      <c r="EY296" s="99"/>
      <c r="EZ296" s="99"/>
      <c r="FA296" s="99"/>
      <c r="FB296" s="99"/>
      <c r="FC296" s="99"/>
      <c r="FD296" s="99"/>
      <c r="FE296" s="99"/>
      <c r="FF296" s="99"/>
      <c r="FG296" s="99"/>
      <c r="FH296" s="99"/>
      <c r="FI296" s="99"/>
      <c r="FJ296" s="91"/>
    </row>
    <row r="297" spans="1:166" s="4" customFormat="1" ht="38.25" customHeight="1">
      <c r="A297" s="161" t="s">
        <v>262</v>
      </c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96"/>
      <c r="AL297" s="196"/>
      <c r="AM297" s="196"/>
      <c r="AN297" s="196"/>
      <c r="AO297" s="196"/>
      <c r="AP297" s="196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102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4"/>
      <c r="BU297" s="78"/>
      <c r="BV297" s="78"/>
      <c r="BW297" s="78"/>
      <c r="BX297" s="78"/>
      <c r="BY297" s="78"/>
      <c r="BZ297" s="78"/>
      <c r="CA297" s="78"/>
      <c r="CB297" s="78"/>
      <c r="CC297" s="78"/>
      <c r="CD297" s="78"/>
      <c r="CE297" s="78"/>
      <c r="CF297" s="78"/>
      <c r="CG297" s="78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38"/>
      <c r="FI297" s="38"/>
      <c r="FJ297" s="38"/>
    </row>
    <row r="298" spans="1:166" s="4" customFormat="1" ht="22.5" customHeight="1">
      <c r="A298" s="146" t="s">
        <v>263</v>
      </c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79">
        <f>BC299</f>
        <v>9500</v>
      </c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>
        <f>BU299</f>
        <v>0</v>
      </c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88">
        <f>CH299</f>
        <v>0</v>
      </c>
      <c r="CI298" s="88"/>
      <c r="CJ298" s="88"/>
      <c r="CK298" s="88"/>
      <c r="CL298" s="88"/>
      <c r="CM298" s="88"/>
      <c r="CN298" s="88"/>
      <c r="CO298" s="88"/>
      <c r="CP298" s="88"/>
      <c r="CQ298" s="88"/>
      <c r="CR298" s="88"/>
      <c r="CS298" s="88"/>
      <c r="CT298" s="88"/>
      <c r="CU298" s="88"/>
      <c r="CV298" s="88"/>
      <c r="CW298" s="88"/>
      <c r="CX298" s="88"/>
      <c r="CY298" s="88"/>
      <c r="CZ298" s="88"/>
      <c r="DA298" s="88"/>
      <c r="DB298" s="88"/>
      <c r="DC298" s="88"/>
      <c r="DD298" s="88"/>
      <c r="DE298" s="88"/>
      <c r="DF298" s="88"/>
      <c r="DG298" s="88"/>
      <c r="DH298" s="88"/>
      <c r="DI298" s="88"/>
      <c r="DJ298" s="88"/>
      <c r="DK298" s="88"/>
      <c r="DL298" s="88"/>
      <c r="DM298" s="88"/>
      <c r="DN298" s="88"/>
      <c r="DO298" s="88"/>
      <c r="DP298" s="88"/>
      <c r="DQ298" s="88"/>
      <c r="DR298" s="88"/>
      <c r="DS298" s="88"/>
      <c r="DT298" s="88"/>
      <c r="DU298" s="88"/>
      <c r="DV298" s="88"/>
      <c r="DW298" s="88"/>
      <c r="DX298" s="88">
        <f>DX299</f>
        <v>0</v>
      </c>
      <c r="DY298" s="88"/>
      <c r="DZ298" s="88"/>
      <c r="EA298" s="88"/>
      <c r="EB298" s="88"/>
      <c r="EC298" s="88"/>
      <c r="ED298" s="88"/>
      <c r="EE298" s="88"/>
      <c r="EF298" s="88"/>
      <c r="EG298" s="88"/>
      <c r="EH298" s="88"/>
      <c r="EI298" s="88"/>
      <c r="EJ298" s="88"/>
      <c r="EK298" s="88">
        <f>EK299</f>
        <v>9500</v>
      </c>
      <c r="EL298" s="88"/>
      <c r="EM298" s="88"/>
      <c r="EN298" s="88"/>
      <c r="EO298" s="88"/>
      <c r="EP298" s="88"/>
      <c r="EQ298" s="88"/>
      <c r="ER298" s="88"/>
      <c r="ES298" s="88"/>
      <c r="ET298" s="88"/>
      <c r="EU298" s="88"/>
      <c r="EV298" s="88"/>
      <c r="EW298" s="88"/>
      <c r="EX298" s="158">
        <v>0</v>
      </c>
      <c r="EY298" s="159"/>
      <c r="EZ298" s="159"/>
      <c r="FA298" s="159"/>
      <c r="FB298" s="159"/>
      <c r="FC298" s="159"/>
      <c r="FD298" s="159"/>
      <c r="FE298" s="159"/>
      <c r="FF298" s="159"/>
      <c r="FG298" s="159"/>
      <c r="FH298" s="159"/>
      <c r="FI298" s="159"/>
      <c r="FJ298" s="160"/>
    </row>
    <row r="299" spans="1:166" s="4" customFormat="1" ht="19.5" customHeight="1">
      <c r="A299" s="106" t="s">
        <v>107</v>
      </c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90" t="s">
        <v>62</v>
      </c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78">
        <v>9500</v>
      </c>
      <c r="BD299" s="78"/>
      <c r="BE299" s="78"/>
      <c r="BF299" s="78"/>
      <c r="BG299" s="78"/>
      <c r="BH299" s="78"/>
      <c r="BI299" s="78"/>
      <c r="BJ299" s="78"/>
      <c r="BK299" s="78"/>
      <c r="BL299" s="78"/>
      <c r="BM299" s="78"/>
      <c r="BN299" s="78"/>
      <c r="BO299" s="78"/>
      <c r="BP299" s="78"/>
      <c r="BQ299" s="78"/>
      <c r="BR299" s="78"/>
      <c r="BS299" s="78"/>
      <c r="BT299" s="78"/>
      <c r="BU299" s="78">
        <v>0</v>
      </c>
      <c r="BV299" s="78"/>
      <c r="BW299" s="78"/>
      <c r="BX299" s="78"/>
      <c r="BY299" s="78"/>
      <c r="BZ299" s="78"/>
      <c r="CA299" s="78"/>
      <c r="CB299" s="78"/>
      <c r="CC299" s="78"/>
      <c r="CD299" s="78"/>
      <c r="CE299" s="78"/>
      <c r="CF299" s="78"/>
      <c r="CG299" s="78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>
        <f>CH299</f>
        <v>0</v>
      </c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>
        <f>BC299-BU299</f>
        <v>9500</v>
      </c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98">
        <v>0</v>
      </c>
      <c r="EY299" s="99"/>
      <c r="EZ299" s="99"/>
      <c r="FA299" s="99"/>
      <c r="FB299" s="99"/>
      <c r="FC299" s="99"/>
      <c r="FD299" s="99"/>
      <c r="FE299" s="99"/>
      <c r="FF299" s="99"/>
      <c r="FG299" s="99"/>
      <c r="FH299" s="99"/>
      <c r="FI299" s="99"/>
      <c r="FJ299" s="91"/>
    </row>
    <row r="300" spans="1:166" s="4" customFormat="1" ht="18.75">
      <c r="A300" s="191"/>
      <c r="B300" s="192"/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  <c r="Y300" s="192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  <c r="AK300" s="192"/>
      <c r="AL300" s="192"/>
      <c r="AM300" s="192"/>
      <c r="AN300" s="192"/>
      <c r="AO300" s="192"/>
      <c r="AP300" s="192"/>
      <c r="AQ300" s="192"/>
      <c r="AR300" s="192"/>
      <c r="AS300" s="192"/>
      <c r="AT300" s="192"/>
      <c r="AU300" s="192"/>
      <c r="AV300" s="192"/>
      <c r="AW300" s="192"/>
      <c r="AX300" s="192"/>
      <c r="AY300" s="192"/>
      <c r="AZ300" s="192"/>
      <c r="BA300" s="192"/>
      <c r="BB300" s="192"/>
      <c r="BC300" s="192"/>
      <c r="BD300" s="192"/>
      <c r="BE300" s="192"/>
      <c r="BF300" s="192"/>
      <c r="BG300" s="192"/>
      <c r="BH300" s="192"/>
      <c r="BI300" s="192"/>
      <c r="BJ300" s="192"/>
      <c r="BK300" s="192"/>
      <c r="BL300" s="192"/>
      <c r="BM300" s="192"/>
      <c r="BN300" s="192"/>
      <c r="BO300" s="192"/>
      <c r="BP300" s="192"/>
      <c r="BQ300" s="192"/>
      <c r="BR300" s="192"/>
      <c r="BS300" s="192"/>
      <c r="BT300" s="192"/>
      <c r="BU300" s="192"/>
      <c r="BV300" s="192"/>
      <c r="BW300" s="192"/>
      <c r="BX300" s="192"/>
      <c r="BY300" s="192"/>
      <c r="BZ300" s="192"/>
      <c r="CA300" s="192"/>
      <c r="CB300" s="192"/>
      <c r="CC300" s="192"/>
      <c r="CD300" s="192"/>
      <c r="CE300" s="192"/>
      <c r="CF300" s="192"/>
      <c r="CG300" s="192"/>
      <c r="CH300" s="192"/>
      <c r="CI300" s="192"/>
      <c r="CJ300" s="192"/>
      <c r="CK300" s="192"/>
      <c r="CL300" s="192"/>
      <c r="CM300" s="192"/>
      <c r="CN300" s="192"/>
      <c r="CO300" s="192"/>
      <c r="CP300" s="192"/>
      <c r="CQ300" s="192"/>
      <c r="CR300" s="192"/>
      <c r="CS300" s="192"/>
      <c r="CT300" s="192"/>
      <c r="CU300" s="192"/>
      <c r="CV300" s="192"/>
      <c r="CW300" s="192"/>
      <c r="CX300" s="192"/>
      <c r="CY300" s="192"/>
      <c r="CZ300" s="192"/>
      <c r="DA300" s="192"/>
      <c r="DB300" s="192"/>
      <c r="DC300" s="192"/>
      <c r="DD300" s="192"/>
      <c r="DE300" s="192"/>
      <c r="DF300" s="192"/>
      <c r="DG300" s="192"/>
      <c r="DH300" s="192"/>
      <c r="DI300" s="192"/>
      <c r="DJ300" s="192"/>
      <c r="DK300" s="192"/>
      <c r="DL300" s="192"/>
      <c r="DM300" s="192"/>
      <c r="DN300" s="192"/>
      <c r="DO300" s="192"/>
      <c r="DP300" s="192"/>
      <c r="DQ300" s="192"/>
      <c r="DR300" s="192"/>
      <c r="DS300" s="192"/>
      <c r="DT300" s="192"/>
      <c r="DU300" s="192"/>
      <c r="DV300" s="192"/>
      <c r="DW300" s="192"/>
      <c r="DX300" s="192"/>
      <c r="DY300" s="192"/>
      <c r="DZ300" s="192"/>
      <c r="EA300" s="192"/>
      <c r="EB300" s="192"/>
      <c r="EC300" s="192"/>
      <c r="ED300" s="192"/>
      <c r="EE300" s="192"/>
      <c r="EF300" s="192"/>
      <c r="EG300" s="192"/>
      <c r="EH300" s="192"/>
      <c r="EI300" s="192"/>
      <c r="EJ300" s="192"/>
      <c r="EK300" s="192"/>
      <c r="EL300" s="192"/>
      <c r="EM300" s="192"/>
      <c r="EN300" s="192"/>
      <c r="EO300" s="192"/>
      <c r="EP300" s="192"/>
      <c r="EQ300" s="192"/>
      <c r="ER300" s="192"/>
      <c r="ES300" s="192"/>
      <c r="ET300" s="192"/>
      <c r="EU300" s="192"/>
      <c r="EV300" s="192"/>
      <c r="EW300" s="192"/>
      <c r="EX300" s="192"/>
      <c r="EY300" s="192"/>
      <c r="EZ300" s="192"/>
      <c r="FA300" s="192"/>
      <c r="FB300" s="192"/>
      <c r="FC300" s="192"/>
      <c r="FD300" s="192"/>
      <c r="FE300" s="192"/>
      <c r="FF300" s="192"/>
      <c r="FG300" s="192"/>
      <c r="FH300" s="13"/>
      <c r="FI300" s="13"/>
      <c r="FJ300" s="13"/>
    </row>
    <row r="301" spans="1:166" s="11" customFormat="1" ht="31.5" customHeight="1">
      <c r="A301" s="146" t="s">
        <v>160</v>
      </c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7"/>
      <c r="AV301" s="107"/>
      <c r="AW301" s="107"/>
      <c r="AX301" s="107"/>
      <c r="AY301" s="107"/>
      <c r="AZ301" s="107"/>
      <c r="BA301" s="107"/>
      <c r="BB301" s="107"/>
      <c r="BC301" s="79">
        <f>BC131+BC160+BC169+BC189+BC207+BC224+BC259+BC272+BC295+BC114+BC247+BC237</f>
        <v>8025290.74</v>
      </c>
      <c r="BD301" s="190"/>
      <c r="BE301" s="190"/>
      <c r="BF301" s="190"/>
      <c r="BG301" s="190"/>
      <c r="BH301" s="190"/>
      <c r="BI301" s="190"/>
      <c r="BJ301" s="190"/>
      <c r="BK301" s="190"/>
      <c r="BL301" s="190"/>
      <c r="BM301" s="190"/>
      <c r="BN301" s="190"/>
      <c r="BO301" s="190"/>
      <c r="BP301" s="190"/>
      <c r="BQ301" s="190"/>
      <c r="BR301" s="190"/>
      <c r="BS301" s="190"/>
      <c r="BT301" s="190"/>
      <c r="BU301" s="79">
        <f>+BU295+BU272+BU259+BU224+BU207+BU189+BU169+BU160+BU131+BU114+BU247+BU237</f>
        <v>1584687.1700000002</v>
      </c>
      <c r="BV301" s="190"/>
      <c r="BW301" s="190"/>
      <c r="BX301" s="190"/>
      <c r="BY301" s="190"/>
      <c r="BZ301" s="190"/>
      <c r="CA301" s="190"/>
      <c r="CB301" s="190"/>
      <c r="CC301" s="190"/>
      <c r="CD301" s="190"/>
      <c r="CE301" s="190"/>
      <c r="CF301" s="190"/>
      <c r="CG301" s="190"/>
      <c r="CH301" s="168">
        <f>CH295+CI272+CH259+CH224+CH207+CH189+CH169+CH160+CH131+CH114+CH247+CH237</f>
        <v>1584687.1700000002</v>
      </c>
      <c r="CI301" s="191"/>
      <c r="CJ301" s="191"/>
      <c r="CK301" s="191"/>
      <c r="CL301" s="191"/>
      <c r="CM301" s="191"/>
      <c r="CN301" s="191"/>
      <c r="CO301" s="191"/>
      <c r="CP301" s="191"/>
      <c r="CQ301" s="191"/>
      <c r="CR301" s="191"/>
      <c r="CS301" s="191"/>
      <c r="CT301" s="191"/>
      <c r="CU301" s="191"/>
      <c r="CV301" s="191"/>
      <c r="CW301" s="191"/>
      <c r="CX301" s="191"/>
      <c r="CY301" s="191"/>
      <c r="CZ301" s="191"/>
      <c r="DA301" s="191"/>
      <c r="DB301" s="191"/>
      <c r="DC301" s="191"/>
      <c r="DD301" s="191"/>
      <c r="DE301" s="191"/>
      <c r="DF301" s="191"/>
      <c r="DG301" s="191"/>
      <c r="DH301" s="191"/>
      <c r="DI301" s="191"/>
      <c r="DJ301" s="191"/>
      <c r="DK301" s="191"/>
      <c r="DL301" s="191"/>
      <c r="DM301" s="191"/>
      <c r="DN301" s="191"/>
      <c r="DO301" s="191"/>
      <c r="DP301" s="191"/>
      <c r="DQ301" s="191"/>
      <c r="DR301" s="191"/>
      <c r="DS301" s="191"/>
      <c r="DT301" s="191"/>
      <c r="DU301" s="191"/>
      <c r="DV301" s="191"/>
      <c r="DW301" s="191"/>
      <c r="DX301" s="168">
        <f>CH301</f>
        <v>1584687.1700000002</v>
      </c>
      <c r="DY301" s="191"/>
      <c r="DZ301" s="191"/>
      <c r="EA301" s="191"/>
      <c r="EB301" s="191"/>
      <c r="EC301" s="191"/>
      <c r="ED301" s="191"/>
      <c r="EE301" s="191"/>
      <c r="EF301" s="191"/>
      <c r="EG301" s="191"/>
      <c r="EH301" s="191"/>
      <c r="EI301" s="191"/>
      <c r="EJ301" s="191"/>
      <c r="EK301" s="168">
        <f>BC301-BU301</f>
        <v>6440603.57</v>
      </c>
      <c r="EL301" s="191"/>
      <c r="EM301" s="191"/>
      <c r="EN301" s="191"/>
      <c r="EO301" s="191"/>
      <c r="EP301" s="191"/>
      <c r="EQ301" s="191"/>
      <c r="ER301" s="191"/>
      <c r="ES301" s="191"/>
      <c r="ET301" s="191"/>
      <c r="EU301" s="191"/>
      <c r="EV301" s="191"/>
      <c r="EW301" s="191"/>
      <c r="EX301" s="275">
        <f>BU301-CH301</f>
        <v>0</v>
      </c>
      <c r="EY301" s="276"/>
      <c r="EZ301" s="276"/>
      <c r="FA301" s="276"/>
      <c r="FB301" s="276"/>
      <c r="FC301" s="276"/>
      <c r="FD301" s="276"/>
      <c r="FE301" s="276"/>
      <c r="FF301" s="276"/>
      <c r="FG301" s="276"/>
      <c r="FH301" s="276"/>
      <c r="FI301" s="276"/>
      <c r="FJ301" s="277"/>
    </row>
    <row r="302" spans="1:166" s="4" customFormat="1" ht="19.5" customHeight="1">
      <c r="A302" s="174"/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5"/>
      <c r="AT302" s="175"/>
      <c r="AU302" s="175"/>
      <c r="AV302" s="175"/>
      <c r="AW302" s="175"/>
      <c r="AX302" s="175"/>
      <c r="AY302" s="175"/>
      <c r="AZ302" s="175"/>
      <c r="BA302" s="175"/>
      <c r="BB302" s="175"/>
      <c r="BC302" s="176"/>
      <c r="BD302" s="8" t="s">
        <v>40</v>
      </c>
      <c r="BE302" s="12"/>
      <c r="BF302" s="12"/>
      <c r="BG302" s="12"/>
      <c r="BH302" s="12"/>
      <c r="BI302" s="27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8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74"/>
      <c r="CJ302" s="175"/>
      <c r="CK302" s="175"/>
      <c r="CL302" s="175"/>
      <c r="CM302" s="175"/>
      <c r="CN302" s="175"/>
      <c r="CO302" s="175"/>
      <c r="CP302" s="175"/>
      <c r="CQ302" s="175"/>
      <c r="CR302" s="175"/>
      <c r="CS302" s="175"/>
      <c r="CT302" s="175"/>
      <c r="CU302" s="175"/>
      <c r="CV302" s="175"/>
      <c r="CW302" s="175"/>
      <c r="CX302" s="175"/>
      <c r="CY302" s="175"/>
      <c r="CZ302" s="175"/>
      <c r="DA302" s="175"/>
      <c r="DB302" s="175"/>
      <c r="DC302" s="175"/>
      <c r="DD302" s="175"/>
      <c r="DE302" s="175"/>
      <c r="DF302" s="175"/>
      <c r="DG302" s="175"/>
      <c r="DH302" s="175"/>
      <c r="DI302" s="175"/>
      <c r="DJ302" s="175"/>
      <c r="DK302" s="175"/>
      <c r="DL302" s="175"/>
      <c r="DM302" s="175"/>
      <c r="DN302" s="175"/>
      <c r="DO302" s="175"/>
      <c r="DP302" s="175"/>
      <c r="DQ302" s="175"/>
      <c r="DR302" s="175"/>
      <c r="DS302" s="175"/>
      <c r="DT302" s="175"/>
      <c r="DU302" s="175"/>
      <c r="DV302" s="175"/>
      <c r="DW302" s="175"/>
      <c r="DX302" s="175"/>
      <c r="DY302" s="175"/>
      <c r="DZ302" s="175"/>
      <c r="EA302" s="175"/>
      <c r="EB302" s="175"/>
      <c r="EC302" s="175"/>
      <c r="ED302" s="175"/>
      <c r="EE302" s="175"/>
      <c r="EF302" s="175"/>
      <c r="EG302" s="175"/>
      <c r="EH302" s="175"/>
      <c r="EI302" s="175"/>
      <c r="EJ302" s="175"/>
      <c r="EK302" s="175"/>
      <c r="EL302" s="175"/>
      <c r="EM302" s="175"/>
      <c r="EN302" s="175"/>
      <c r="EO302" s="175"/>
      <c r="EP302" s="175"/>
      <c r="EQ302" s="175"/>
      <c r="ER302" s="175"/>
      <c r="ES302" s="175"/>
      <c r="ET302" s="175"/>
      <c r="EU302" s="175"/>
      <c r="EV302" s="175"/>
      <c r="EW302" s="175"/>
      <c r="EX302" s="175"/>
      <c r="EY302" s="175"/>
      <c r="EZ302" s="175"/>
      <c r="FA302" s="175"/>
      <c r="FB302" s="175"/>
      <c r="FC302" s="175"/>
      <c r="FD302" s="175"/>
      <c r="FE302" s="175"/>
      <c r="FF302" s="175"/>
      <c r="FG302" s="176"/>
      <c r="FH302" s="12"/>
      <c r="FI302" s="12"/>
      <c r="FJ302" s="16" t="s">
        <v>47</v>
      </c>
    </row>
    <row r="303" spans="1:166" s="4" customFormat="1" ht="18.75">
      <c r="A303" s="177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  <c r="AR303" s="178"/>
      <c r="AS303" s="178"/>
      <c r="AT303" s="178"/>
      <c r="AU303" s="178"/>
      <c r="AV303" s="178"/>
      <c r="AW303" s="178"/>
      <c r="AX303" s="178"/>
      <c r="AY303" s="178"/>
      <c r="AZ303" s="178"/>
      <c r="BA303" s="178"/>
      <c r="BB303" s="178"/>
      <c r="BC303" s="178"/>
      <c r="BD303" s="178"/>
      <c r="BE303" s="178"/>
      <c r="BF303" s="178"/>
      <c r="BG303" s="178"/>
      <c r="BH303" s="178"/>
      <c r="BI303" s="178"/>
      <c r="BJ303" s="178"/>
      <c r="BK303" s="178"/>
      <c r="BL303" s="178"/>
      <c r="BM303" s="178"/>
      <c r="BN303" s="178"/>
      <c r="BO303" s="178"/>
      <c r="BP303" s="178"/>
      <c r="BQ303" s="178"/>
      <c r="BR303" s="178"/>
      <c r="BS303" s="178"/>
      <c r="BT303" s="178"/>
      <c r="BU303" s="178"/>
      <c r="BV303" s="178"/>
      <c r="BW303" s="178"/>
      <c r="BX303" s="178"/>
      <c r="BY303" s="178"/>
      <c r="BZ303" s="178"/>
      <c r="CA303" s="178"/>
      <c r="CB303" s="178"/>
      <c r="CC303" s="178"/>
      <c r="CD303" s="178"/>
      <c r="CE303" s="178"/>
      <c r="CF303" s="178"/>
      <c r="CG303" s="178"/>
      <c r="CH303" s="178"/>
      <c r="CI303" s="178"/>
      <c r="CJ303" s="178"/>
      <c r="CK303" s="178"/>
      <c r="CL303" s="178"/>
      <c r="CM303" s="178"/>
      <c r="CN303" s="178"/>
      <c r="CO303" s="178"/>
      <c r="CP303" s="178"/>
      <c r="CQ303" s="178"/>
      <c r="CR303" s="178"/>
      <c r="CS303" s="178"/>
      <c r="CT303" s="178"/>
      <c r="CU303" s="178"/>
      <c r="CV303" s="178"/>
      <c r="CW303" s="178"/>
      <c r="CX303" s="178"/>
      <c r="CY303" s="178"/>
      <c r="CZ303" s="178"/>
      <c r="DA303" s="178"/>
      <c r="DB303" s="178"/>
      <c r="DC303" s="178"/>
      <c r="DD303" s="178"/>
      <c r="DE303" s="178"/>
      <c r="DF303" s="178"/>
      <c r="DG303" s="178"/>
      <c r="DH303" s="178"/>
      <c r="DI303" s="178"/>
      <c r="DJ303" s="178"/>
      <c r="DK303" s="178"/>
      <c r="DL303" s="178"/>
      <c r="DM303" s="178"/>
      <c r="DN303" s="178"/>
      <c r="DO303" s="178"/>
      <c r="DP303" s="178"/>
      <c r="DQ303" s="178"/>
      <c r="DR303" s="178"/>
      <c r="DS303" s="178"/>
      <c r="DT303" s="178"/>
      <c r="DU303" s="178"/>
      <c r="DV303" s="178"/>
      <c r="DW303" s="178"/>
      <c r="DX303" s="178"/>
      <c r="DY303" s="178"/>
      <c r="DZ303" s="178"/>
      <c r="EA303" s="178"/>
      <c r="EB303" s="178"/>
      <c r="EC303" s="178"/>
      <c r="ED303" s="178"/>
      <c r="EE303" s="178"/>
      <c r="EF303" s="178"/>
      <c r="EG303" s="178"/>
      <c r="EH303" s="178"/>
      <c r="EI303" s="178"/>
      <c r="EJ303" s="178"/>
      <c r="EK303" s="178"/>
      <c r="EL303" s="178"/>
      <c r="EM303" s="178"/>
      <c r="EN303" s="178"/>
      <c r="EO303" s="178"/>
      <c r="EP303" s="178"/>
      <c r="EQ303" s="178"/>
      <c r="ER303" s="178"/>
      <c r="ES303" s="178"/>
      <c r="ET303" s="178"/>
      <c r="EU303" s="178"/>
      <c r="EV303" s="178"/>
      <c r="EW303" s="178"/>
      <c r="EX303" s="178"/>
      <c r="EY303" s="178"/>
      <c r="EZ303" s="178"/>
      <c r="FA303" s="178"/>
      <c r="FB303" s="178"/>
      <c r="FC303" s="178"/>
      <c r="FD303" s="178"/>
      <c r="FE303" s="178"/>
      <c r="FF303" s="178"/>
      <c r="FG303" s="178"/>
      <c r="FH303" s="178"/>
      <c r="FI303" s="178"/>
      <c r="FJ303" s="179"/>
    </row>
    <row r="304" spans="1:166" s="4" customFormat="1" ht="18.75" customHeight="1">
      <c r="A304" s="289" t="s">
        <v>8</v>
      </c>
      <c r="B304" s="289"/>
      <c r="C304" s="289"/>
      <c r="D304" s="289"/>
      <c r="E304" s="289"/>
      <c r="F304" s="289"/>
      <c r="G304" s="289"/>
      <c r="H304" s="289"/>
      <c r="I304" s="289"/>
      <c r="J304" s="289"/>
      <c r="K304" s="289"/>
      <c r="L304" s="289"/>
      <c r="M304" s="289"/>
      <c r="N304" s="289"/>
      <c r="O304" s="289"/>
      <c r="P304" s="289"/>
      <c r="Q304" s="289"/>
      <c r="R304" s="289"/>
      <c r="S304" s="289"/>
      <c r="T304" s="289"/>
      <c r="U304" s="289"/>
      <c r="V304" s="289"/>
      <c r="W304" s="289"/>
      <c r="X304" s="289"/>
      <c r="Y304" s="289"/>
      <c r="Z304" s="289"/>
      <c r="AA304" s="289"/>
      <c r="AB304" s="289"/>
      <c r="AC304" s="289"/>
      <c r="AD304" s="289"/>
      <c r="AE304" s="289"/>
      <c r="AF304" s="289"/>
      <c r="AG304" s="289"/>
      <c r="AH304" s="289"/>
      <c r="AI304" s="289"/>
      <c r="AJ304" s="289"/>
      <c r="AK304" s="289"/>
      <c r="AL304" s="289"/>
      <c r="AM304" s="289"/>
      <c r="AN304" s="289"/>
      <c r="AO304" s="289"/>
      <c r="AP304" s="120" t="s">
        <v>23</v>
      </c>
      <c r="AQ304" s="120"/>
      <c r="AR304" s="120"/>
      <c r="AS304" s="120"/>
      <c r="AT304" s="120"/>
      <c r="AU304" s="120"/>
      <c r="AV304" s="184">
        <v>0</v>
      </c>
      <c r="AW304" s="185"/>
      <c r="AX304" s="185"/>
      <c r="AY304" s="185"/>
      <c r="AZ304" s="185"/>
      <c r="BA304" s="185"/>
      <c r="BB304" s="185"/>
      <c r="BC304" s="185"/>
      <c r="BD304" s="185"/>
      <c r="BE304" s="185"/>
      <c r="BF304" s="185"/>
      <c r="BG304" s="185"/>
      <c r="BH304" s="185"/>
      <c r="BI304" s="185"/>
      <c r="BJ304" s="185"/>
      <c r="BK304" s="186"/>
      <c r="BL304" s="184" t="s">
        <v>48</v>
      </c>
      <c r="BM304" s="185"/>
      <c r="BN304" s="185"/>
      <c r="BO304" s="185"/>
      <c r="BP304" s="185"/>
      <c r="BQ304" s="185"/>
      <c r="BR304" s="185"/>
      <c r="BS304" s="185"/>
      <c r="BT304" s="185"/>
      <c r="BU304" s="185"/>
      <c r="BV304" s="185"/>
      <c r="BW304" s="185"/>
      <c r="BX304" s="185"/>
      <c r="BY304" s="185"/>
      <c r="BZ304" s="185"/>
      <c r="CA304" s="185"/>
      <c r="CB304" s="185"/>
      <c r="CC304" s="185"/>
      <c r="CD304" s="185"/>
      <c r="CE304" s="186"/>
      <c r="CF304" s="120" t="s">
        <v>24</v>
      </c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  <c r="DC304" s="120"/>
      <c r="DD304" s="120"/>
      <c r="DE304" s="120"/>
      <c r="DF304" s="120"/>
      <c r="DG304" s="120"/>
      <c r="DH304" s="120"/>
      <c r="DI304" s="120"/>
      <c r="DJ304" s="120"/>
      <c r="DK304" s="120"/>
      <c r="DL304" s="120"/>
      <c r="DM304" s="120"/>
      <c r="DN304" s="120"/>
      <c r="DO304" s="120"/>
      <c r="DP304" s="120"/>
      <c r="DQ304" s="120"/>
      <c r="DR304" s="120"/>
      <c r="DS304" s="120"/>
      <c r="DT304" s="120"/>
      <c r="DU304" s="120"/>
      <c r="DV304" s="120"/>
      <c r="DW304" s="120"/>
      <c r="DX304" s="120"/>
      <c r="DY304" s="120"/>
      <c r="DZ304" s="120"/>
      <c r="EA304" s="120"/>
      <c r="EB304" s="120"/>
      <c r="EC304" s="120"/>
      <c r="ED304" s="120"/>
      <c r="EE304" s="120"/>
      <c r="EF304" s="120"/>
      <c r="EG304" s="120"/>
      <c r="EH304" s="120"/>
      <c r="EI304" s="120"/>
      <c r="EJ304" s="120"/>
      <c r="EK304" s="120"/>
      <c r="EL304" s="120"/>
      <c r="EM304" s="120"/>
      <c r="EN304" s="120"/>
      <c r="EO304" s="120"/>
      <c r="EP304" s="120"/>
      <c r="EQ304" s="120"/>
      <c r="ER304" s="120"/>
      <c r="ES304" s="120"/>
      <c r="ET304" s="184" t="s">
        <v>29</v>
      </c>
      <c r="EU304" s="185"/>
      <c r="EV304" s="185"/>
      <c r="EW304" s="185"/>
      <c r="EX304" s="185"/>
      <c r="EY304" s="185"/>
      <c r="EZ304" s="185"/>
      <c r="FA304" s="185"/>
      <c r="FB304" s="185"/>
      <c r="FC304" s="185"/>
      <c r="FD304" s="185"/>
      <c r="FE304" s="185"/>
      <c r="FF304" s="185"/>
      <c r="FG304" s="185"/>
      <c r="FH304" s="185"/>
      <c r="FI304" s="185"/>
      <c r="FJ304" s="186"/>
    </row>
    <row r="305" spans="1:166" s="4" customFormat="1" ht="97.5" customHeight="1">
      <c r="A305" s="289"/>
      <c r="B305" s="289"/>
      <c r="C305" s="289"/>
      <c r="D305" s="289"/>
      <c r="E305" s="289"/>
      <c r="F305" s="289"/>
      <c r="G305" s="289"/>
      <c r="H305" s="289"/>
      <c r="I305" s="289"/>
      <c r="J305" s="289"/>
      <c r="K305" s="289"/>
      <c r="L305" s="289"/>
      <c r="M305" s="289"/>
      <c r="N305" s="289"/>
      <c r="O305" s="289"/>
      <c r="P305" s="289"/>
      <c r="Q305" s="289"/>
      <c r="R305" s="289"/>
      <c r="S305" s="289"/>
      <c r="T305" s="289"/>
      <c r="U305" s="289"/>
      <c r="V305" s="289"/>
      <c r="W305" s="289"/>
      <c r="X305" s="289"/>
      <c r="Y305" s="289"/>
      <c r="Z305" s="289"/>
      <c r="AA305" s="289"/>
      <c r="AB305" s="289"/>
      <c r="AC305" s="289"/>
      <c r="AD305" s="289"/>
      <c r="AE305" s="289"/>
      <c r="AF305" s="289"/>
      <c r="AG305" s="289"/>
      <c r="AH305" s="289"/>
      <c r="AI305" s="289"/>
      <c r="AJ305" s="289"/>
      <c r="AK305" s="289"/>
      <c r="AL305" s="289"/>
      <c r="AM305" s="289"/>
      <c r="AN305" s="289"/>
      <c r="AO305" s="289"/>
      <c r="AP305" s="120"/>
      <c r="AQ305" s="120"/>
      <c r="AR305" s="120"/>
      <c r="AS305" s="120"/>
      <c r="AT305" s="120"/>
      <c r="AU305" s="120"/>
      <c r="AV305" s="187"/>
      <c r="AW305" s="188"/>
      <c r="AX305" s="188"/>
      <c r="AY305" s="188"/>
      <c r="AZ305" s="188"/>
      <c r="BA305" s="188"/>
      <c r="BB305" s="188"/>
      <c r="BC305" s="188"/>
      <c r="BD305" s="188"/>
      <c r="BE305" s="188"/>
      <c r="BF305" s="188"/>
      <c r="BG305" s="188"/>
      <c r="BH305" s="188"/>
      <c r="BI305" s="188"/>
      <c r="BJ305" s="188"/>
      <c r="BK305" s="189"/>
      <c r="BL305" s="187"/>
      <c r="BM305" s="188"/>
      <c r="BN305" s="188"/>
      <c r="BO305" s="188"/>
      <c r="BP305" s="188"/>
      <c r="BQ305" s="188"/>
      <c r="BR305" s="188"/>
      <c r="BS305" s="188"/>
      <c r="BT305" s="188"/>
      <c r="BU305" s="188"/>
      <c r="BV305" s="188"/>
      <c r="BW305" s="188"/>
      <c r="BX305" s="188"/>
      <c r="BY305" s="188"/>
      <c r="BZ305" s="188"/>
      <c r="CA305" s="188"/>
      <c r="CB305" s="188"/>
      <c r="CC305" s="188"/>
      <c r="CD305" s="188"/>
      <c r="CE305" s="189"/>
      <c r="CF305" s="120" t="s">
        <v>220</v>
      </c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  <c r="CU305" s="120"/>
      <c r="CV305" s="120"/>
      <c r="CW305" s="120" t="s">
        <v>25</v>
      </c>
      <c r="CX305" s="120"/>
      <c r="CY305" s="120"/>
      <c r="CZ305" s="120"/>
      <c r="DA305" s="120"/>
      <c r="DB305" s="120"/>
      <c r="DC305" s="120"/>
      <c r="DD305" s="120"/>
      <c r="DE305" s="120"/>
      <c r="DF305" s="120"/>
      <c r="DG305" s="120"/>
      <c r="DH305" s="120"/>
      <c r="DI305" s="120"/>
      <c r="DJ305" s="120"/>
      <c r="DK305" s="120"/>
      <c r="DL305" s="120"/>
      <c r="DM305" s="120"/>
      <c r="DN305" s="120" t="s">
        <v>26</v>
      </c>
      <c r="DO305" s="120"/>
      <c r="DP305" s="120"/>
      <c r="DQ305" s="120"/>
      <c r="DR305" s="120"/>
      <c r="DS305" s="120"/>
      <c r="DT305" s="120"/>
      <c r="DU305" s="120"/>
      <c r="DV305" s="120"/>
      <c r="DW305" s="120"/>
      <c r="DX305" s="120"/>
      <c r="DY305" s="120"/>
      <c r="DZ305" s="120"/>
      <c r="EA305" s="120"/>
      <c r="EB305" s="120"/>
      <c r="EC305" s="120"/>
      <c r="ED305" s="120"/>
      <c r="EE305" s="120" t="s">
        <v>27</v>
      </c>
      <c r="EF305" s="120"/>
      <c r="EG305" s="120"/>
      <c r="EH305" s="120"/>
      <c r="EI305" s="120"/>
      <c r="EJ305" s="120"/>
      <c r="EK305" s="120"/>
      <c r="EL305" s="120"/>
      <c r="EM305" s="120"/>
      <c r="EN305" s="120"/>
      <c r="EO305" s="120"/>
      <c r="EP305" s="120"/>
      <c r="EQ305" s="120"/>
      <c r="ER305" s="120"/>
      <c r="ES305" s="120"/>
      <c r="ET305" s="187"/>
      <c r="EU305" s="188"/>
      <c r="EV305" s="188"/>
      <c r="EW305" s="188"/>
      <c r="EX305" s="188"/>
      <c r="EY305" s="188"/>
      <c r="EZ305" s="188"/>
      <c r="FA305" s="188"/>
      <c r="FB305" s="188"/>
      <c r="FC305" s="188"/>
      <c r="FD305" s="188"/>
      <c r="FE305" s="188"/>
      <c r="FF305" s="188"/>
      <c r="FG305" s="188"/>
      <c r="FH305" s="188"/>
      <c r="FI305" s="188"/>
      <c r="FJ305" s="189"/>
    </row>
    <row r="306" spans="1:166" s="4" customFormat="1" ht="18.75">
      <c r="A306" s="118">
        <v>1</v>
      </c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>
        <v>2</v>
      </c>
      <c r="AQ306" s="118"/>
      <c r="AR306" s="118"/>
      <c r="AS306" s="118"/>
      <c r="AT306" s="118"/>
      <c r="AU306" s="118"/>
      <c r="AV306" s="174">
        <v>3</v>
      </c>
      <c r="AW306" s="175"/>
      <c r="AX306" s="175"/>
      <c r="AY306" s="175"/>
      <c r="AZ306" s="175"/>
      <c r="BA306" s="175"/>
      <c r="BB306" s="175"/>
      <c r="BC306" s="175"/>
      <c r="BD306" s="175"/>
      <c r="BE306" s="175"/>
      <c r="BF306" s="175"/>
      <c r="BG306" s="175"/>
      <c r="BH306" s="175"/>
      <c r="BI306" s="175"/>
      <c r="BJ306" s="175"/>
      <c r="BK306" s="176"/>
      <c r="BL306" s="174">
        <v>4</v>
      </c>
      <c r="BM306" s="175"/>
      <c r="BN306" s="175"/>
      <c r="BO306" s="175"/>
      <c r="BP306" s="175"/>
      <c r="BQ306" s="175"/>
      <c r="BR306" s="175"/>
      <c r="BS306" s="175"/>
      <c r="BT306" s="175"/>
      <c r="BU306" s="175"/>
      <c r="BV306" s="175"/>
      <c r="BW306" s="175"/>
      <c r="BX306" s="175"/>
      <c r="BY306" s="175"/>
      <c r="BZ306" s="175"/>
      <c r="CA306" s="175"/>
      <c r="CB306" s="175"/>
      <c r="CC306" s="175"/>
      <c r="CD306" s="175"/>
      <c r="CE306" s="176"/>
      <c r="CF306" s="118">
        <v>5</v>
      </c>
      <c r="CG306" s="118"/>
      <c r="CH306" s="118"/>
      <c r="CI306" s="118"/>
      <c r="CJ306" s="118"/>
      <c r="CK306" s="118"/>
      <c r="CL306" s="118"/>
      <c r="CM306" s="118"/>
      <c r="CN306" s="118"/>
      <c r="CO306" s="118"/>
      <c r="CP306" s="118"/>
      <c r="CQ306" s="118"/>
      <c r="CR306" s="118"/>
      <c r="CS306" s="118"/>
      <c r="CT306" s="118"/>
      <c r="CU306" s="118"/>
      <c r="CV306" s="118"/>
      <c r="CW306" s="118">
        <v>6</v>
      </c>
      <c r="CX306" s="118"/>
      <c r="CY306" s="118"/>
      <c r="CZ306" s="118"/>
      <c r="DA306" s="118"/>
      <c r="DB306" s="118"/>
      <c r="DC306" s="118"/>
      <c r="DD306" s="118"/>
      <c r="DE306" s="118"/>
      <c r="DF306" s="118"/>
      <c r="DG306" s="118"/>
      <c r="DH306" s="118"/>
      <c r="DI306" s="118"/>
      <c r="DJ306" s="118"/>
      <c r="DK306" s="118"/>
      <c r="DL306" s="118"/>
      <c r="DM306" s="118"/>
      <c r="DN306" s="118">
        <v>7</v>
      </c>
      <c r="DO306" s="118"/>
      <c r="DP306" s="118"/>
      <c r="DQ306" s="118"/>
      <c r="DR306" s="118"/>
      <c r="DS306" s="118"/>
      <c r="DT306" s="118"/>
      <c r="DU306" s="118"/>
      <c r="DV306" s="118"/>
      <c r="DW306" s="118"/>
      <c r="DX306" s="118"/>
      <c r="DY306" s="118"/>
      <c r="DZ306" s="118"/>
      <c r="EA306" s="118"/>
      <c r="EB306" s="118"/>
      <c r="EC306" s="118"/>
      <c r="ED306" s="118"/>
      <c r="EE306" s="118">
        <v>8</v>
      </c>
      <c r="EF306" s="118"/>
      <c r="EG306" s="118"/>
      <c r="EH306" s="118"/>
      <c r="EI306" s="118"/>
      <c r="EJ306" s="118"/>
      <c r="EK306" s="118"/>
      <c r="EL306" s="118"/>
      <c r="EM306" s="118"/>
      <c r="EN306" s="118"/>
      <c r="EO306" s="118"/>
      <c r="EP306" s="118"/>
      <c r="EQ306" s="118"/>
      <c r="ER306" s="118"/>
      <c r="ES306" s="118"/>
      <c r="ET306" s="174">
        <v>9</v>
      </c>
      <c r="EU306" s="175"/>
      <c r="EV306" s="175"/>
      <c r="EW306" s="175"/>
      <c r="EX306" s="175"/>
      <c r="EY306" s="175"/>
      <c r="EZ306" s="175"/>
      <c r="FA306" s="175"/>
      <c r="FB306" s="175"/>
      <c r="FC306" s="175"/>
      <c r="FD306" s="175"/>
      <c r="FE306" s="175"/>
      <c r="FF306" s="175"/>
      <c r="FG306" s="175"/>
      <c r="FH306" s="175"/>
      <c r="FI306" s="175"/>
      <c r="FJ306" s="176"/>
    </row>
    <row r="307" spans="1:166" s="4" customFormat="1" ht="42" customHeight="1">
      <c r="A307" s="288" t="s">
        <v>44</v>
      </c>
      <c r="B307" s="288"/>
      <c r="C307" s="288"/>
      <c r="D307" s="288"/>
      <c r="E307" s="288"/>
      <c r="F307" s="288"/>
      <c r="G307" s="288"/>
      <c r="H307" s="288"/>
      <c r="I307" s="288"/>
      <c r="J307" s="288"/>
      <c r="K307" s="288"/>
      <c r="L307" s="288"/>
      <c r="M307" s="288"/>
      <c r="N307" s="288"/>
      <c r="O307" s="288"/>
      <c r="P307" s="288"/>
      <c r="Q307" s="288"/>
      <c r="R307" s="288"/>
      <c r="S307" s="288"/>
      <c r="T307" s="288"/>
      <c r="U307" s="288"/>
      <c r="V307" s="288"/>
      <c r="W307" s="288"/>
      <c r="X307" s="288"/>
      <c r="Y307" s="288"/>
      <c r="Z307" s="288"/>
      <c r="AA307" s="288"/>
      <c r="AB307" s="288"/>
      <c r="AC307" s="288"/>
      <c r="AD307" s="288"/>
      <c r="AE307" s="288"/>
      <c r="AF307" s="288"/>
      <c r="AG307" s="288"/>
      <c r="AH307" s="288"/>
      <c r="AI307" s="288"/>
      <c r="AJ307" s="288"/>
      <c r="AK307" s="288"/>
      <c r="AL307" s="288"/>
      <c r="AM307" s="288"/>
      <c r="AN307" s="288"/>
      <c r="AO307" s="288"/>
      <c r="AP307" s="163" t="s">
        <v>69</v>
      </c>
      <c r="AQ307" s="163"/>
      <c r="AR307" s="163"/>
      <c r="AS307" s="163"/>
      <c r="AT307" s="163"/>
      <c r="AU307" s="163"/>
      <c r="AV307" s="102" t="s">
        <v>219</v>
      </c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4"/>
      <c r="BL307" s="290">
        <f>ET307+CF307</f>
        <v>6190.740000000456</v>
      </c>
      <c r="BM307" s="291"/>
      <c r="BN307" s="291"/>
      <c r="BO307" s="291"/>
      <c r="BP307" s="291"/>
      <c r="BQ307" s="291"/>
      <c r="BR307" s="291"/>
      <c r="BS307" s="291"/>
      <c r="BT307" s="291"/>
      <c r="BU307" s="291"/>
      <c r="BV307" s="291"/>
      <c r="BW307" s="291"/>
      <c r="BX307" s="291"/>
      <c r="BY307" s="291"/>
      <c r="BZ307" s="291"/>
      <c r="CA307" s="291"/>
      <c r="CB307" s="291"/>
      <c r="CC307" s="291"/>
      <c r="CD307" s="291"/>
      <c r="CE307" s="292"/>
      <c r="CF307" s="78">
        <f>CF315+CF311</f>
        <v>-163170.57999999984</v>
      </c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>
        <f>CF307</f>
        <v>-163170.57999999984</v>
      </c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102">
        <f>ET315+ET309</f>
        <v>169361.3200000003</v>
      </c>
      <c r="EU307" s="103"/>
      <c r="EV307" s="103"/>
      <c r="EW307" s="103"/>
      <c r="EX307" s="103"/>
      <c r="EY307" s="103"/>
      <c r="EZ307" s="103"/>
      <c r="FA307" s="103"/>
      <c r="FB307" s="103"/>
      <c r="FC307" s="103"/>
      <c r="FD307" s="103"/>
      <c r="FE307" s="103"/>
      <c r="FF307" s="103"/>
      <c r="FG307" s="103"/>
      <c r="FH307" s="103"/>
      <c r="FI307" s="103"/>
      <c r="FJ307" s="104"/>
    </row>
    <row r="308" spans="1:166" s="4" customFormat="1" ht="26.25">
      <c r="A308" s="162" t="s">
        <v>22</v>
      </c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3" t="s">
        <v>68</v>
      </c>
      <c r="AQ308" s="163"/>
      <c r="AR308" s="163"/>
      <c r="AS308" s="163"/>
      <c r="AT308" s="163"/>
      <c r="AU308" s="163"/>
      <c r="AV308" s="102" t="s">
        <v>219</v>
      </c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4"/>
      <c r="BL308" s="102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4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102"/>
      <c r="EU308" s="103"/>
      <c r="EV308" s="103"/>
      <c r="EW308" s="103"/>
      <c r="EX308" s="103"/>
      <c r="EY308" s="103"/>
      <c r="EZ308" s="103"/>
      <c r="FA308" s="103"/>
      <c r="FB308" s="103"/>
      <c r="FC308" s="103"/>
      <c r="FD308" s="103"/>
      <c r="FE308" s="103"/>
      <c r="FF308" s="103"/>
      <c r="FG308" s="103"/>
      <c r="FH308" s="103"/>
      <c r="FI308" s="103"/>
      <c r="FJ308" s="104"/>
    </row>
    <row r="309" spans="1:166" s="4" customFormat="1" ht="26.25">
      <c r="A309" s="202"/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  <c r="AA309" s="202"/>
      <c r="AB309" s="202"/>
      <c r="AC309" s="202"/>
      <c r="AD309" s="202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73"/>
      <c r="AQ309" s="73"/>
      <c r="AR309" s="73"/>
      <c r="AS309" s="73"/>
      <c r="AT309" s="73"/>
      <c r="AU309" s="73"/>
      <c r="AV309" s="102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4"/>
      <c r="BL309" s="102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4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102"/>
      <c r="EU309" s="103"/>
      <c r="EV309" s="103"/>
      <c r="EW309" s="103"/>
      <c r="EX309" s="103"/>
      <c r="EY309" s="103"/>
      <c r="EZ309" s="103"/>
      <c r="FA309" s="103"/>
      <c r="FB309" s="103"/>
      <c r="FC309" s="103"/>
      <c r="FD309" s="103"/>
      <c r="FE309" s="103"/>
      <c r="FF309" s="103"/>
      <c r="FG309" s="103"/>
      <c r="FH309" s="103"/>
      <c r="FI309" s="103"/>
      <c r="FJ309" s="104"/>
    </row>
    <row r="310" spans="1:166" s="4" customFormat="1" ht="17.25" customHeight="1">
      <c r="A310" s="202" t="s">
        <v>70</v>
      </c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  <c r="AA310" s="202"/>
      <c r="AB310" s="202"/>
      <c r="AC310" s="202"/>
      <c r="AD310" s="202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73" t="s">
        <v>71</v>
      </c>
      <c r="AQ310" s="73"/>
      <c r="AR310" s="73"/>
      <c r="AS310" s="73"/>
      <c r="AT310" s="73"/>
      <c r="AU310" s="73"/>
      <c r="AV310" s="102" t="s">
        <v>219</v>
      </c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4"/>
      <c r="BL310" s="102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4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102"/>
      <c r="EU310" s="103"/>
      <c r="EV310" s="103"/>
      <c r="EW310" s="103"/>
      <c r="EX310" s="103"/>
      <c r="EY310" s="103"/>
      <c r="EZ310" s="103"/>
      <c r="FA310" s="103"/>
      <c r="FB310" s="103"/>
      <c r="FC310" s="103"/>
      <c r="FD310" s="103"/>
      <c r="FE310" s="103"/>
      <c r="FF310" s="103"/>
      <c r="FG310" s="103"/>
      <c r="FH310" s="103"/>
      <c r="FI310" s="103"/>
      <c r="FJ310" s="104"/>
    </row>
    <row r="311" spans="1:166" s="4" customFormat="1" ht="18.75" customHeight="1" hidden="1">
      <c r="A311" s="278"/>
      <c r="B311" s="279"/>
      <c r="C311" s="279"/>
      <c r="D311" s="279"/>
      <c r="E311" s="279"/>
      <c r="F311" s="279"/>
      <c r="G311" s="279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  <c r="X311" s="279"/>
      <c r="Y311" s="279"/>
      <c r="Z311" s="279"/>
      <c r="AA311" s="279"/>
      <c r="AB311" s="279"/>
      <c r="AC311" s="279"/>
      <c r="AD311" s="279"/>
      <c r="AE311" s="279"/>
      <c r="AF311" s="279"/>
      <c r="AG311" s="279"/>
      <c r="AH311" s="279"/>
      <c r="AI311" s="279"/>
      <c r="AJ311" s="279"/>
      <c r="AK311" s="279"/>
      <c r="AL311" s="279"/>
      <c r="AM311" s="279"/>
      <c r="AN311" s="279"/>
      <c r="AO311" s="280"/>
      <c r="AP311" s="281"/>
      <c r="AQ311" s="261"/>
      <c r="AR311" s="261"/>
      <c r="AS311" s="261"/>
      <c r="AT311" s="261"/>
      <c r="AU311" s="262"/>
      <c r="AV311" s="282"/>
      <c r="AW311" s="283"/>
      <c r="AX311" s="283"/>
      <c r="AY311" s="283"/>
      <c r="AZ311" s="283"/>
      <c r="BA311" s="283"/>
      <c r="BB311" s="283"/>
      <c r="BC311" s="283"/>
      <c r="BD311" s="283"/>
      <c r="BE311" s="283"/>
      <c r="BF311" s="283"/>
      <c r="BG311" s="283"/>
      <c r="BH311" s="283"/>
      <c r="BI311" s="283"/>
      <c r="BJ311" s="283"/>
      <c r="BK311" s="284"/>
      <c r="BL311" s="102"/>
      <c r="BM311" s="283"/>
      <c r="BN311" s="283"/>
      <c r="BO311" s="283"/>
      <c r="BP311" s="283"/>
      <c r="BQ311" s="283"/>
      <c r="BR311" s="283"/>
      <c r="BS311" s="283"/>
      <c r="BT311" s="283"/>
      <c r="BU311" s="283"/>
      <c r="BV311" s="283"/>
      <c r="BW311" s="283"/>
      <c r="BX311" s="283"/>
      <c r="BY311" s="283"/>
      <c r="BZ311" s="283"/>
      <c r="CA311" s="283"/>
      <c r="CB311" s="283"/>
      <c r="CC311" s="283"/>
      <c r="CD311" s="283"/>
      <c r="CE311" s="284"/>
      <c r="CF311" s="102"/>
      <c r="CG311" s="103"/>
      <c r="CH311" s="103"/>
      <c r="CI311" s="103"/>
      <c r="CJ311" s="103"/>
      <c r="CK311" s="103"/>
      <c r="CL311" s="103"/>
      <c r="CM311" s="103"/>
      <c r="CN311" s="103"/>
      <c r="CO311" s="103"/>
      <c r="CP311" s="103"/>
      <c r="CQ311" s="103"/>
      <c r="CR311" s="103"/>
      <c r="CS311" s="103"/>
      <c r="CT311" s="103"/>
      <c r="CU311" s="103"/>
      <c r="CV311" s="104"/>
      <c r="CW311" s="102"/>
      <c r="CX311" s="103"/>
      <c r="CY311" s="103"/>
      <c r="CZ311" s="103"/>
      <c r="DA311" s="103"/>
      <c r="DB311" s="103"/>
      <c r="DC311" s="103"/>
      <c r="DD311" s="103"/>
      <c r="DE311" s="103"/>
      <c r="DF311" s="103"/>
      <c r="DG311" s="103"/>
      <c r="DH311" s="103"/>
      <c r="DI311" s="103"/>
      <c r="DJ311" s="103"/>
      <c r="DK311" s="103"/>
      <c r="DL311" s="103"/>
      <c r="DM311" s="104"/>
      <c r="DN311" s="102"/>
      <c r="DO311" s="103"/>
      <c r="DP311" s="103"/>
      <c r="DQ311" s="103"/>
      <c r="DR311" s="103"/>
      <c r="DS311" s="103"/>
      <c r="DT311" s="103"/>
      <c r="DU311" s="103"/>
      <c r="DV311" s="103"/>
      <c r="DW311" s="103"/>
      <c r="DX311" s="103"/>
      <c r="DY311" s="103"/>
      <c r="DZ311" s="103"/>
      <c r="EA311" s="103"/>
      <c r="EB311" s="103"/>
      <c r="EC311" s="103"/>
      <c r="ED311" s="104"/>
      <c r="EE311" s="102"/>
      <c r="EF311" s="103"/>
      <c r="EG311" s="103"/>
      <c r="EH311" s="103"/>
      <c r="EI311" s="103"/>
      <c r="EJ311" s="103"/>
      <c r="EK311" s="103"/>
      <c r="EL311" s="103"/>
      <c r="EM311" s="103"/>
      <c r="EN311" s="103"/>
      <c r="EO311" s="103"/>
      <c r="EP311" s="103"/>
      <c r="EQ311" s="103"/>
      <c r="ER311" s="103"/>
      <c r="ES311" s="104"/>
      <c r="ET311" s="102"/>
      <c r="EU311" s="103"/>
      <c r="EV311" s="103"/>
      <c r="EW311" s="103"/>
      <c r="EX311" s="103"/>
      <c r="EY311" s="103"/>
      <c r="EZ311" s="103"/>
      <c r="FA311" s="103"/>
      <c r="FB311" s="103"/>
      <c r="FC311" s="103"/>
      <c r="FD311" s="103"/>
      <c r="FE311" s="103"/>
      <c r="FF311" s="103"/>
      <c r="FG311" s="103"/>
      <c r="FH311" s="103"/>
      <c r="FI311" s="103"/>
      <c r="FJ311" s="104"/>
    </row>
    <row r="312" spans="1:166" s="4" customFormat="1" ht="26.25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73"/>
      <c r="AQ312" s="73"/>
      <c r="AR312" s="73"/>
      <c r="AS312" s="73"/>
      <c r="AT312" s="73"/>
      <c r="AU312" s="73"/>
      <c r="AV312" s="102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4"/>
      <c r="BL312" s="102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4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102"/>
      <c r="EU312" s="103"/>
      <c r="EV312" s="103"/>
      <c r="EW312" s="103"/>
      <c r="EX312" s="103"/>
      <c r="EY312" s="103"/>
      <c r="EZ312" s="103"/>
      <c r="FA312" s="103"/>
      <c r="FB312" s="103"/>
      <c r="FC312" s="103"/>
      <c r="FD312" s="103"/>
      <c r="FE312" s="103"/>
      <c r="FF312" s="103"/>
      <c r="FG312" s="103"/>
      <c r="FH312" s="103"/>
      <c r="FI312" s="103"/>
      <c r="FJ312" s="104"/>
    </row>
    <row r="313" spans="1:166" s="4" customFormat="1" ht="26.25">
      <c r="A313" s="202" t="s">
        <v>72</v>
      </c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73" t="s">
        <v>73</v>
      </c>
      <c r="AQ313" s="73"/>
      <c r="AR313" s="73"/>
      <c r="AS313" s="73"/>
      <c r="AT313" s="73"/>
      <c r="AU313" s="73"/>
      <c r="AV313" s="102" t="s">
        <v>219</v>
      </c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4"/>
      <c r="BL313" s="102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4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102"/>
      <c r="EU313" s="103"/>
      <c r="EV313" s="103"/>
      <c r="EW313" s="103"/>
      <c r="EX313" s="103"/>
      <c r="EY313" s="103"/>
      <c r="EZ313" s="103"/>
      <c r="FA313" s="103"/>
      <c r="FB313" s="103"/>
      <c r="FC313" s="103"/>
      <c r="FD313" s="103"/>
      <c r="FE313" s="103"/>
      <c r="FF313" s="103"/>
      <c r="FG313" s="103"/>
      <c r="FH313" s="103"/>
      <c r="FI313" s="103"/>
      <c r="FJ313" s="104"/>
    </row>
    <row r="314" spans="1:166" s="4" customFormat="1" ht="26.25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73"/>
      <c r="AQ314" s="73"/>
      <c r="AR314" s="73"/>
      <c r="AS314" s="73"/>
      <c r="AT314" s="73"/>
      <c r="AU314" s="73"/>
      <c r="AV314" s="102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4"/>
      <c r="BL314" s="102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4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102"/>
      <c r="EU314" s="103"/>
      <c r="EV314" s="103"/>
      <c r="EW314" s="103"/>
      <c r="EX314" s="103"/>
      <c r="EY314" s="103"/>
      <c r="EZ314" s="103"/>
      <c r="FA314" s="103"/>
      <c r="FB314" s="103"/>
      <c r="FC314" s="103"/>
      <c r="FD314" s="103"/>
      <c r="FE314" s="103"/>
      <c r="FF314" s="103"/>
      <c r="FG314" s="103"/>
      <c r="FH314" s="103"/>
      <c r="FI314" s="103"/>
      <c r="FJ314" s="104"/>
    </row>
    <row r="315" spans="1:166" s="4" customFormat="1" ht="26.25">
      <c r="A315" s="89" t="s">
        <v>74</v>
      </c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73" t="s">
        <v>75</v>
      </c>
      <c r="AQ315" s="73"/>
      <c r="AR315" s="73"/>
      <c r="AS315" s="73"/>
      <c r="AT315" s="73"/>
      <c r="AU315" s="73"/>
      <c r="AV315" s="102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4"/>
      <c r="BL315" s="102">
        <f>ET315+CF315</f>
        <v>6190.740000000456</v>
      </c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4"/>
      <c r="CF315" s="78">
        <f>CF316+CF317</f>
        <v>-163170.57999999984</v>
      </c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>
        <f>CF315</f>
        <v>-163170.57999999984</v>
      </c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102">
        <f>ET317+ET316</f>
        <v>169361.3200000003</v>
      </c>
      <c r="EU315" s="103"/>
      <c r="EV315" s="103"/>
      <c r="EW315" s="103"/>
      <c r="EX315" s="103"/>
      <c r="EY315" s="103"/>
      <c r="EZ315" s="103"/>
      <c r="FA315" s="103"/>
      <c r="FB315" s="103"/>
      <c r="FC315" s="103"/>
      <c r="FD315" s="103"/>
      <c r="FE315" s="103"/>
      <c r="FF315" s="103"/>
      <c r="FG315" s="103"/>
      <c r="FH315" s="103"/>
      <c r="FI315" s="103"/>
      <c r="FJ315" s="104"/>
    </row>
    <row r="316" spans="1:166" s="4" customFormat="1" ht="26.25">
      <c r="A316" s="89" t="s">
        <v>82</v>
      </c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73" t="s">
        <v>217</v>
      </c>
      <c r="AQ316" s="73"/>
      <c r="AR316" s="73"/>
      <c r="AS316" s="73"/>
      <c r="AT316" s="73"/>
      <c r="AU316" s="73"/>
      <c r="AV316" s="102" t="s">
        <v>83</v>
      </c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4"/>
      <c r="BL316" s="102">
        <f>-BJ13</f>
        <v>-8019100</v>
      </c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4"/>
      <c r="CF316" s="78">
        <f>-CF13</f>
        <v>-1747857.75</v>
      </c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>
        <f>CF316</f>
        <v>-1747857.75</v>
      </c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102">
        <f>BL316-CF316</f>
        <v>-6271242.25</v>
      </c>
      <c r="EU316" s="103"/>
      <c r="EV316" s="103"/>
      <c r="EW316" s="103"/>
      <c r="EX316" s="103"/>
      <c r="EY316" s="103"/>
      <c r="EZ316" s="103"/>
      <c r="FA316" s="103"/>
      <c r="FB316" s="103"/>
      <c r="FC316" s="103"/>
      <c r="FD316" s="103"/>
      <c r="FE316" s="103"/>
      <c r="FF316" s="103"/>
      <c r="FG316" s="103"/>
      <c r="FH316" s="103"/>
      <c r="FI316" s="103"/>
      <c r="FJ316" s="104"/>
    </row>
    <row r="317" spans="1:166" s="4" customFormat="1" ht="26.25">
      <c r="A317" s="89" t="s">
        <v>84</v>
      </c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73" t="s">
        <v>218</v>
      </c>
      <c r="AQ317" s="73"/>
      <c r="AR317" s="73"/>
      <c r="AS317" s="73"/>
      <c r="AT317" s="73"/>
      <c r="AU317" s="73"/>
      <c r="AV317" s="102" t="s">
        <v>85</v>
      </c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4"/>
      <c r="BL317" s="102">
        <f>BC301</f>
        <v>8025290.74</v>
      </c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4"/>
      <c r="CF317" s="78">
        <f>CH301</f>
        <v>1584687.1700000002</v>
      </c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>
        <f>CF317</f>
        <v>1584687.1700000002</v>
      </c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102">
        <f>+BL317-CF317</f>
        <v>6440603.57</v>
      </c>
      <c r="EU317" s="103"/>
      <c r="EV317" s="103"/>
      <c r="EW317" s="103"/>
      <c r="EX317" s="103"/>
      <c r="EY317" s="103"/>
      <c r="EZ317" s="103"/>
      <c r="FA317" s="103"/>
      <c r="FB317" s="103"/>
      <c r="FC317" s="103"/>
      <c r="FD317" s="103"/>
      <c r="FE317" s="103"/>
      <c r="FF317" s="103"/>
      <c r="FG317" s="103"/>
      <c r="FH317" s="103"/>
      <c r="FI317" s="103"/>
      <c r="FJ317" s="104"/>
    </row>
    <row r="318" s="4" customFormat="1" ht="18.75"/>
    <row r="319" spans="1:84" s="4" customFormat="1" ht="18.75">
      <c r="A319" s="4" t="s">
        <v>9</v>
      </c>
      <c r="N319" s="285"/>
      <c r="O319" s="285"/>
      <c r="P319" s="285"/>
      <c r="Q319" s="285"/>
      <c r="R319" s="285"/>
      <c r="S319" s="285"/>
      <c r="T319" s="285"/>
      <c r="U319" s="285"/>
      <c r="V319" s="285"/>
      <c r="W319" s="285"/>
      <c r="X319" s="285"/>
      <c r="Y319" s="285"/>
      <c r="Z319" s="285"/>
      <c r="AA319" s="285"/>
      <c r="AB319" s="285"/>
      <c r="AC319" s="285"/>
      <c r="AD319" s="285"/>
      <c r="AE319" s="285"/>
      <c r="AH319" s="285" t="s">
        <v>65</v>
      </c>
      <c r="AI319" s="285"/>
      <c r="AJ319" s="285"/>
      <c r="AK319" s="285"/>
      <c r="AL319" s="285"/>
      <c r="AM319" s="285"/>
      <c r="AN319" s="285"/>
      <c r="AO319" s="285"/>
      <c r="AP319" s="285"/>
      <c r="AQ319" s="285"/>
      <c r="AR319" s="285"/>
      <c r="AS319" s="285"/>
      <c r="AT319" s="285"/>
      <c r="AU319" s="285"/>
      <c r="AV319" s="285"/>
      <c r="AW319" s="285"/>
      <c r="AX319" s="285"/>
      <c r="AY319" s="285"/>
      <c r="AZ319" s="285"/>
      <c r="BA319" s="285"/>
      <c r="BB319" s="285"/>
      <c r="BC319" s="285"/>
      <c r="BD319" s="285"/>
      <c r="BE319" s="285"/>
      <c r="BF319" s="285"/>
      <c r="BG319" s="285"/>
      <c r="BH319" s="285"/>
      <c r="CF319" s="4" t="s">
        <v>41</v>
      </c>
    </row>
    <row r="320" spans="14:149" s="4" customFormat="1" ht="18.75">
      <c r="N320" s="254" t="s">
        <v>11</v>
      </c>
      <c r="O320" s="254"/>
      <c r="P320" s="254"/>
      <c r="Q320" s="254"/>
      <c r="R320" s="254"/>
      <c r="S320" s="254"/>
      <c r="T320" s="254"/>
      <c r="U320" s="254"/>
      <c r="V320" s="254"/>
      <c r="W320" s="254"/>
      <c r="X320" s="254"/>
      <c r="Y320" s="254"/>
      <c r="Z320" s="254"/>
      <c r="AA320" s="254"/>
      <c r="AB320" s="254"/>
      <c r="AC320" s="254"/>
      <c r="AD320" s="254"/>
      <c r="AE320" s="254"/>
      <c r="AH320" s="254" t="s">
        <v>12</v>
      </c>
      <c r="AI320" s="254"/>
      <c r="AJ320" s="254"/>
      <c r="AK320" s="254"/>
      <c r="AL320" s="254"/>
      <c r="AM320" s="254"/>
      <c r="AN320" s="254"/>
      <c r="AO320" s="254"/>
      <c r="AP320" s="254"/>
      <c r="AQ320" s="254"/>
      <c r="AR320" s="254"/>
      <c r="AS320" s="254"/>
      <c r="AT320" s="254"/>
      <c r="AU320" s="254"/>
      <c r="AV320" s="254"/>
      <c r="AW320" s="254"/>
      <c r="AX320" s="254"/>
      <c r="AY320" s="254"/>
      <c r="AZ320" s="254"/>
      <c r="BA320" s="254"/>
      <c r="BB320" s="254"/>
      <c r="BC320" s="254"/>
      <c r="BD320" s="254"/>
      <c r="BE320" s="254"/>
      <c r="BF320" s="254"/>
      <c r="BG320" s="254"/>
      <c r="BH320" s="254"/>
      <c r="CF320" s="4" t="s">
        <v>42</v>
      </c>
      <c r="DC320" s="285"/>
      <c r="DD320" s="285"/>
      <c r="DE320" s="285"/>
      <c r="DF320" s="285"/>
      <c r="DG320" s="285"/>
      <c r="DH320" s="285"/>
      <c r="DI320" s="285"/>
      <c r="DJ320" s="285"/>
      <c r="DK320" s="285"/>
      <c r="DL320" s="285"/>
      <c r="DM320" s="285"/>
      <c r="DN320" s="285"/>
      <c r="DO320" s="285"/>
      <c r="DP320" s="285"/>
      <c r="DS320" s="285" t="s">
        <v>157</v>
      </c>
      <c r="DT320" s="285"/>
      <c r="DU320" s="285"/>
      <c r="DV320" s="285"/>
      <c r="DW320" s="285"/>
      <c r="DX320" s="285"/>
      <c r="DY320" s="285"/>
      <c r="DZ320" s="285"/>
      <c r="EA320" s="285"/>
      <c r="EB320" s="285"/>
      <c r="EC320" s="285"/>
      <c r="ED320" s="285"/>
      <c r="EE320" s="285"/>
      <c r="EF320" s="285"/>
      <c r="EG320" s="285"/>
      <c r="EH320" s="285"/>
      <c r="EI320" s="285"/>
      <c r="EJ320" s="285"/>
      <c r="EK320" s="285"/>
      <c r="EL320" s="285"/>
      <c r="EM320" s="285"/>
      <c r="EN320" s="285"/>
      <c r="EO320" s="285"/>
      <c r="EP320" s="285"/>
      <c r="EQ320" s="285"/>
      <c r="ER320" s="285"/>
      <c r="ES320" s="285"/>
    </row>
    <row r="321" spans="1:149" s="4" customFormat="1" ht="18.75">
      <c r="A321" s="4" t="s">
        <v>10</v>
      </c>
      <c r="R321" s="285"/>
      <c r="S321" s="285"/>
      <c r="T321" s="285"/>
      <c r="U321" s="285"/>
      <c r="V321" s="285"/>
      <c r="W321" s="285"/>
      <c r="X321" s="285"/>
      <c r="Y321" s="285"/>
      <c r="Z321" s="285"/>
      <c r="AA321" s="285"/>
      <c r="AB321" s="285"/>
      <c r="AC321" s="285"/>
      <c r="AD321" s="285"/>
      <c r="AE321" s="285"/>
      <c r="AH321" s="285" t="s">
        <v>80</v>
      </c>
      <c r="AI321" s="285"/>
      <c r="AJ321" s="285"/>
      <c r="AK321" s="285"/>
      <c r="AL321" s="285"/>
      <c r="AM321" s="285"/>
      <c r="AN321" s="285"/>
      <c r="AO321" s="285"/>
      <c r="AP321" s="285"/>
      <c r="AQ321" s="285"/>
      <c r="AR321" s="285"/>
      <c r="AS321" s="285"/>
      <c r="AT321" s="285"/>
      <c r="AU321" s="285"/>
      <c r="AV321" s="285"/>
      <c r="AW321" s="285"/>
      <c r="AX321" s="285"/>
      <c r="AY321" s="285"/>
      <c r="AZ321" s="285"/>
      <c r="BA321" s="285"/>
      <c r="BB321" s="285"/>
      <c r="BC321" s="285"/>
      <c r="BD321" s="285"/>
      <c r="BE321" s="285"/>
      <c r="BF321" s="285"/>
      <c r="BG321" s="285"/>
      <c r="BH321" s="285"/>
      <c r="DC321" s="254" t="s">
        <v>11</v>
      </c>
      <c r="DD321" s="254"/>
      <c r="DE321" s="254"/>
      <c r="DF321" s="254"/>
      <c r="DG321" s="254"/>
      <c r="DH321" s="254"/>
      <c r="DI321" s="254"/>
      <c r="DJ321" s="254"/>
      <c r="DK321" s="254"/>
      <c r="DL321" s="254"/>
      <c r="DM321" s="254"/>
      <c r="DN321" s="254"/>
      <c r="DO321" s="254"/>
      <c r="DP321" s="254"/>
      <c r="DS321" s="254" t="s">
        <v>12</v>
      </c>
      <c r="DT321" s="254"/>
      <c r="DU321" s="254"/>
      <c r="DV321" s="254"/>
      <c r="DW321" s="254"/>
      <c r="DX321" s="254"/>
      <c r="DY321" s="254"/>
      <c r="DZ321" s="254"/>
      <c r="EA321" s="254"/>
      <c r="EB321" s="254"/>
      <c r="EC321" s="254"/>
      <c r="ED321" s="254"/>
      <c r="EE321" s="254"/>
      <c r="EF321" s="254"/>
      <c r="EG321" s="254"/>
      <c r="EH321" s="254"/>
      <c r="EI321" s="254"/>
      <c r="EJ321" s="254"/>
      <c r="EK321" s="254"/>
      <c r="EL321" s="254"/>
      <c r="EM321" s="254"/>
      <c r="EN321" s="254"/>
      <c r="EO321" s="254"/>
      <c r="EP321" s="254"/>
      <c r="EQ321" s="254"/>
      <c r="ER321" s="254"/>
      <c r="ES321" s="254"/>
    </row>
    <row r="322" spans="18:60" s="4" customFormat="1" ht="18.75">
      <c r="R322" s="254" t="s">
        <v>11</v>
      </c>
      <c r="S322" s="254"/>
      <c r="T322" s="254"/>
      <c r="U322" s="254"/>
      <c r="V322" s="254"/>
      <c r="W322" s="254"/>
      <c r="X322" s="254"/>
      <c r="Y322" s="254"/>
      <c r="Z322" s="254"/>
      <c r="AA322" s="254"/>
      <c r="AB322" s="254"/>
      <c r="AC322" s="254"/>
      <c r="AD322" s="254"/>
      <c r="AE322" s="254"/>
      <c r="AH322" s="254" t="s">
        <v>12</v>
      </c>
      <c r="AI322" s="254"/>
      <c r="AJ322" s="254"/>
      <c r="AK322" s="254"/>
      <c r="AL322" s="254"/>
      <c r="AM322" s="254"/>
      <c r="AN322" s="254"/>
      <c r="AO322" s="254"/>
      <c r="AP322" s="254"/>
      <c r="AQ322" s="254"/>
      <c r="AR322" s="254"/>
      <c r="AS322" s="254"/>
      <c r="AT322" s="254"/>
      <c r="AU322" s="254"/>
      <c r="AV322" s="254"/>
      <c r="AW322" s="254"/>
      <c r="AX322" s="254"/>
      <c r="AY322" s="254"/>
      <c r="AZ322" s="254"/>
      <c r="BA322" s="254"/>
      <c r="BB322" s="254"/>
      <c r="BC322" s="254"/>
      <c r="BD322" s="254"/>
      <c r="BE322" s="254"/>
      <c r="BF322" s="254"/>
      <c r="BG322" s="254"/>
      <c r="BH322" s="254"/>
    </row>
    <row r="323" spans="64:166" s="4" customFormat="1" ht="18.75">
      <c r="BL323" s="21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3"/>
    </row>
    <row r="324" spans="1:166" s="4" customFormat="1" ht="18.75">
      <c r="A324" s="286" t="s">
        <v>13</v>
      </c>
      <c r="B324" s="286"/>
      <c r="C324" s="287" t="s">
        <v>329</v>
      </c>
      <c r="D324" s="287"/>
      <c r="E324" s="287"/>
      <c r="F324" s="4" t="s">
        <v>13</v>
      </c>
      <c r="I324" s="285" t="s">
        <v>325</v>
      </c>
      <c r="J324" s="285"/>
      <c r="K324" s="285"/>
      <c r="L324" s="285"/>
      <c r="M324" s="285"/>
      <c r="N324" s="285"/>
      <c r="O324" s="285"/>
      <c r="P324" s="285"/>
      <c r="Q324" s="285"/>
      <c r="R324" s="285"/>
      <c r="S324" s="285"/>
      <c r="T324" s="285"/>
      <c r="U324" s="285"/>
      <c r="V324" s="285"/>
      <c r="W324" s="285"/>
      <c r="X324" s="285"/>
      <c r="Y324" s="286">
        <v>20</v>
      </c>
      <c r="Z324" s="286"/>
      <c r="AA324" s="286"/>
      <c r="AB324" s="286"/>
      <c r="AC324" s="286"/>
      <c r="AD324" s="252">
        <v>15</v>
      </c>
      <c r="AE324" s="252"/>
      <c r="AF324" s="252"/>
      <c r="BL324" s="24"/>
      <c r="BM324" s="5" t="s">
        <v>43</v>
      </c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25"/>
    </row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26" customFormat="1" ht="20.25"/>
    <row r="411" s="26" customFormat="1" ht="20.25"/>
    <row r="412" s="26" customFormat="1" ht="20.25"/>
    <row r="413" s="26" customFormat="1" ht="20.25"/>
    <row r="414" s="26" customFormat="1" ht="20.25"/>
    <row r="415" s="26" customFormat="1" ht="20.25"/>
    <row r="416" s="26" customFormat="1" ht="20.25"/>
    <row r="417" s="26" customFormat="1" ht="20.25"/>
    <row r="418" s="26" customFormat="1" ht="20.25"/>
    <row r="419" s="26" customFormat="1" ht="20.2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</sheetData>
  <sheetProtection/>
  <mergeCells count="2867">
    <mergeCell ref="EX229:FG229"/>
    <mergeCell ref="EK227:EW227"/>
    <mergeCell ref="DK228:DW228"/>
    <mergeCell ref="DX227:EJ227"/>
    <mergeCell ref="DX228:EJ228"/>
    <mergeCell ref="EK228:EW228"/>
    <mergeCell ref="DK229:DW229"/>
    <mergeCell ref="EX143:FJ143"/>
    <mergeCell ref="CH143:CW143"/>
    <mergeCell ref="CX143:DJ143"/>
    <mergeCell ref="DK143:DW143"/>
    <mergeCell ref="DX143:EJ143"/>
    <mergeCell ref="A143:AJ143"/>
    <mergeCell ref="AK143:AP143"/>
    <mergeCell ref="AQ143:BB143"/>
    <mergeCell ref="BC143:BT143"/>
    <mergeCell ref="A126:AJ126"/>
    <mergeCell ref="AK126:AP126"/>
    <mergeCell ref="AQ126:BB126"/>
    <mergeCell ref="BC126:BT126"/>
    <mergeCell ref="DN62:ED62"/>
    <mergeCell ref="A104:AM104"/>
    <mergeCell ref="AN104:AS104"/>
    <mergeCell ref="AT104:BI104"/>
    <mergeCell ref="BJ104:CE104"/>
    <mergeCell ref="CF104:CV104"/>
    <mergeCell ref="CW104:DM104"/>
    <mergeCell ref="DN104:ED104"/>
    <mergeCell ref="A62:AM62"/>
    <mergeCell ref="AN61:AS61"/>
    <mergeCell ref="AT61:BI61"/>
    <mergeCell ref="BJ61:CE61"/>
    <mergeCell ref="CW62:DM62"/>
    <mergeCell ref="CX208:DJ208"/>
    <mergeCell ref="DK209:DW209"/>
    <mergeCell ref="DK210:DW210"/>
    <mergeCell ref="EX192:FJ192"/>
    <mergeCell ref="DK194:DW194"/>
    <mergeCell ref="EX226:FG226"/>
    <mergeCell ref="EX227:FG227"/>
    <mergeCell ref="EX228:FG228"/>
    <mergeCell ref="DX215:EJ215"/>
    <mergeCell ref="A228:AJ228"/>
    <mergeCell ref="AQ226:BB226"/>
    <mergeCell ref="AK227:AP227"/>
    <mergeCell ref="CX228:DJ228"/>
    <mergeCell ref="BU227:CG227"/>
    <mergeCell ref="BU228:CG228"/>
    <mergeCell ref="A240:AJ240"/>
    <mergeCell ref="AQ231:BB231"/>
    <mergeCell ref="DX238:EJ238"/>
    <mergeCell ref="CH238:CW238"/>
    <mergeCell ref="BU234:CG235"/>
    <mergeCell ref="BU237:CG237"/>
    <mergeCell ref="DX240:EJ240"/>
    <mergeCell ref="DK239:DW239"/>
    <mergeCell ref="DK240:DW240"/>
    <mergeCell ref="A239:AJ239"/>
    <mergeCell ref="BU230:CG230"/>
    <mergeCell ref="CH230:CW230"/>
    <mergeCell ref="EK230:EW230"/>
    <mergeCell ref="DX230:EJ230"/>
    <mergeCell ref="DK230:DW230"/>
    <mergeCell ref="A263:AJ263"/>
    <mergeCell ref="AK263:AP263"/>
    <mergeCell ref="AQ263:BB263"/>
    <mergeCell ref="BC263:BT263"/>
    <mergeCell ref="EX252:FG252"/>
    <mergeCell ref="EX250:FG250"/>
    <mergeCell ref="EK249:EW249"/>
    <mergeCell ref="EX249:FG249"/>
    <mergeCell ref="EK250:EW250"/>
    <mergeCell ref="BU250:CG250"/>
    <mergeCell ref="CH250:CW250"/>
    <mergeCell ref="CX241:DJ241"/>
    <mergeCell ref="CX240:DJ240"/>
    <mergeCell ref="BU246:CG246"/>
    <mergeCell ref="BI242:CQ242"/>
    <mergeCell ref="BU240:CG240"/>
    <mergeCell ref="CH240:CW240"/>
    <mergeCell ref="CH241:CW241"/>
    <mergeCell ref="CH244:EJ244"/>
    <mergeCell ref="DX241:EJ241"/>
    <mergeCell ref="CH249:CW249"/>
    <mergeCell ref="CX249:DJ249"/>
    <mergeCell ref="BU249:CG249"/>
    <mergeCell ref="BU248:CG248"/>
    <mergeCell ref="CH247:CW247"/>
    <mergeCell ref="CH245:CW245"/>
    <mergeCell ref="DK245:DW245"/>
    <mergeCell ref="CH248:CW248"/>
    <mergeCell ref="DK241:DW241"/>
    <mergeCell ref="EX193:FJ193"/>
    <mergeCell ref="DX193:EJ193"/>
    <mergeCell ref="DX192:EJ192"/>
    <mergeCell ref="DX247:EJ247"/>
    <mergeCell ref="CR242:FG242"/>
    <mergeCell ref="DK215:DW215"/>
    <mergeCell ref="EK211:EW211"/>
    <mergeCell ref="EX211:FJ211"/>
    <mergeCell ref="CH239:CW239"/>
    <mergeCell ref="CX239:DJ239"/>
    <mergeCell ref="BC264:BT264"/>
    <mergeCell ref="CH218:CW218"/>
    <mergeCell ref="A251:AJ251"/>
    <mergeCell ref="AK251:AP251"/>
    <mergeCell ref="BU251:CG251"/>
    <mergeCell ref="CH251:CW251"/>
    <mergeCell ref="A234:AJ235"/>
    <mergeCell ref="BU238:CG238"/>
    <mergeCell ref="A236:AJ236"/>
    <mergeCell ref="CH234:EJ234"/>
    <mergeCell ref="BU288:CG288"/>
    <mergeCell ref="CH288:CW288"/>
    <mergeCell ref="BU277:CG277"/>
    <mergeCell ref="CH280:CW280"/>
    <mergeCell ref="CH283:CW283"/>
    <mergeCell ref="CH282:CW282"/>
    <mergeCell ref="CH281:CW281"/>
    <mergeCell ref="CX264:DJ264"/>
    <mergeCell ref="BU269:CG270"/>
    <mergeCell ref="CH273:CW273"/>
    <mergeCell ref="CH271:CW271"/>
    <mergeCell ref="CI272:CW272"/>
    <mergeCell ref="BU271:CG271"/>
    <mergeCell ref="CX265:DJ265"/>
    <mergeCell ref="CX266:DJ266"/>
    <mergeCell ref="CH265:CW265"/>
    <mergeCell ref="BU266:CG266"/>
    <mergeCell ref="BU252:CG252"/>
    <mergeCell ref="CH252:CW252"/>
    <mergeCell ref="CX262:DJ262"/>
    <mergeCell ref="CH260:CW260"/>
    <mergeCell ref="CX253:DJ253"/>
    <mergeCell ref="CX257:DJ257"/>
    <mergeCell ref="CH258:CW258"/>
    <mergeCell ref="CX258:DJ258"/>
    <mergeCell ref="BI254:CQ254"/>
    <mergeCell ref="BC256:BT257"/>
    <mergeCell ref="EX259:FJ259"/>
    <mergeCell ref="CX260:DJ260"/>
    <mergeCell ref="CX261:DJ261"/>
    <mergeCell ref="BU263:CG263"/>
    <mergeCell ref="CH263:CW263"/>
    <mergeCell ref="CX263:DJ263"/>
    <mergeCell ref="DK260:DW260"/>
    <mergeCell ref="CX259:DJ259"/>
    <mergeCell ref="CH259:CW259"/>
    <mergeCell ref="DK261:DW261"/>
    <mergeCell ref="EX258:FJ258"/>
    <mergeCell ref="DX252:EJ252"/>
    <mergeCell ref="DX248:EJ248"/>
    <mergeCell ref="DX249:EJ249"/>
    <mergeCell ref="DX253:EJ253"/>
    <mergeCell ref="DX250:EJ250"/>
    <mergeCell ref="EK253:EW253"/>
    <mergeCell ref="EX253:FG253"/>
    <mergeCell ref="EK251:EW251"/>
    <mergeCell ref="EX251:FG251"/>
    <mergeCell ref="DX251:EJ251"/>
    <mergeCell ref="DK250:DW250"/>
    <mergeCell ref="EK257:EW257"/>
    <mergeCell ref="EK259:EW259"/>
    <mergeCell ref="DK253:DW253"/>
    <mergeCell ref="DK258:DW258"/>
    <mergeCell ref="DK252:DW252"/>
    <mergeCell ref="DK251:DW251"/>
    <mergeCell ref="AQ247:BB247"/>
    <mergeCell ref="AQ248:BB248"/>
    <mergeCell ref="BC248:BT248"/>
    <mergeCell ref="BC247:BT247"/>
    <mergeCell ref="EK247:EW247"/>
    <mergeCell ref="DX246:EJ246"/>
    <mergeCell ref="DK249:DW249"/>
    <mergeCell ref="EX248:FJ248"/>
    <mergeCell ref="EK248:EW248"/>
    <mergeCell ref="EX247:FJ247"/>
    <mergeCell ref="DK248:DW248"/>
    <mergeCell ref="CX252:DJ252"/>
    <mergeCell ref="CX251:DJ251"/>
    <mergeCell ref="CX250:DJ250"/>
    <mergeCell ref="A244:AJ245"/>
    <mergeCell ref="AK244:AP245"/>
    <mergeCell ref="AQ244:BB245"/>
    <mergeCell ref="BC244:BT245"/>
    <mergeCell ref="CX245:DJ245"/>
    <mergeCell ref="CX247:DJ247"/>
    <mergeCell ref="CH246:CW246"/>
    <mergeCell ref="A241:AJ241"/>
    <mergeCell ref="AK241:AP241"/>
    <mergeCell ref="AQ241:BB241"/>
    <mergeCell ref="A242:BH242"/>
    <mergeCell ref="BC241:BT241"/>
    <mergeCell ref="AK239:AP239"/>
    <mergeCell ref="AQ239:BB239"/>
    <mergeCell ref="DX272:EJ272"/>
    <mergeCell ref="DX271:EJ271"/>
    <mergeCell ref="DX270:EJ270"/>
    <mergeCell ref="DX264:EJ264"/>
    <mergeCell ref="CX246:DJ246"/>
    <mergeCell ref="DK246:DW246"/>
    <mergeCell ref="CX248:DJ248"/>
    <mergeCell ref="DX266:EJ266"/>
    <mergeCell ref="EX274:FJ274"/>
    <mergeCell ref="EK256:FJ256"/>
    <mergeCell ref="EX246:FJ246"/>
    <mergeCell ref="CR254:FG254"/>
    <mergeCell ref="EX257:FJ257"/>
    <mergeCell ref="EK258:EW258"/>
    <mergeCell ref="CH253:CW253"/>
    <mergeCell ref="DK257:DW257"/>
    <mergeCell ref="CH257:CW257"/>
    <mergeCell ref="CH267:CW267"/>
    <mergeCell ref="EK274:EW274"/>
    <mergeCell ref="EX275:FJ275"/>
    <mergeCell ref="EX282:FG282"/>
    <mergeCell ref="EX284:FJ284"/>
    <mergeCell ref="EK284:EW284"/>
    <mergeCell ref="EK283:EW283"/>
    <mergeCell ref="EK282:EW282"/>
    <mergeCell ref="EX276:FJ276"/>
    <mergeCell ref="EK277:EW277"/>
    <mergeCell ref="EK276:EW276"/>
    <mergeCell ref="EK275:EW275"/>
    <mergeCell ref="EX289:FG289"/>
    <mergeCell ref="EK286:EW286"/>
    <mergeCell ref="EX286:FJ286"/>
    <mergeCell ref="EX288:FJ288"/>
    <mergeCell ref="EK287:EW287"/>
    <mergeCell ref="EK288:EW288"/>
    <mergeCell ref="EX287:FJ287"/>
    <mergeCell ref="EX285:FJ285"/>
    <mergeCell ref="EX281:FJ281"/>
    <mergeCell ref="EK138:EW138"/>
    <mergeCell ref="EK139:EW139"/>
    <mergeCell ref="EK152:EW152"/>
    <mergeCell ref="EK142:EW142"/>
    <mergeCell ref="EK150:EW150"/>
    <mergeCell ref="EK147:EW147"/>
    <mergeCell ref="EK145:EW145"/>
    <mergeCell ref="EK140:EW140"/>
    <mergeCell ref="EK141:EW141"/>
    <mergeCell ref="EK143:EW143"/>
    <mergeCell ref="EX272:FJ272"/>
    <mergeCell ref="EK239:EW239"/>
    <mergeCell ref="EK231:EW231"/>
    <mergeCell ref="EK224:EW224"/>
    <mergeCell ref="A233:FJ233"/>
    <mergeCell ref="EK234:FJ234"/>
    <mergeCell ref="DX236:EJ236"/>
    <mergeCell ref="EK235:EW235"/>
    <mergeCell ref="EX265:FG265"/>
    <mergeCell ref="CH256:EJ256"/>
    <mergeCell ref="EK273:EW273"/>
    <mergeCell ref="EK241:EW241"/>
    <mergeCell ref="EK264:EW264"/>
    <mergeCell ref="EK263:EW263"/>
    <mergeCell ref="EK271:EW271"/>
    <mergeCell ref="EK272:EW272"/>
    <mergeCell ref="EK252:EW252"/>
    <mergeCell ref="EK262:EW262"/>
    <mergeCell ref="EK261:EW261"/>
    <mergeCell ref="A243:FJ243"/>
    <mergeCell ref="EX137:FJ137"/>
    <mergeCell ref="EX142:FJ142"/>
    <mergeCell ref="EX138:FJ138"/>
    <mergeCell ref="EX140:FJ140"/>
    <mergeCell ref="EX141:FJ141"/>
    <mergeCell ref="EX139:FJ139"/>
    <mergeCell ref="DN107:ED107"/>
    <mergeCell ref="ET108:FJ108"/>
    <mergeCell ref="EK118:EW118"/>
    <mergeCell ref="EX118:FJ118"/>
    <mergeCell ref="DK118:DW118"/>
    <mergeCell ref="DK117:DW117"/>
    <mergeCell ref="DN108:ED108"/>
    <mergeCell ref="DX113:EJ113"/>
    <mergeCell ref="EK113:EW113"/>
    <mergeCell ref="EX114:FJ114"/>
    <mergeCell ref="EX121:FG121"/>
    <mergeCell ref="DX118:EJ118"/>
    <mergeCell ref="DX117:EJ117"/>
    <mergeCell ref="DX119:EJ119"/>
    <mergeCell ref="DX121:EJ121"/>
    <mergeCell ref="EK121:EW121"/>
    <mergeCell ref="EK120:EW120"/>
    <mergeCell ref="DX120:EJ120"/>
    <mergeCell ref="EX120:FJ120"/>
    <mergeCell ref="EX113:FJ113"/>
    <mergeCell ref="EK119:EW119"/>
    <mergeCell ref="EX119:FJ119"/>
    <mergeCell ref="EX117:FJ117"/>
    <mergeCell ref="EX115:FJ115"/>
    <mergeCell ref="EK114:EW114"/>
    <mergeCell ref="EK115:EW115"/>
    <mergeCell ref="EX116:FJ116"/>
    <mergeCell ref="EK116:EW116"/>
    <mergeCell ref="DK112:DW112"/>
    <mergeCell ref="CH117:CW117"/>
    <mergeCell ref="CH115:CW115"/>
    <mergeCell ref="DK115:DW115"/>
    <mergeCell ref="CX117:DJ117"/>
    <mergeCell ref="CH114:CW114"/>
    <mergeCell ref="CW105:DM105"/>
    <mergeCell ref="DK114:DW114"/>
    <mergeCell ref="DK116:DW116"/>
    <mergeCell ref="CX114:DJ114"/>
    <mergeCell ref="CH116:CW116"/>
    <mergeCell ref="CX113:DJ113"/>
    <mergeCell ref="DN106:ED106"/>
    <mergeCell ref="DN105:ED105"/>
    <mergeCell ref="DX116:EJ116"/>
    <mergeCell ref="DX114:EJ114"/>
    <mergeCell ref="BU123:CG123"/>
    <mergeCell ref="CH123:CW123"/>
    <mergeCell ref="CH125:CW125"/>
    <mergeCell ref="BU119:CG119"/>
    <mergeCell ref="BU124:CG124"/>
    <mergeCell ref="CH119:CW119"/>
    <mergeCell ref="CH121:CW121"/>
    <mergeCell ref="BU120:CG120"/>
    <mergeCell ref="BU121:CG121"/>
    <mergeCell ref="BU122:CG122"/>
    <mergeCell ref="BU132:CG132"/>
    <mergeCell ref="BU130:CG130"/>
    <mergeCell ref="CH130:CW130"/>
    <mergeCell ref="BU125:CG125"/>
    <mergeCell ref="CH132:CW132"/>
    <mergeCell ref="CG127:CX127"/>
    <mergeCell ref="CX131:DJ131"/>
    <mergeCell ref="BU126:CG126"/>
    <mergeCell ref="CH126:CW126"/>
    <mergeCell ref="CX126:DJ126"/>
    <mergeCell ref="CH120:CW120"/>
    <mergeCell ref="CH122:CW122"/>
    <mergeCell ref="BC132:BT132"/>
    <mergeCell ref="BC134:BT134"/>
    <mergeCell ref="CH129:CW129"/>
    <mergeCell ref="BC122:BT122"/>
    <mergeCell ref="BC121:BR121"/>
    <mergeCell ref="BC125:BT125"/>
    <mergeCell ref="BC123:BT123"/>
    <mergeCell ref="BC120:BT120"/>
    <mergeCell ref="DK131:DW131"/>
    <mergeCell ref="CH131:CW131"/>
    <mergeCell ref="BC133:BT133"/>
    <mergeCell ref="BU128:CG129"/>
    <mergeCell ref="CH133:CW133"/>
    <mergeCell ref="BC128:BT129"/>
    <mergeCell ref="BC130:BT130"/>
    <mergeCell ref="BC131:BT131"/>
    <mergeCell ref="BU131:CG131"/>
    <mergeCell ref="BU133:CG133"/>
    <mergeCell ref="BU153:CG153"/>
    <mergeCell ref="CX159:DJ159"/>
    <mergeCell ref="BU154:CG154"/>
    <mergeCell ref="BU134:CG134"/>
    <mergeCell ref="BU137:CG137"/>
    <mergeCell ref="CX136:DJ136"/>
    <mergeCell ref="BU152:CG152"/>
    <mergeCell ref="CI147:CW147"/>
    <mergeCell ref="BU147:CG147"/>
    <mergeCell ref="CH146:CW146"/>
    <mergeCell ref="DX152:EJ152"/>
    <mergeCell ref="DX154:EJ154"/>
    <mergeCell ref="CX153:DJ153"/>
    <mergeCell ref="EX153:FG153"/>
    <mergeCell ref="EK154:EW154"/>
    <mergeCell ref="EX154:FG154"/>
    <mergeCell ref="DK152:DW152"/>
    <mergeCell ref="CX154:DJ154"/>
    <mergeCell ref="DK154:DW154"/>
    <mergeCell ref="DX158:EJ158"/>
    <mergeCell ref="DK148:DW148"/>
    <mergeCell ref="CX149:DJ149"/>
    <mergeCell ref="DK149:DW149"/>
    <mergeCell ref="CX151:DJ151"/>
    <mergeCell ref="DK151:DW151"/>
    <mergeCell ref="CX155:DJ155"/>
    <mergeCell ref="CY156:FG156"/>
    <mergeCell ref="EX155:FG155"/>
    <mergeCell ref="EX152:FG152"/>
    <mergeCell ref="DX138:EJ138"/>
    <mergeCell ref="DX139:EJ139"/>
    <mergeCell ref="DX164:EJ164"/>
    <mergeCell ref="DK162:DW162"/>
    <mergeCell ref="DK160:DW160"/>
    <mergeCell ref="DK164:DW164"/>
    <mergeCell ref="DK161:DW161"/>
    <mergeCell ref="DK163:DW163"/>
    <mergeCell ref="DX163:EJ163"/>
    <mergeCell ref="DX162:EJ162"/>
    <mergeCell ref="EX144:FJ144"/>
    <mergeCell ref="EX145:FG145"/>
    <mergeCell ref="DX151:EJ151"/>
    <mergeCell ref="EK144:EW144"/>
    <mergeCell ref="EX151:FG151"/>
    <mergeCell ref="EX150:FG150"/>
    <mergeCell ref="DX145:EJ145"/>
    <mergeCell ref="DX149:EJ149"/>
    <mergeCell ref="EX147:FE147"/>
    <mergeCell ref="EK151:EW151"/>
    <mergeCell ref="EK159:EW159"/>
    <mergeCell ref="EK168:EW168"/>
    <mergeCell ref="EK166:FJ166"/>
    <mergeCell ref="EX167:FJ167"/>
    <mergeCell ref="EX160:FH160"/>
    <mergeCell ref="EX162:FG162"/>
    <mergeCell ref="EK162:EW162"/>
    <mergeCell ref="EX161:FG161"/>
    <mergeCell ref="EK204:FJ204"/>
    <mergeCell ref="EX163:FJ163"/>
    <mergeCell ref="EK175:EW175"/>
    <mergeCell ref="EX191:FJ191"/>
    <mergeCell ref="EX172:FG172"/>
    <mergeCell ref="EX188:FJ188"/>
    <mergeCell ref="EX179:FG179"/>
    <mergeCell ref="EX187:FJ187"/>
    <mergeCell ref="EX195:FJ195"/>
    <mergeCell ref="EX199:FG199"/>
    <mergeCell ref="EK218:EW218"/>
    <mergeCell ref="EK219:EW219"/>
    <mergeCell ref="CM220:FG220"/>
    <mergeCell ref="DX159:EJ159"/>
    <mergeCell ref="DX160:EJ160"/>
    <mergeCell ref="DX161:EJ161"/>
    <mergeCell ref="EK160:EW160"/>
    <mergeCell ref="CX168:DJ168"/>
    <mergeCell ref="CX215:DJ215"/>
    <mergeCell ref="CX216:DJ216"/>
    <mergeCell ref="EX214:FG214"/>
    <mergeCell ref="EK213:EW213"/>
    <mergeCell ref="EK217:EW217"/>
    <mergeCell ref="EX222:FJ222"/>
    <mergeCell ref="EK221:FJ221"/>
    <mergeCell ref="EK216:EW216"/>
    <mergeCell ref="EK214:EW214"/>
    <mergeCell ref="EX215:FG215"/>
    <mergeCell ref="EX219:FJ219"/>
    <mergeCell ref="EX218:FJ218"/>
    <mergeCell ref="EK222:EW222"/>
    <mergeCell ref="EX176:FG176"/>
    <mergeCell ref="EK157:FJ157"/>
    <mergeCell ref="EX159:FJ159"/>
    <mergeCell ref="EK158:EW158"/>
    <mergeCell ref="EX158:FJ158"/>
    <mergeCell ref="EX175:FG175"/>
    <mergeCell ref="EX164:FJ164"/>
    <mergeCell ref="EK161:EW161"/>
    <mergeCell ref="EK215:EW215"/>
    <mergeCell ref="EK240:EW240"/>
    <mergeCell ref="EK223:EW223"/>
    <mergeCell ref="EX225:FJ225"/>
    <mergeCell ref="DX225:EJ225"/>
    <mergeCell ref="EX223:FJ223"/>
    <mergeCell ref="DX223:EJ223"/>
    <mergeCell ref="EX224:FJ224"/>
    <mergeCell ref="DX224:EJ224"/>
    <mergeCell ref="EX230:FG230"/>
    <mergeCell ref="EK229:EW229"/>
    <mergeCell ref="EX237:FJ237"/>
    <mergeCell ref="EK236:EW236"/>
    <mergeCell ref="EK238:EW238"/>
    <mergeCell ref="EX238:FJ238"/>
    <mergeCell ref="EK237:EW237"/>
    <mergeCell ref="CX237:DJ237"/>
    <mergeCell ref="DK237:DW237"/>
    <mergeCell ref="DK236:DW236"/>
    <mergeCell ref="DK235:DW235"/>
    <mergeCell ref="CX236:DJ236"/>
    <mergeCell ref="CH236:CW236"/>
    <mergeCell ref="EX235:FJ235"/>
    <mergeCell ref="CX235:DJ235"/>
    <mergeCell ref="DX235:EJ235"/>
    <mergeCell ref="CH235:CW235"/>
    <mergeCell ref="EX236:FJ236"/>
    <mergeCell ref="EX231:FG231"/>
    <mergeCell ref="CR232:FG232"/>
    <mergeCell ref="DX229:EJ229"/>
    <mergeCell ref="DX231:EJ231"/>
    <mergeCell ref="CX230:DJ230"/>
    <mergeCell ref="DK231:DW231"/>
    <mergeCell ref="CH229:CW229"/>
    <mergeCell ref="CX229:DJ229"/>
    <mergeCell ref="CH231:CW231"/>
    <mergeCell ref="CX231:DJ231"/>
    <mergeCell ref="DX239:EJ239"/>
    <mergeCell ref="EX241:FG241"/>
    <mergeCell ref="DK247:DW247"/>
    <mergeCell ref="EK244:FJ244"/>
    <mergeCell ref="DX245:EJ245"/>
    <mergeCell ref="EX245:FJ245"/>
    <mergeCell ref="EK245:EW245"/>
    <mergeCell ref="EK246:EW246"/>
    <mergeCell ref="EX240:FG240"/>
    <mergeCell ref="EX239:FG239"/>
    <mergeCell ref="EK267:EW267"/>
    <mergeCell ref="EK260:EW260"/>
    <mergeCell ref="DK273:DW273"/>
    <mergeCell ref="DK267:DW267"/>
    <mergeCell ref="DX267:EJ267"/>
    <mergeCell ref="DX260:EJ260"/>
    <mergeCell ref="DX261:EJ261"/>
    <mergeCell ref="DX262:EJ262"/>
    <mergeCell ref="DK263:DW263"/>
    <mergeCell ref="DX263:EJ263"/>
    <mergeCell ref="DX273:EJ273"/>
    <mergeCell ref="CX273:DJ273"/>
    <mergeCell ref="DK270:DW270"/>
    <mergeCell ref="CH270:CW270"/>
    <mergeCell ref="CH206:CW206"/>
    <mergeCell ref="CX205:DJ205"/>
    <mergeCell ref="CX207:DJ207"/>
    <mergeCell ref="CX272:DJ272"/>
    <mergeCell ref="CX271:DJ271"/>
    <mergeCell ref="CH269:EJ269"/>
    <mergeCell ref="CX267:DJ267"/>
    <mergeCell ref="DX258:EJ258"/>
    <mergeCell ref="DK259:DW259"/>
    <mergeCell ref="DX259:EJ259"/>
    <mergeCell ref="DK225:DW225"/>
    <mergeCell ref="DK224:DW224"/>
    <mergeCell ref="DK223:DW223"/>
    <mergeCell ref="CX227:DJ227"/>
    <mergeCell ref="CX226:DJ226"/>
    <mergeCell ref="CX223:DJ223"/>
    <mergeCell ref="CX225:DJ225"/>
    <mergeCell ref="DK227:DW227"/>
    <mergeCell ref="DX226:EJ226"/>
    <mergeCell ref="DK226:DW226"/>
    <mergeCell ref="EX209:FG209"/>
    <mergeCell ref="EK209:EW209"/>
    <mergeCell ref="DX210:EJ210"/>
    <mergeCell ref="EX210:FJ210"/>
    <mergeCell ref="EK210:EW210"/>
    <mergeCell ref="EK226:EW226"/>
    <mergeCell ref="EK225:EW225"/>
    <mergeCell ref="EX217:FJ217"/>
    <mergeCell ref="EK190:EW190"/>
    <mergeCell ref="EK189:EW189"/>
    <mergeCell ref="EK187:EW187"/>
    <mergeCell ref="DX187:EJ187"/>
    <mergeCell ref="DX189:EJ189"/>
    <mergeCell ref="EK188:EW188"/>
    <mergeCell ref="EX200:FJ200"/>
    <mergeCell ref="EX182:FG182"/>
    <mergeCell ref="EX197:FG197"/>
    <mergeCell ref="EX198:FG198"/>
    <mergeCell ref="EX190:FJ190"/>
    <mergeCell ref="EX189:FJ189"/>
    <mergeCell ref="EK186:FJ186"/>
    <mergeCell ref="EK196:EW196"/>
    <mergeCell ref="EK195:EW195"/>
    <mergeCell ref="EK183:EW183"/>
    <mergeCell ref="EK182:EW182"/>
    <mergeCell ref="CH164:CW164"/>
    <mergeCell ref="DX168:EJ168"/>
    <mergeCell ref="CY165:FG165"/>
    <mergeCell ref="EX170:FG170"/>
    <mergeCell ref="EK167:EW167"/>
    <mergeCell ref="EX168:FJ168"/>
    <mergeCell ref="EK164:EW164"/>
    <mergeCell ref="CX171:DJ171"/>
    <mergeCell ref="CX170:DJ170"/>
    <mergeCell ref="EK155:EW155"/>
    <mergeCell ref="EK153:EW153"/>
    <mergeCell ref="DK153:DW153"/>
    <mergeCell ref="DX153:EJ153"/>
    <mergeCell ref="DK145:DW145"/>
    <mergeCell ref="EK146:EW146"/>
    <mergeCell ref="CX147:DR147"/>
    <mergeCell ref="DX146:EJ146"/>
    <mergeCell ref="DK146:DW146"/>
    <mergeCell ref="CX145:DJ145"/>
    <mergeCell ref="BC145:BR145"/>
    <mergeCell ref="BC139:BT139"/>
    <mergeCell ref="BU139:CG139"/>
    <mergeCell ref="BU138:CG138"/>
    <mergeCell ref="BU140:CG140"/>
    <mergeCell ref="BC144:BT144"/>
    <mergeCell ref="BU145:CG145"/>
    <mergeCell ref="BU144:CG144"/>
    <mergeCell ref="BU141:CG141"/>
    <mergeCell ref="BU143:CG143"/>
    <mergeCell ref="A142:AJ142"/>
    <mergeCell ref="AQ142:BB142"/>
    <mergeCell ref="A141:AJ141"/>
    <mergeCell ref="BC140:BT140"/>
    <mergeCell ref="BC142:BT142"/>
    <mergeCell ref="BC141:BT141"/>
    <mergeCell ref="AK140:AP140"/>
    <mergeCell ref="AK142:AP142"/>
    <mergeCell ref="AQ141:BB141"/>
    <mergeCell ref="AK141:AP141"/>
    <mergeCell ref="AK139:AP139"/>
    <mergeCell ref="A138:AJ138"/>
    <mergeCell ref="A139:AJ139"/>
    <mergeCell ref="A140:AJ140"/>
    <mergeCell ref="AQ132:BB132"/>
    <mergeCell ref="AK137:AP137"/>
    <mergeCell ref="AK136:AP136"/>
    <mergeCell ref="AQ140:BB140"/>
    <mergeCell ref="AQ135:BB135"/>
    <mergeCell ref="AQ134:BB134"/>
    <mergeCell ref="AQ133:BB133"/>
    <mergeCell ref="AQ139:BB139"/>
    <mergeCell ref="AQ138:BB138"/>
    <mergeCell ref="AK138:AP138"/>
    <mergeCell ref="A132:AJ132"/>
    <mergeCell ref="AK132:AP132"/>
    <mergeCell ref="A135:AJ135"/>
    <mergeCell ref="A133:AJ133"/>
    <mergeCell ref="AK135:AP135"/>
    <mergeCell ref="AK133:AP133"/>
    <mergeCell ref="AK134:AP134"/>
    <mergeCell ref="A137:AJ137"/>
    <mergeCell ref="AN18:AS18"/>
    <mergeCell ref="A17:AM17"/>
    <mergeCell ref="A18:AM18"/>
    <mergeCell ref="A34:AM34"/>
    <mergeCell ref="A113:AJ113"/>
    <mergeCell ref="AK116:AP116"/>
    <mergeCell ref="AK114:AP114"/>
    <mergeCell ref="AN35:AS35"/>
    <mergeCell ref="A32:AM32"/>
    <mergeCell ref="A16:AM16"/>
    <mergeCell ref="AN16:AS16"/>
    <mergeCell ref="AN17:AS17"/>
    <mergeCell ref="A20:AM20"/>
    <mergeCell ref="AN20:AS20"/>
    <mergeCell ref="A15:AM15"/>
    <mergeCell ref="AK111:AP112"/>
    <mergeCell ref="A111:AJ112"/>
    <mergeCell ref="A21:AM21"/>
    <mergeCell ref="AN21:AS21"/>
    <mergeCell ref="A47:AM47"/>
    <mergeCell ref="AN15:AS15"/>
    <mergeCell ref="A19:AM19"/>
    <mergeCell ref="AN19:AS19"/>
    <mergeCell ref="AN33:AS33"/>
    <mergeCell ref="A35:AM35"/>
    <mergeCell ref="A33:AM33"/>
    <mergeCell ref="AN34:AS34"/>
    <mergeCell ref="A116:AJ116"/>
    <mergeCell ref="AN78:AS78"/>
    <mergeCell ref="A69:AM69"/>
    <mergeCell ref="AN74:AS74"/>
    <mergeCell ref="AN75:AS75"/>
    <mergeCell ref="AN76:AS76"/>
    <mergeCell ref="AN80:AS80"/>
    <mergeCell ref="A122:AJ122"/>
    <mergeCell ref="A121:AJ121"/>
    <mergeCell ref="A120:AJ120"/>
    <mergeCell ref="A119:AJ119"/>
    <mergeCell ref="CH118:CW118"/>
    <mergeCell ref="BC116:BT116"/>
    <mergeCell ref="A117:AJ117"/>
    <mergeCell ref="A115:AJ115"/>
    <mergeCell ref="A118:AJ118"/>
    <mergeCell ref="CF101:CV101"/>
    <mergeCell ref="AQ117:BB117"/>
    <mergeCell ref="BC117:BT117"/>
    <mergeCell ref="AT107:BI107"/>
    <mergeCell ref="BJ107:CE107"/>
    <mergeCell ref="AT106:BI106"/>
    <mergeCell ref="AT111:BB112"/>
    <mergeCell ref="BU117:CG117"/>
    <mergeCell ref="BU116:CG116"/>
    <mergeCell ref="BU115:CG115"/>
    <mergeCell ref="AK119:AP119"/>
    <mergeCell ref="AN69:AS69"/>
    <mergeCell ref="AN70:AS70"/>
    <mergeCell ref="BJ68:CE68"/>
    <mergeCell ref="CF100:CV100"/>
    <mergeCell ref="CF94:CV94"/>
    <mergeCell ref="AN66:AS66"/>
    <mergeCell ref="CF26:CV26"/>
    <mergeCell ref="CF29:CV29"/>
    <mergeCell ref="CF40:CV40"/>
    <mergeCell ref="CF42:CV42"/>
    <mergeCell ref="CF48:CV48"/>
    <mergeCell ref="CF61:CV61"/>
    <mergeCell ref="AN62:AS62"/>
    <mergeCell ref="AT62:BI62"/>
    <mergeCell ref="BJ62:CE62"/>
    <mergeCell ref="AT69:BI69"/>
    <mergeCell ref="BU284:CG284"/>
    <mergeCell ref="BU285:CG285"/>
    <mergeCell ref="BU159:CG159"/>
    <mergeCell ref="AQ149:BB149"/>
    <mergeCell ref="AQ151:BB151"/>
    <mergeCell ref="AQ152:BB152"/>
    <mergeCell ref="AQ150:BB150"/>
    <mergeCell ref="BC147:BI147"/>
    <mergeCell ref="AT70:BI70"/>
    <mergeCell ref="BJ69:CE69"/>
    <mergeCell ref="BJ47:CE47"/>
    <mergeCell ref="BJ48:CE48"/>
    <mergeCell ref="AN68:AS68"/>
    <mergeCell ref="AN60:AS60"/>
    <mergeCell ref="BJ55:CE55"/>
    <mergeCell ref="BJ51:CE51"/>
    <mergeCell ref="BJ54:CE54"/>
    <mergeCell ref="BJ52:CE52"/>
    <mergeCell ref="BJ53:CE53"/>
    <mergeCell ref="AV306:BK306"/>
    <mergeCell ref="BL307:CE307"/>
    <mergeCell ref="AQ298:BB298"/>
    <mergeCell ref="AQ297:BB297"/>
    <mergeCell ref="AP304:AU305"/>
    <mergeCell ref="A304:AO305"/>
    <mergeCell ref="BJ70:CE70"/>
    <mergeCell ref="BC152:BR152"/>
    <mergeCell ref="AK298:AP298"/>
    <mergeCell ref="AT71:BI71"/>
    <mergeCell ref="AK117:AP117"/>
    <mergeCell ref="AK118:AP118"/>
    <mergeCell ref="BC115:BT115"/>
    <mergeCell ref="BC114:BT114"/>
    <mergeCell ref="AV309:BK309"/>
    <mergeCell ref="BL308:CE308"/>
    <mergeCell ref="CF307:CV307"/>
    <mergeCell ref="A308:AO308"/>
    <mergeCell ref="AP308:AU308"/>
    <mergeCell ref="AP309:AU309"/>
    <mergeCell ref="AV307:BK307"/>
    <mergeCell ref="AP306:AU306"/>
    <mergeCell ref="A307:AO307"/>
    <mergeCell ref="AP307:AU307"/>
    <mergeCell ref="A306:AO306"/>
    <mergeCell ref="AV308:BK308"/>
    <mergeCell ref="DN314:ED314"/>
    <mergeCell ref="A310:AO310"/>
    <mergeCell ref="AP310:AU310"/>
    <mergeCell ref="CF313:CV313"/>
    <mergeCell ref="CW313:DM313"/>
    <mergeCell ref="A313:AO313"/>
    <mergeCell ref="AP313:AU313"/>
    <mergeCell ref="CW310:DM310"/>
    <mergeCell ref="A309:AO309"/>
    <mergeCell ref="A317:AO317"/>
    <mergeCell ref="AP317:AU317"/>
    <mergeCell ref="AV317:BK317"/>
    <mergeCell ref="A314:AO314"/>
    <mergeCell ref="AP314:AU314"/>
    <mergeCell ref="A312:AO312"/>
    <mergeCell ref="AV314:BK314"/>
    <mergeCell ref="A316:AO316"/>
    <mergeCell ref="AP315:AU315"/>
    <mergeCell ref="AV315:BK315"/>
    <mergeCell ref="AP312:AU312"/>
    <mergeCell ref="AV312:BK312"/>
    <mergeCell ref="AV313:BK313"/>
    <mergeCell ref="CF317:CV317"/>
    <mergeCell ref="CF314:CV314"/>
    <mergeCell ref="BL316:CE316"/>
    <mergeCell ref="AP316:AU316"/>
    <mergeCell ref="AV316:BK316"/>
    <mergeCell ref="BL314:CE314"/>
    <mergeCell ref="CW317:DM317"/>
    <mergeCell ref="CW314:DM314"/>
    <mergeCell ref="AD324:AF324"/>
    <mergeCell ref="R321:AE321"/>
    <mergeCell ref="R322:AE322"/>
    <mergeCell ref="AH322:BH322"/>
    <mergeCell ref="AH321:BH321"/>
    <mergeCell ref="AH320:BH320"/>
    <mergeCell ref="BL315:CE315"/>
    <mergeCell ref="A315:AO315"/>
    <mergeCell ref="A324:B324"/>
    <mergeCell ref="C324:E324"/>
    <mergeCell ref="I324:X324"/>
    <mergeCell ref="Y324:AC324"/>
    <mergeCell ref="DS321:ES321"/>
    <mergeCell ref="DC321:DP321"/>
    <mergeCell ref="N320:AE320"/>
    <mergeCell ref="BL317:CE317"/>
    <mergeCell ref="DS320:ES320"/>
    <mergeCell ref="EE317:ES317"/>
    <mergeCell ref="DC320:DP320"/>
    <mergeCell ref="DN317:ED317"/>
    <mergeCell ref="AH319:BH319"/>
    <mergeCell ref="N319:AE319"/>
    <mergeCell ref="DN316:ED316"/>
    <mergeCell ref="CF316:CV316"/>
    <mergeCell ref="CF315:CV315"/>
    <mergeCell ref="CW315:DM315"/>
    <mergeCell ref="DN315:ED315"/>
    <mergeCell ref="CW316:DM316"/>
    <mergeCell ref="ET317:FJ317"/>
    <mergeCell ref="ET314:FJ314"/>
    <mergeCell ref="ET316:FJ316"/>
    <mergeCell ref="EE316:ES316"/>
    <mergeCell ref="ET315:FJ315"/>
    <mergeCell ref="EE314:ES314"/>
    <mergeCell ref="EE315:ES315"/>
    <mergeCell ref="CW312:DM312"/>
    <mergeCell ref="BL311:CE311"/>
    <mergeCell ref="BL313:CE313"/>
    <mergeCell ref="BL312:CE312"/>
    <mergeCell ref="CF312:CV312"/>
    <mergeCell ref="A311:AO311"/>
    <mergeCell ref="AP311:AU311"/>
    <mergeCell ref="EE310:ES310"/>
    <mergeCell ref="AV311:BK311"/>
    <mergeCell ref="BL310:CE310"/>
    <mergeCell ref="EE311:ES311"/>
    <mergeCell ref="DN310:ED310"/>
    <mergeCell ref="CW311:DM311"/>
    <mergeCell ref="CF311:CV311"/>
    <mergeCell ref="AV310:BK310"/>
    <mergeCell ref="CH299:CW299"/>
    <mergeCell ref="CF310:CV310"/>
    <mergeCell ref="CW309:DM309"/>
    <mergeCell ref="BL309:CE309"/>
    <mergeCell ref="CF309:CV309"/>
    <mergeCell ref="CF308:CV308"/>
    <mergeCell ref="CW307:DM307"/>
    <mergeCell ref="CW308:DM308"/>
    <mergeCell ref="BL306:CE306"/>
    <mergeCell ref="DX297:EJ297"/>
    <mergeCell ref="AQ296:BB296"/>
    <mergeCell ref="A296:AJ296"/>
    <mergeCell ref="EE306:ES306"/>
    <mergeCell ref="BL304:CE305"/>
    <mergeCell ref="CF304:ES304"/>
    <mergeCell ref="CF306:CV306"/>
    <mergeCell ref="CW306:DM306"/>
    <mergeCell ref="BU299:CG299"/>
    <mergeCell ref="AQ299:BB299"/>
    <mergeCell ref="DX294:EJ294"/>
    <mergeCell ref="CX288:DJ288"/>
    <mergeCell ref="DK288:DW288"/>
    <mergeCell ref="DX288:EJ288"/>
    <mergeCell ref="CW305:DM305"/>
    <mergeCell ref="A285:AJ285"/>
    <mergeCell ref="A286:AJ286"/>
    <mergeCell ref="AK287:AP287"/>
    <mergeCell ref="A288:AJ288"/>
    <mergeCell ref="AK288:AP288"/>
    <mergeCell ref="A289:AJ289"/>
    <mergeCell ref="A299:AJ299"/>
    <mergeCell ref="AK296:AP296"/>
    <mergeCell ref="DK298:DW298"/>
    <mergeCell ref="EK301:EW301"/>
    <mergeCell ref="EX301:FJ301"/>
    <mergeCell ref="EE305:ES305"/>
    <mergeCell ref="CX301:DJ301"/>
    <mergeCell ref="DX301:EJ301"/>
    <mergeCell ref="DK301:DW301"/>
    <mergeCell ref="DN305:ED305"/>
    <mergeCell ref="CI302:FG302"/>
    <mergeCell ref="CH301:CW301"/>
    <mergeCell ref="CF305:CV305"/>
    <mergeCell ref="BC299:BT299"/>
    <mergeCell ref="DX296:EJ296"/>
    <mergeCell ref="DX299:EJ299"/>
    <mergeCell ref="BU298:CG298"/>
    <mergeCell ref="CX298:DJ298"/>
    <mergeCell ref="CH297:CW297"/>
    <mergeCell ref="BC297:BT297"/>
    <mergeCell ref="BC298:BT298"/>
    <mergeCell ref="DK299:DW299"/>
    <mergeCell ref="CX299:DJ299"/>
    <mergeCell ref="A297:AJ297"/>
    <mergeCell ref="DK294:DW294"/>
    <mergeCell ref="CX295:DJ295"/>
    <mergeCell ref="CX294:DJ294"/>
    <mergeCell ref="BU296:CG296"/>
    <mergeCell ref="BC296:BT296"/>
    <mergeCell ref="DK297:DW297"/>
    <mergeCell ref="CX297:DJ297"/>
    <mergeCell ref="AK297:AP297"/>
    <mergeCell ref="BU297:CG297"/>
    <mergeCell ref="EX296:FJ296"/>
    <mergeCell ref="DK296:DW296"/>
    <mergeCell ref="CH298:CW298"/>
    <mergeCell ref="DX293:EJ293"/>
    <mergeCell ref="EK296:EW296"/>
    <mergeCell ref="EK298:EW298"/>
    <mergeCell ref="EK297:EW297"/>
    <mergeCell ref="DX298:EJ298"/>
    <mergeCell ref="CX296:DJ296"/>
    <mergeCell ref="CH296:CW296"/>
    <mergeCell ref="AQ288:BB288"/>
    <mergeCell ref="AK289:AP289"/>
    <mergeCell ref="CX293:DJ293"/>
    <mergeCell ref="A290:FG290"/>
    <mergeCell ref="AQ292:BB293"/>
    <mergeCell ref="A292:AJ293"/>
    <mergeCell ref="BC288:BT288"/>
    <mergeCell ref="BU289:CG289"/>
    <mergeCell ref="DK293:DW293"/>
    <mergeCell ref="EK289:EW289"/>
    <mergeCell ref="AK286:AP286"/>
    <mergeCell ref="A287:AJ287"/>
    <mergeCell ref="BU287:CG287"/>
    <mergeCell ref="CH286:CW286"/>
    <mergeCell ref="AQ287:BB287"/>
    <mergeCell ref="BC287:BT287"/>
    <mergeCell ref="CH287:CW287"/>
    <mergeCell ref="BC286:BT286"/>
    <mergeCell ref="AQ286:BB286"/>
    <mergeCell ref="BU286:CG286"/>
    <mergeCell ref="EX216:FJ216"/>
    <mergeCell ref="DK274:DW274"/>
    <mergeCell ref="DK286:DW286"/>
    <mergeCell ref="DK265:DW265"/>
    <mergeCell ref="DK276:DW276"/>
    <mergeCell ref="DK282:DW282"/>
    <mergeCell ref="DK266:DW266"/>
    <mergeCell ref="DK271:DW271"/>
    <mergeCell ref="DK272:DW272"/>
    <mergeCell ref="DK217:DW217"/>
    <mergeCell ref="DX214:EJ214"/>
    <mergeCell ref="DX222:EJ222"/>
    <mergeCell ref="DK222:DW222"/>
    <mergeCell ref="A255:FJ255"/>
    <mergeCell ref="A252:AJ252"/>
    <mergeCell ref="DX216:EJ216"/>
    <mergeCell ref="DX217:EJ217"/>
    <mergeCell ref="DX218:EJ218"/>
    <mergeCell ref="DK219:DW219"/>
    <mergeCell ref="DX219:EJ219"/>
    <mergeCell ref="CX200:DJ200"/>
    <mergeCell ref="CX202:DJ202"/>
    <mergeCell ref="DK202:DW202"/>
    <mergeCell ref="DK200:DW200"/>
    <mergeCell ref="CX212:DJ212"/>
    <mergeCell ref="DK212:DW212"/>
    <mergeCell ref="DK213:DW213"/>
    <mergeCell ref="CX213:DJ213"/>
    <mergeCell ref="DK218:DW218"/>
    <mergeCell ref="DK214:DW214"/>
    <mergeCell ref="CX209:DJ209"/>
    <mergeCell ref="DK201:DW201"/>
    <mergeCell ref="DK208:DW208"/>
    <mergeCell ref="DK216:DW216"/>
    <mergeCell ref="DK211:DW211"/>
    <mergeCell ref="DK206:DW206"/>
    <mergeCell ref="DK205:DW205"/>
    <mergeCell ref="DK207:DW207"/>
    <mergeCell ref="DX205:EJ205"/>
    <mergeCell ref="DX206:EJ206"/>
    <mergeCell ref="DX202:EJ202"/>
    <mergeCell ref="DX211:EJ211"/>
    <mergeCell ref="DX200:EJ200"/>
    <mergeCell ref="CH204:EJ204"/>
    <mergeCell ref="CX198:DJ198"/>
    <mergeCell ref="DK198:DW198"/>
    <mergeCell ref="DK199:DW199"/>
    <mergeCell ref="DX198:EJ198"/>
    <mergeCell ref="DX199:EJ199"/>
    <mergeCell ref="CX199:DJ199"/>
    <mergeCell ref="CX201:DJ201"/>
    <mergeCell ref="DX201:EJ201"/>
    <mergeCell ref="EX213:FJ213"/>
    <mergeCell ref="DX212:EJ212"/>
    <mergeCell ref="DX213:EJ213"/>
    <mergeCell ref="EK212:EW212"/>
    <mergeCell ref="EX208:FJ208"/>
    <mergeCell ref="DX197:EJ197"/>
    <mergeCell ref="DX209:EJ209"/>
    <mergeCell ref="DX208:EJ208"/>
    <mergeCell ref="EX206:FJ206"/>
    <mergeCell ref="EX202:FJ202"/>
    <mergeCell ref="EX207:FJ207"/>
    <mergeCell ref="EK206:EW206"/>
    <mergeCell ref="EK205:EW205"/>
    <mergeCell ref="EK202:EW202"/>
    <mergeCell ref="DK191:DW191"/>
    <mergeCell ref="EX212:FG212"/>
    <mergeCell ref="EK194:EW194"/>
    <mergeCell ref="EK192:EW192"/>
    <mergeCell ref="EK201:EW201"/>
    <mergeCell ref="EX196:FJ196"/>
    <mergeCell ref="EX205:FJ205"/>
    <mergeCell ref="EK208:EW208"/>
    <mergeCell ref="EK199:EW199"/>
    <mergeCell ref="EX194:FJ194"/>
    <mergeCell ref="CH189:CW189"/>
    <mergeCell ref="BU191:CG191"/>
    <mergeCell ref="DK190:DW190"/>
    <mergeCell ref="DK197:DW197"/>
    <mergeCell ref="CX191:DJ191"/>
    <mergeCell ref="CH194:CW194"/>
    <mergeCell ref="CX194:DJ194"/>
    <mergeCell ref="CX193:DJ193"/>
    <mergeCell ref="CH197:CW197"/>
    <mergeCell ref="CX195:DJ195"/>
    <mergeCell ref="DX196:EJ196"/>
    <mergeCell ref="CX192:DJ192"/>
    <mergeCell ref="DK196:DW196"/>
    <mergeCell ref="CX196:DJ196"/>
    <mergeCell ref="DX195:EJ195"/>
    <mergeCell ref="DK193:DW193"/>
    <mergeCell ref="DX194:EJ194"/>
    <mergeCell ref="A149:AJ149"/>
    <mergeCell ref="A151:AJ151"/>
    <mergeCell ref="AK149:AP149"/>
    <mergeCell ref="A150:AJ150"/>
    <mergeCell ref="AK150:AP150"/>
    <mergeCell ref="BC151:BR151"/>
    <mergeCell ref="CH175:CW175"/>
    <mergeCell ref="BC153:BP153"/>
    <mergeCell ref="A156:CF156"/>
    <mergeCell ref="BC157:BT158"/>
    <mergeCell ref="BU157:CG158"/>
    <mergeCell ref="BC160:BR160"/>
    <mergeCell ref="BC159:BT159"/>
    <mergeCell ref="AQ173:BB173"/>
    <mergeCell ref="CH157:EJ157"/>
    <mergeCell ref="BC148:BR148"/>
    <mergeCell ref="ET100:FJ100"/>
    <mergeCell ref="EE100:ES100"/>
    <mergeCell ref="EX122:FJ122"/>
    <mergeCell ref="EK122:EW122"/>
    <mergeCell ref="A109:FG109"/>
    <mergeCell ref="CW107:DM107"/>
    <mergeCell ref="CF108:CV108"/>
    <mergeCell ref="DX115:EJ115"/>
    <mergeCell ref="A148:AJ148"/>
    <mergeCell ref="A114:AJ114"/>
    <mergeCell ref="DN98:ED98"/>
    <mergeCell ref="DN94:ED94"/>
    <mergeCell ref="DN88:ED88"/>
    <mergeCell ref="DN93:ED93"/>
    <mergeCell ref="DN89:ED89"/>
    <mergeCell ref="DN97:ED97"/>
    <mergeCell ref="DN99:ED99"/>
    <mergeCell ref="DN92:ED92"/>
    <mergeCell ref="CW92:DM92"/>
    <mergeCell ref="EE98:ES98"/>
    <mergeCell ref="EE90:ES90"/>
    <mergeCell ref="EE94:ES94"/>
    <mergeCell ref="EE96:ES96"/>
    <mergeCell ref="EE95:ES95"/>
    <mergeCell ref="EE91:ES91"/>
    <mergeCell ref="ET98:FJ98"/>
    <mergeCell ref="EE99:ES99"/>
    <mergeCell ref="ET91:FG91"/>
    <mergeCell ref="ET96:FJ96"/>
    <mergeCell ref="ET97:FJ97"/>
    <mergeCell ref="ET94:FJ94"/>
    <mergeCell ref="ET93:FJ93"/>
    <mergeCell ref="ET92:FJ92"/>
    <mergeCell ref="ET95:FJ95"/>
    <mergeCell ref="EE92:ES92"/>
    <mergeCell ref="CW37:DM37"/>
    <mergeCell ref="ET38:FG38"/>
    <mergeCell ref="EE38:ES38"/>
    <mergeCell ref="EE39:ES39"/>
    <mergeCell ref="DN39:ED39"/>
    <mergeCell ref="DN81:ED81"/>
    <mergeCell ref="CW81:DM81"/>
    <mergeCell ref="CW61:DM61"/>
    <mergeCell ref="DN61:ED61"/>
    <mergeCell ref="DN77:ED77"/>
    <mergeCell ref="CW76:DM76"/>
    <mergeCell ref="CW77:DM77"/>
    <mergeCell ref="CW79:DM79"/>
    <mergeCell ref="DN73:ED73"/>
    <mergeCell ref="DN72:ED72"/>
    <mergeCell ref="ET63:FJ63"/>
    <mergeCell ref="DN65:ED65"/>
    <mergeCell ref="EE43:ES43"/>
    <mergeCell ref="EE46:ES46"/>
    <mergeCell ref="EE62:ES62"/>
    <mergeCell ref="ET62:FJ62"/>
    <mergeCell ref="EE61:ES61"/>
    <mergeCell ref="ET61:FJ61"/>
    <mergeCell ref="EE56:ES56"/>
    <mergeCell ref="EE59:ES59"/>
    <mergeCell ref="EE24:ES24"/>
    <mergeCell ref="DN47:ED47"/>
    <mergeCell ref="ET35:FJ35"/>
    <mergeCell ref="EE34:ES34"/>
    <mergeCell ref="ET34:FJ34"/>
    <mergeCell ref="EE25:ES25"/>
    <mergeCell ref="ET25:FJ25"/>
    <mergeCell ref="ET33:FH33"/>
    <mergeCell ref="ET24:FJ24"/>
    <mergeCell ref="ET36:FG36"/>
    <mergeCell ref="ET19:FJ19"/>
    <mergeCell ref="EE19:ES19"/>
    <mergeCell ref="ET23:FJ23"/>
    <mergeCell ref="EE20:ES20"/>
    <mergeCell ref="EE22:ES22"/>
    <mergeCell ref="EE21:ES21"/>
    <mergeCell ref="EE23:ES23"/>
    <mergeCell ref="ET21:FJ21"/>
    <mergeCell ref="ET20:FJ20"/>
    <mergeCell ref="ET22:FJ22"/>
    <mergeCell ref="ET15:FJ15"/>
    <mergeCell ref="EE15:ES15"/>
    <mergeCell ref="ET18:FJ18"/>
    <mergeCell ref="EE18:ES18"/>
    <mergeCell ref="ET16:FH16"/>
    <mergeCell ref="ET17:FG17"/>
    <mergeCell ref="EE17:ES17"/>
    <mergeCell ref="EE16:ES16"/>
    <mergeCell ref="BJ19:CE19"/>
    <mergeCell ref="BJ18:CE18"/>
    <mergeCell ref="BJ17:CE17"/>
    <mergeCell ref="CF19:CV19"/>
    <mergeCell ref="CF18:CV18"/>
    <mergeCell ref="CF17:CV17"/>
    <mergeCell ref="DN19:ED19"/>
    <mergeCell ref="DN17:ED17"/>
    <mergeCell ref="DN18:ED18"/>
    <mergeCell ref="DN15:ED15"/>
    <mergeCell ref="DN16:ED16"/>
    <mergeCell ref="CF16:CV16"/>
    <mergeCell ref="CF15:CV15"/>
    <mergeCell ref="DN13:ED13"/>
    <mergeCell ref="CW15:DM15"/>
    <mergeCell ref="ET8:FJ8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T6:FJ6"/>
    <mergeCell ref="CU4:DZ4"/>
    <mergeCell ref="BJ14:CE14"/>
    <mergeCell ref="AN10:AS11"/>
    <mergeCell ref="CF10:ES10"/>
    <mergeCell ref="BJ12:CE12"/>
    <mergeCell ref="DN12:ED12"/>
    <mergeCell ref="AN13:AS13"/>
    <mergeCell ref="AT13:BI13"/>
    <mergeCell ref="EE13:ES13"/>
    <mergeCell ref="DN14:ED14"/>
    <mergeCell ref="CF25:CV25"/>
    <mergeCell ref="BJ20:CE20"/>
    <mergeCell ref="CF23:CV23"/>
    <mergeCell ref="A1:EQ1"/>
    <mergeCell ref="A2:EQ2"/>
    <mergeCell ref="BI4:CD4"/>
    <mergeCell ref="BE5:EB5"/>
    <mergeCell ref="CE4:CI4"/>
    <mergeCell ref="CJ4:CK4"/>
    <mergeCell ref="AK3:DI3"/>
    <mergeCell ref="CW19:DM19"/>
    <mergeCell ref="CW17:DM17"/>
    <mergeCell ref="CF22:CV22"/>
    <mergeCell ref="CF24:CV24"/>
    <mergeCell ref="CF20:CV20"/>
    <mergeCell ref="CF21:CV21"/>
    <mergeCell ref="AT18:BI18"/>
    <mergeCell ref="CF14:CV14"/>
    <mergeCell ref="CW12:DM12"/>
    <mergeCell ref="CF12:CV12"/>
    <mergeCell ref="CW18:DM18"/>
    <mergeCell ref="BJ15:CE15"/>
    <mergeCell ref="CW14:DM14"/>
    <mergeCell ref="BJ13:CE13"/>
    <mergeCell ref="CW13:DM13"/>
    <mergeCell ref="CF13:CV13"/>
    <mergeCell ref="AT15:BI15"/>
    <mergeCell ref="AT16:BI16"/>
    <mergeCell ref="AT17:BI17"/>
    <mergeCell ref="ET12:FJ12"/>
    <mergeCell ref="EE12:ES12"/>
    <mergeCell ref="BJ16:CE16"/>
    <mergeCell ref="ET13:FJ13"/>
    <mergeCell ref="ET14:FJ14"/>
    <mergeCell ref="EE14:ES14"/>
    <mergeCell ref="CW16:DM16"/>
    <mergeCell ref="CW11:DM11"/>
    <mergeCell ref="CF11:CV11"/>
    <mergeCell ref="DN11:ED11"/>
    <mergeCell ref="EE11:ES11"/>
    <mergeCell ref="AN32:AS32"/>
    <mergeCell ref="BJ36:CE36"/>
    <mergeCell ref="AT35:BI35"/>
    <mergeCell ref="AT19:BI19"/>
    <mergeCell ref="BJ35:CE35"/>
    <mergeCell ref="AN25:AS25"/>
    <mergeCell ref="AN22:AS22"/>
    <mergeCell ref="AN24:AS24"/>
    <mergeCell ref="BJ25:CE25"/>
    <mergeCell ref="AT25:BI25"/>
    <mergeCell ref="BJ23:CE23"/>
    <mergeCell ref="BJ24:CE24"/>
    <mergeCell ref="BJ21:CE21"/>
    <mergeCell ref="BJ22:CE22"/>
    <mergeCell ref="DN21:ED21"/>
    <mergeCell ref="CW24:DM24"/>
    <mergeCell ref="DN69:ED69"/>
    <mergeCell ref="DN70:ED70"/>
    <mergeCell ref="DN37:ED37"/>
    <mergeCell ref="DN22:ED22"/>
    <mergeCell ref="DN34:ED34"/>
    <mergeCell ref="DN23:ED23"/>
    <mergeCell ref="DN25:ED25"/>
    <mergeCell ref="DN26:ED26"/>
    <mergeCell ref="DN20:ED20"/>
    <mergeCell ref="DN24:ED24"/>
    <mergeCell ref="DN46:ED46"/>
    <mergeCell ref="ET69:FJ69"/>
    <mergeCell ref="EE69:ES69"/>
    <mergeCell ref="ET60:FJ60"/>
    <mergeCell ref="EE60:ES60"/>
    <mergeCell ref="EE66:ES66"/>
    <mergeCell ref="ET66:FJ66"/>
    <mergeCell ref="EE63:ES63"/>
    <mergeCell ref="EE72:ES72"/>
    <mergeCell ref="EE70:ES70"/>
    <mergeCell ref="ET70:FJ70"/>
    <mergeCell ref="ET71:FJ71"/>
    <mergeCell ref="ET72:FJ72"/>
    <mergeCell ref="EE71:ES71"/>
    <mergeCell ref="ET73:FH73"/>
    <mergeCell ref="CW75:DM75"/>
    <mergeCell ref="DN75:ED75"/>
    <mergeCell ref="EE74:ES74"/>
    <mergeCell ref="ET74:FH74"/>
    <mergeCell ref="EE73:ES73"/>
    <mergeCell ref="EE58:ES58"/>
    <mergeCell ref="ET57:FG57"/>
    <mergeCell ref="EE57:ES57"/>
    <mergeCell ref="ET59:FJ59"/>
    <mergeCell ref="ET58:FJ58"/>
    <mergeCell ref="ET56:FG56"/>
    <mergeCell ref="ET54:FG54"/>
    <mergeCell ref="ET53:FG53"/>
    <mergeCell ref="ET46:FJ46"/>
    <mergeCell ref="ET47:FJ47"/>
    <mergeCell ref="ET50:FJ50"/>
    <mergeCell ref="ET52:FJ52"/>
    <mergeCell ref="ET55:FG55"/>
    <mergeCell ref="ET49:FJ49"/>
    <mergeCell ref="ET48:FJ48"/>
    <mergeCell ref="ET43:FJ43"/>
    <mergeCell ref="DN43:ED43"/>
    <mergeCell ref="ET37:FG37"/>
    <mergeCell ref="ET39:FG39"/>
    <mergeCell ref="EE37:ES37"/>
    <mergeCell ref="ET41:FJ41"/>
    <mergeCell ref="DN38:ED38"/>
    <mergeCell ref="DN32:ED32"/>
    <mergeCell ref="EE33:ES33"/>
    <mergeCell ref="EE35:ES35"/>
    <mergeCell ref="DN52:ED52"/>
    <mergeCell ref="DN33:ED33"/>
    <mergeCell ref="DN36:ED36"/>
    <mergeCell ref="DN35:ED35"/>
    <mergeCell ref="EE49:ES49"/>
    <mergeCell ref="EE40:ES40"/>
    <mergeCell ref="DN48:ED48"/>
    <mergeCell ref="EE47:ES47"/>
    <mergeCell ref="EE41:ES41"/>
    <mergeCell ref="DN49:ED49"/>
    <mergeCell ref="EE48:ES48"/>
    <mergeCell ref="DN41:ED41"/>
    <mergeCell ref="EE42:ES42"/>
    <mergeCell ref="DN44:ED44"/>
    <mergeCell ref="EE44:ES44"/>
    <mergeCell ref="DN51:ED51"/>
    <mergeCell ref="EE51:ES51"/>
    <mergeCell ref="DN50:ED50"/>
    <mergeCell ref="ET51:FJ51"/>
    <mergeCell ref="EE50:ES50"/>
    <mergeCell ref="EE52:ES52"/>
    <mergeCell ref="DN40:ED40"/>
    <mergeCell ref="ET40:FG40"/>
    <mergeCell ref="CW36:DM36"/>
    <mergeCell ref="CW38:DM38"/>
    <mergeCell ref="CW39:DM39"/>
    <mergeCell ref="CW40:DM40"/>
    <mergeCell ref="ET42:FJ42"/>
    <mergeCell ref="DN42:ED42"/>
    <mergeCell ref="CW42:DM42"/>
    <mergeCell ref="EE30:ES30"/>
    <mergeCell ref="CW35:DM35"/>
    <mergeCell ref="CF33:CV33"/>
    <mergeCell ref="CW29:DM29"/>
    <mergeCell ref="CF32:CV32"/>
    <mergeCell ref="CW32:DM32"/>
    <mergeCell ref="CW33:DM33"/>
    <mergeCell ref="CW34:DM34"/>
    <mergeCell ref="CF34:CV34"/>
    <mergeCell ref="CW30:DM30"/>
    <mergeCell ref="CF36:CV36"/>
    <mergeCell ref="CF35:CV35"/>
    <mergeCell ref="EE31:ES31"/>
    <mergeCell ref="ET31:FJ31"/>
    <mergeCell ref="CF31:CV31"/>
    <mergeCell ref="EE36:ES36"/>
    <mergeCell ref="ET32:FH32"/>
    <mergeCell ref="EE32:ES32"/>
    <mergeCell ref="CW31:DM31"/>
    <mergeCell ref="DN31:ED31"/>
    <mergeCell ref="CW25:DM25"/>
    <mergeCell ref="CW23:DM23"/>
    <mergeCell ref="CW20:DM20"/>
    <mergeCell ref="CW21:DM21"/>
    <mergeCell ref="CW22:DM22"/>
    <mergeCell ref="CH209:CW209"/>
    <mergeCell ref="BU194:CG194"/>
    <mergeCell ref="BU197:CG197"/>
    <mergeCell ref="BU208:CG208"/>
    <mergeCell ref="BU206:CG206"/>
    <mergeCell ref="BU195:CG195"/>
    <mergeCell ref="CH208:CW208"/>
    <mergeCell ref="CH201:CW201"/>
    <mergeCell ref="CH205:CW205"/>
    <mergeCell ref="CH207:CW207"/>
    <mergeCell ref="EX270:FJ270"/>
    <mergeCell ref="CW26:DM26"/>
    <mergeCell ref="CH212:CW212"/>
    <mergeCell ref="CF38:CV38"/>
    <mergeCell ref="CF39:CV39"/>
    <mergeCell ref="EE29:ES29"/>
    <mergeCell ref="ET29:FJ29"/>
    <mergeCell ref="CF37:CV37"/>
    <mergeCell ref="EX266:FJ266"/>
    <mergeCell ref="EK266:EW266"/>
    <mergeCell ref="A275:AJ275"/>
    <mergeCell ref="BU272:CG272"/>
    <mergeCell ref="BC273:BT273"/>
    <mergeCell ref="BU273:CG273"/>
    <mergeCell ref="BC272:BT272"/>
    <mergeCell ref="A274:AJ274"/>
    <mergeCell ref="AK274:AP274"/>
    <mergeCell ref="A273:AJ273"/>
    <mergeCell ref="A272:AJ272"/>
    <mergeCell ref="AK272:AP272"/>
    <mergeCell ref="CX274:DJ274"/>
    <mergeCell ref="EX267:FJ267"/>
    <mergeCell ref="EK270:EW270"/>
    <mergeCell ref="EX271:FJ271"/>
    <mergeCell ref="A268:FJ268"/>
    <mergeCell ref="A269:AJ270"/>
    <mergeCell ref="CX270:DJ270"/>
    <mergeCell ref="EK269:FJ269"/>
    <mergeCell ref="BC267:BT267"/>
    <mergeCell ref="BU267:CG267"/>
    <mergeCell ref="BU276:CG276"/>
    <mergeCell ref="DX276:EJ276"/>
    <mergeCell ref="CX276:DJ276"/>
    <mergeCell ref="BU275:CG275"/>
    <mergeCell ref="CX275:DJ275"/>
    <mergeCell ref="A276:AJ276"/>
    <mergeCell ref="DX274:EJ274"/>
    <mergeCell ref="DX275:EJ275"/>
    <mergeCell ref="AK275:AP275"/>
    <mergeCell ref="CH275:CW275"/>
    <mergeCell ref="BU274:CG274"/>
    <mergeCell ref="CH274:CW274"/>
    <mergeCell ref="DK275:DW275"/>
    <mergeCell ref="BC276:BT276"/>
    <mergeCell ref="BC275:BT275"/>
    <mergeCell ref="A284:AJ284"/>
    <mergeCell ref="A283:AJ283"/>
    <mergeCell ref="AQ275:BB275"/>
    <mergeCell ref="AQ274:BB274"/>
    <mergeCell ref="A282:AJ282"/>
    <mergeCell ref="AK280:AP280"/>
    <mergeCell ref="A279:AJ279"/>
    <mergeCell ref="AK282:AP282"/>
    <mergeCell ref="A277:AJ277"/>
    <mergeCell ref="AQ284:BB284"/>
    <mergeCell ref="A295:AJ295"/>
    <mergeCell ref="DX295:EJ295"/>
    <mergeCell ref="DK295:DW295"/>
    <mergeCell ref="CH295:CW295"/>
    <mergeCell ref="AK295:AP295"/>
    <mergeCell ref="AQ295:BB295"/>
    <mergeCell ref="BU295:CG295"/>
    <mergeCell ref="BC295:BT295"/>
    <mergeCell ref="EX295:FJ295"/>
    <mergeCell ref="EK294:EW294"/>
    <mergeCell ref="EX294:FJ294"/>
    <mergeCell ref="EX293:FJ293"/>
    <mergeCell ref="EK293:EW293"/>
    <mergeCell ref="A294:AJ294"/>
    <mergeCell ref="AK294:AP294"/>
    <mergeCell ref="BU292:CG293"/>
    <mergeCell ref="BC294:BT294"/>
    <mergeCell ref="AQ294:BB294"/>
    <mergeCell ref="BU294:CG294"/>
    <mergeCell ref="BC292:BT293"/>
    <mergeCell ref="AK292:AP293"/>
    <mergeCell ref="CH294:CW294"/>
    <mergeCell ref="CH289:CW289"/>
    <mergeCell ref="CH292:EJ292"/>
    <mergeCell ref="CH293:CW293"/>
    <mergeCell ref="A291:FJ291"/>
    <mergeCell ref="AQ289:BB289"/>
    <mergeCell ref="DX289:EJ289"/>
    <mergeCell ref="BC289:BR289"/>
    <mergeCell ref="CX289:DJ289"/>
    <mergeCell ref="DK289:DW289"/>
    <mergeCell ref="EK285:EW285"/>
    <mergeCell ref="CX285:DJ285"/>
    <mergeCell ref="CH284:CW284"/>
    <mergeCell ref="DK284:DW284"/>
    <mergeCell ref="DK285:DW285"/>
    <mergeCell ref="DX284:EJ284"/>
    <mergeCell ref="CH285:CW285"/>
    <mergeCell ref="AK285:AP285"/>
    <mergeCell ref="AQ280:BB280"/>
    <mergeCell ref="BC285:BT285"/>
    <mergeCell ref="AQ285:BB285"/>
    <mergeCell ref="AQ283:BB283"/>
    <mergeCell ref="BC280:BT280"/>
    <mergeCell ref="AK284:AP284"/>
    <mergeCell ref="AK283:AP283"/>
    <mergeCell ref="BC284:BT284"/>
    <mergeCell ref="AQ277:BB277"/>
    <mergeCell ref="AK279:AP279"/>
    <mergeCell ref="AK276:AP276"/>
    <mergeCell ref="AQ279:BB279"/>
    <mergeCell ref="AK277:AP277"/>
    <mergeCell ref="AQ276:BB276"/>
    <mergeCell ref="AK278:BB278"/>
    <mergeCell ref="A280:AJ280"/>
    <mergeCell ref="AQ282:BB282"/>
    <mergeCell ref="BU283:CG283"/>
    <mergeCell ref="BC283:BT283"/>
    <mergeCell ref="AQ281:BB281"/>
    <mergeCell ref="AK281:AP281"/>
    <mergeCell ref="A281:AJ281"/>
    <mergeCell ref="CH266:CW266"/>
    <mergeCell ref="BU265:CG265"/>
    <mergeCell ref="BU264:CG264"/>
    <mergeCell ref="CH264:CW264"/>
    <mergeCell ref="BU261:CG261"/>
    <mergeCell ref="CH261:CW261"/>
    <mergeCell ref="BC262:BT262"/>
    <mergeCell ref="CH262:CW262"/>
    <mergeCell ref="BU262:CG262"/>
    <mergeCell ref="BC261:BT261"/>
    <mergeCell ref="BU260:CG260"/>
    <mergeCell ref="BU209:CG209"/>
    <mergeCell ref="BU212:CG212"/>
    <mergeCell ref="BU253:CG253"/>
    <mergeCell ref="BU225:CG225"/>
    <mergeCell ref="BU211:CG211"/>
    <mergeCell ref="BU210:CG210"/>
    <mergeCell ref="BU236:CG236"/>
    <mergeCell ref="BU244:CG245"/>
    <mergeCell ref="BU247:CG247"/>
    <mergeCell ref="AK183:AP183"/>
    <mergeCell ref="AQ183:BB183"/>
    <mergeCell ref="BU198:CG198"/>
    <mergeCell ref="BU201:CG201"/>
    <mergeCell ref="BU193:CG193"/>
    <mergeCell ref="BU188:CG188"/>
    <mergeCell ref="AK201:AP201"/>
    <mergeCell ref="AQ201:BB201"/>
    <mergeCell ref="BC197:BR197"/>
    <mergeCell ref="BC196:BT196"/>
    <mergeCell ref="CX190:DJ190"/>
    <mergeCell ref="BC193:BT193"/>
    <mergeCell ref="CH193:CW193"/>
    <mergeCell ref="CH192:CW192"/>
    <mergeCell ref="CH190:CW190"/>
    <mergeCell ref="BC192:BT192"/>
    <mergeCell ref="BC190:BT190"/>
    <mergeCell ref="BC191:BT191"/>
    <mergeCell ref="CH191:CW191"/>
    <mergeCell ref="DX191:EJ191"/>
    <mergeCell ref="CX172:DJ172"/>
    <mergeCell ref="CH174:CW174"/>
    <mergeCell ref="CX173:DJ173"/>
    <mergeCell ref="CX174:DJ174"/>
    <mergeCell ref="CH181:CW181"/>
    <mergeCell ref="CH179:CW179"/>
    <mergeCell ref="DK188:DW188"/>
    <mergeCell ref="DK187:DW187"/>
    <mergeCell ref="CX189:DJ189"/>
    <mergeCell ref="CH176:CW176"/>
    <mergeCell ref="BU175:CG175"/>
    <mergeCell ref="CH169:CW169"/>
    <mergeCell ref="BU169:CG169"/>
    <mergeCell ref="BU176:CG176"/>
    <mergeCell ref="CH173:CW173"/>
    <mergeCell ref="CH172:CW172"/>
    <mergeCell ref="CH171:CW171"/>
    <mergeCell ref="BU181:CG181"/>
    <mergeCell ref="CH183:CW183"/>
    <mergeCell ref="CX181:DJ181"/>
    <mergeCell ref="BU183:CG183"/>
    <mergeCell ref="CH182:CW182"/>
    <mergeCell ref="CX183:DJ183"/>
    <mergeCell ref="CX182:DJ182"/>
    <mergeCell ref="BU182:CG182"/>
    <mergeCell ref="BC166:BT167"/>
    <mergeCell ref="BC180:BR180"/>
    <mergeCell ref="BU179:CG179"/>
    <mergeCell ref="BC174:BT174"/>
    <mergeCell ref="BU171:CG171"/>
    <mergeCell ref="BC171:BR171"/>
    <mergeCell ref="BU174:CG174"/>
    <mergeCell ref="BU173:CG173"/>
    <mergeCell ref="BC173:BR173"/>
    <mergeCell ref="BU172:CG172"/>
    <mergeCell ref="BU163:CG163"/>
    <mergeCell ref="CH166:EJ166"/>
    <mergeCell ref="CH163:CW163"/>
    <mergeCell ref="CX164:DJ164"/>
    <mergeCell ref="AQ172:BB172"/>
    <mergeCell ref="BC172:BR172"/>
    <mergeCell ref="BC170:BT170"/>
    <mergeCell ref="CH170:CW170"/>
    <mergeCell ref="BU170:CG170"/>
    <mergeCell ref="AQ170:BB170"/>
    <mergeCell ref="AQ171:BB171"/>
    <mergeCell ref="BC162:BR162"/>
    <mergeCell ref="CX169:DJ169"/>
    <mergeCell ref="DK168:DW168"/>
    <mergeCell ref="CH167:CW167"/>
    <mergeCell ref="BU162:CG162"/>
    <mergeCell ref="CX162:DJ162"/>
    <mergeCell ref="CX167:DJ167"/>
    <mergeCell ref="CH162:CW162"/>
    <mergeCell ref="BU166:CG167"/>
    <mergeCell ref="CH168:CW168"/>
    <mergeCell ref="BC204:BT205"/>
    <mergeCell ref="EX183:FG183"/>
    <mergeCell ref="DX183:EJ183"/>
    <mergeCell ref="DK189:DW189"/>
    <mergeCell ref="EK191:EW191"/>
    <mergeCell ref="DK192:DW192"/>
    <mergeCell ref="DK195:DW195"/>
    <mergeCell ref="EK193:EW193"/>
    <mergeCell ref="BU196:CG196"/>
    <mergeCell ref="BU192:CG192"/>
    <mergeCell ref="BC194:BT194"/>
    <mergeCell ref="BC195:BT195"/>
    <mergeCell ref="BC207:BT207"/>
    <mergeCell ref="BU199:CG199"/>
    <mergeCell ref="BU200:CG200"/>
    <mergeCell ref="BU202:CG202"/>
    <mergeCell ref="BU204:CG205"/>
    <mergeCell ref="BC206:BT206"/>
    <mergeCell ref="BC201:BT201"/>
    <mergeCell ref="BC199:BR199"/>
    <mergeCell ref="DX182:EJ182"/>
    <mergeCell ref="CX176:DJ176"/>
    <mergeCell ref="BC182:BR182"/>
    <mergeCell ref="BU190:CG190"/>
    <mergeCell ref="CH187:CW187"/>
    <mergeCell ref="CH186:EJ186"/>
    <mergeCell ref="DX190:EJ190"/>
    <mergeCell ref="CH188:CW188"/>
    <mergeCell ref="BC181:BR181"/>
    <mergeCell ref="DK181:DW181"/>
    <mergeCell ref="BU146:CG146"/>
    <mergeCell ref="CX152:DJ152"/>
    <mergeCell ref="BU150:CG150"/>
    <mergeCell ref="CH150:CW150"/>
    <mergeCell ref="BU149:CG149"/>
    <mergeCell ref="CH149:CW149"/>
    <mergeCell ref="CH148:CW148"/>
    <mergeCell ref="BU148:CG148"/>
    <mergeCell ref="CH151:CW151"/>
    <mergeCell ref="DK182:DW182"/>
    <mergeCell ref="DX180:EJ180"/>
    <mergeCell ref="EX146:FG146"/>
    <mergeCell ref="EX148:FG148"/>
    <mergeCell ref="EX181:FG181"/>
    <mergeCell ref="DX181:EJ181"/>
    <mergeCell ref="EK181:EW181"/>
    <mergeCell ref="EX180:FG180"/>
    <mergeCell ref="EX173:FG173"/>
    <mergeCell ref="EK163:EW163"/>
    <mergeCell ref="DX167:EJ167"/>
    <mergeCell ref="CX150:DJ150"/>
    <mergeCell ref="DK150:DW150"/>
    <mergeCell ref="DX150:EJ150"/>
    <mergeCell ref="CX158:DJ158"/>
    <mergeCell ref="DK158:DW158"/>
    <mergeCell ref="CX163:DJ163"/>
    <mergeCell ref="CX161:DJ161"/>
    <mergeCell ref="CG165:CX165"/>
    <mergeCell ref="CH155:CW155"/>
    <mergeCell ref="ET103:FG103"/>
    <mergeCell ref="EE105:ES105"/>
    <mergeCell ref="EE107:ES107"/>
    <mergeCell ref="EE106:ES106"/>
    <mergeCell ref="EE103:ES103"/>
    <mergeCell ref="ET106:FJ106"/>
    <mergeCell ref="ET107:FJ107"/>
    <mergeCell ref="ET105:FJ105"/>
    <mergeCell ref="EE104:ES104"/>
    <mergeCell ref="ET104:FJ104"/>
    <mergeCell ref="CW83:DM83"/>
    <mergeCell ref="DN102:ED102"/>
    <mergeCell ref="DN101:ED101"/>
    <mergeCell ref="CW103:DM103"/>
    <mergeCell ref="CW101:DM101"/>
    <mergeCell ref="DN96:ED96"/>
    <mergeCell ref="DN87:ED87"/>
    <mergeCell ref="DN95:ED95"/>
    <mergeCell ref="CW89:DM89"/>
    <mergeCell ref="CW88:DM88"/>
    <mergeCell ref="CW91:DM91"/>
    <mergeCell ref="BJ91:CE91"/>
    <mergeCell ref="CF92:CV92"/>
    <mergeCell ref="BJ92:CE92"/>
    <mergeCell ref="CF91:CV91"/>
    <mergeCell ref="DN90:ED90"/>
    <mergeCell ref="DN91:ED91"/>
    <mergeCell ref="ET81:FJ81"/>
    <mergeCell ref="EE83:ES83"/>
    <mergeCell ref="DN82:ED82"/>
    <mergeCell ref="EE86:ES86"/>
    <mergeCell ref="DN86:ED86"/>
    <mergeCell ref="DN83:ED83"/>
    <mergeCell ref="ET90:FJ90"/>
    <mergeCell ref="ET83:FJ83"/>
    <mergeCell ref="ET80:FJ80"/>
    <mergeCell ref="EE81:ES81"/>
    <mergeCell ref="EE82:ES82"/>
    <mergeCell ref="EE80:ES80"/>
    <mergeCell ref="ET82:FJ82"/>
    <mergeCell ref="ET79:FG79"/>
    <mergeCell ref="ET77:FJ77"/>
    <mergeCell ref="EE75:ES75"/>
    <mergeCell ref="ET76:FG76"/>
    <mergeCell ref="ET75:FH75"/>
    <mergeCell ref="EE78:ES78"/>
    <mergeCell ref="ET78:FG78"/>
    <mergeCell ref="EE77:ES77"/>
    <mergeCell ref="EE79:ES79"/>
    <mergeCell ref="EE76:ES76"/>
    <mergeCell ref="CW93:DM93"/>
    <mergeCell ref="ET101:FJ101"/>
    <mergeCell ref="ET102:FG102"/>
    <mergeCell ref="CW102:DM102"/>
    <mergeCell ref="EE101:ES101"/>
    <mergeCell ref="EE102:ES102"/>
    <mergeCell ref="DN100:ED100"/>
    <mergeCell ref="ET99:FJ99"/>
    <mergeCell ref="EE93:ES93"/>
    <mergeCell ref="EE97:ES97"/>
    <mergeCell ref="ET87:FJ87"/>
    <mergeCell ref="BU161:CG161"/>
    <mergeCell ref="CX130:DJ130"/>
    <mergeCell ref="CX132:DJ132"/>
    <mergeCell ref="CH134:CW134"/>
    <mergeCell ref="CX133:DJ133"/>
    <mergeCell ref="CX134:DJ134"/>
    <mergeCell ref="BU136:CG136"/>
    <mergeCell ref="BU118:CG118"/>
    <mergeCell ref="BU142:CG142"/>
    <mergeCell ref="ET86:FJ86"/>
    <mergeCell ref="CX112:DJ112"/>
    <mergeCell ref="EE108:ES108"/>
    <mergeCell ref="EK111:FJ111"/>
    <mergeCell ref="CH111:EJ111"/>
    <mergeCell ref="EX112:FJ112"/>
    <mergeCell ref="EK112:EW112"/>
    <mergeCell ref="EE89:ES89"/>
    <mergeCell ref="EE87:ES87"/>
    <mergeCell ref="ET89:FJ89"/>
    <mergeCell ref="EE88:ES88"/>
    <mergeCell ref="ET88:FJ88"/>
    <mergeCell ref="EX131:FJ131"/>
    <mergeCell ref="DX130:EJ130"/>
    <mergeCell ref="EX130:FJ130"/>
    <mergeCell ref="EK124:EW124"/>
    <mergeCell ref="EK128:FJ128"/>
    <mergeCell ref="EX125:FJ125"/>
    <mergeCell ref="EX124:FG124"/>
    <mergeCell ref="EK129:EW129"/>
    <mergeCell ref="DK144:DW144"/>
    <mergeCell ref="DX144:EJ144"/>
    <mergeCell ref="DX137:EJ137"/>
    <mergeCell ref="DK142:DW142"/>
    <mergeCell ref="DK141:DW141"/>
    <mergeCell ref="DX140:EJ140"/>
    <mergeCell ref="DK140:DW140"/>
    <mergeCell ref="DK138:DW138"/>
    <mergeCell ref="DK137:DW137"/>
    <mergeCell ref="DX142:EJ142"/>
    <mergeCell ref="EX135:FJ135"/>
    <mergeCell ref="BU160:CG160"/>
    <mergeCell ref="CH161:CW161"/>
    <mergeCell ref="BU151:CG151"/>
    <mergeCell ref="CH154:CW154"/>
    <mergeCell ref="CG156:CX156"/>
    <mergeCell ref="CH152:CW152"/>
    <mergeCell ref="BU155:CG155"/>
    <mergeCell ref="CH160:CW160"/>
    <mergeCell ref="CH159:CW159"/>
    <mergeCell ref="EX136:FJ136"/>
    <mergeCell ref="DK167:DW167"/>
    <mergeCell ref="DK159:DW159"/>
    <mergeCell ref="DK155:DW155"/>
    <mergeCell ref="DX147:EJ147"/>
    <mergeCell ref="EK148:EW148"/>
    <mergeCell ref="DX148:EJ148"/>
    <mergeCell ref="EX149:FG149"/>
    <mergeCell ref="EK149:EW149"/>
    <mergeCell ref="DX155:EJ155"/>
    <mergeCell ref="EX132:FJ132"/>
    <mergeCell ref="CX148:DJ148"/>
    <mergeCell ref="CX146:DJ146"/>
    <mergeCell ref="EX133:FG133"/>
    <mergeCell ref="EX134:FJ134"/>
    <mergeCell ref="DX134:EJ134"/>
    <mergeCell ref="CX138:DJ138"/>
    <mergeCell ref="CX137:DJ137"/>
    <mergeCell ref="DX141:EJ141"/>
    <mergeCell ref="DX136:EJ136"/>
    <mergeCell ref="EK137:EW137"/>
    <mergeCell ref="DX132:EJ132"/>
    <mergeCell ref="DX133:EJ133"/>
    <mergeCell ref="EK136:EW136"/>
    <mergeCell ref="EK132:EW132"/>
    <mergeCell ref="EK133:EW133"/>
    <mergeCell ref="EK134:EW134"/>
    <mergeCell ref="DK134:DW134"/>
    <mergeCell ref="CH158:CW158"/>
    <mergeCell ref="CH140:CW140"/>
    <mergeCell ref="CH145:CW145"/>
    <mergeCell ref="CH142:CW142"/>
    <mergeCell ref="CH153:CW153"/>
    <mergeCell ref="CH144:CW144"/>
    <mergeCell ref="CH141:CW141"/>
    <mergeCell ref="CH135:CW135"/>
    <mergeCell ref="CX142:DJ142"/>
    <mergeCell ref="A163:AJ163"/>
    <mergeCell ref="A164:AJ164"/>
    <mergeCell ref="BC163:BT163"/>
    <mergeCell ref="AQ164:BB164"/>
    <mergeCell ref="AQ163:BB163"/>
    <mergeCell ref="AK164:AP164"/>
    <mergeCell ref="AK163:AP163"/>
    <mergeCell ref="BC164:BT164"/>
    <mergeCell ref="AK162:AP162"/>
    <mergeCell ref="CX188:DJ188"/>
    <mergeCell ref="BU186:CG187"/>
    <mergeCell ref="AK186:AP187"/>
    <mergeCell ref="AQ188:BB188"/>
    <mergeCell ref="AQ186:BB187"/>
    <mergeCell ref="CX187:DJ187"/>
    <mergeCell ref="BC168:BT168"/>
    <mergeCell ref="AQ169:BB169"/>
    <mergeCell ref="AQ168:BB168"/>
    <mergeCell ref="BU189:CG189"/>
    <mergeCell ref="AQ174:BB174"/>
    <mergeCell ref="BC183:BR183"/>
    <mergeCell ref="BC188:BT188"/>
    <mergeCell ref="A185:FJ185"/>
    <mergeCell ref="A183:AJ183"/>
    <mergeCell ref="A182:AJ182"/>
    <mergeCell ref="A186:AJ187"/>
    <mergeCell ref="AQ181:BB181"/>
    <mergeCell ref="DX188:EJ188"/>
    <mergeCell ref="A190:AJ190"/>
    <mergeCell ref="A189:AJ189"/>
    <mergeCell ref="A191:AJ191"/>
    <mergeCell ref="AK188:AP188"/>
    <mergeCell ref="A219:AJ219"/>
    <mergeCell ref="AK219:AP219"/>
    <mergeCell ref="A192:AJ192"/>
    <mergeCell ref="A218:AJ218"/>
    <mergeCell ref="AK218:AP218"/>
    <mergeCell ref="A200:AJ200"/>
    <mergeCell ref="A202:AJ202"/>
    <mergeCell ref="A194:AJ194"/>
    <mergeCell ref="A193:AJ193"/>
    <mergeCell ref="A195:AJ195"/>
    <mergeCell ref="AQ218:BB218"/>
    <mergeCell ref="AQ182:BB182"/>
    <mergeCell ref="AQ175:BB175"/>
    <mergeCell ref="BC179:BT179"/>
    <mergeCell ref="BC176:BT176"/>
    <mergeCell ref="BC175:BT175"/>
    <mergeCell ref="BC217:BT217"/>
    <mergeCell ref="AQ213:BB213"/>
    <mergeCell ref="AQ217:BB217"/>
    <mergeCell ref="BC202:BT202"/>
    <mergeCell ref="A170:AJ170"/>
    <mergeCell ref="AK170:AP170"/>
    <mergeCell ref="AK166:AP167"/>
    <mergeCell ref="AK169:AP169"/>
    <mergeCell ref="A168:AJ168"/>
    <mergeCell ref="A169:AJ169"/>
    <mergeCell ref="AK168:AP168"/>
    <mergeCell ref="AQ166:BB167"/>
    <mergeCell ref="BC169:BR169"/>
    <mergeCell ref="BC161:BT161"/>
    <mergeCell ref="AQ162:BB162"/>
    <mergeCell ref="A165:CD165"/>
    <mergeCell ref="BU164:CG164"/>
    <mergeCell ref="BU168:CG168"/>
    <mergeCell ref="A162:AJ162"/>
    <mergeCell ref="A166:AJ167"/>
    <mergeCell ref="A161:AJ161"/>
    <mergeCell ref="AK159:AP159"/>
    <mergeCell ref="AQ161:BB161"/>
    <mergeCell ref="A160:AJ160"/>
    <mergeCell ref="A159:AJ159"/>
    <mergeCell ref="AQ160:BB160"/>
    <mergeCell ref="AK161:AP161"/>
    <mergeCell ref="AK160:AP160"/>
    <mergeCell ref="AQ159:BB159"/>
    <mergeCell ref="A152:AJ152"/>
    <mergeCell ref="AK152:AP152"/>
    <mergeCell ref="AK157:AP158"/>
    <mergeCell ref="A154:AJ154"/>
    <mergeCell ref="AK154:AP154"/>
    <mergeCell ref="A155:AJ155"/>
    <mergeCell ref="A157:AJ158"/>
    <mergeCell ref="A153:AJ153"/>
    <mergeCell ref="AK153:AP153"/>
    <mergeCell ref="AK146:AP146"/>
    <mergeCell ref="AQ146:BB146"/>
    <mergeCell ref="AQ157:BB158"/>
    <mergeCell ref="AQ153:BB153"/>
    <mergeCell ref="AQ154:BB154"/>
    <mergeCell ref="AK148:AP148"/>
    <mergeCell ref="AK151:AP151"/>
    <mergeCell ref="AQ148:BB148"/>
    <mergeCell ref="AK147:BB147"/>
    <mergeCell ref="AQ155:BB155"/>
    <mergeCell ref="A144:AJ144"/>
    <mergeCell ref="A145:AJ145"/>
    <mergeCell ref="AK145:AP145"/>
    <mergeCell ref="AQ144:BB144"/>
    <mergeCell ref="AQ145:BB145"/>
    <mergeCell ref="AK144:AP144"/>
    <mergeCell ref="CH139:CW139"/>
    <mergeCell ref="CX139:DJ139"/>
    <mergeCell ref="CH137:CW137"/>
    <mergeCell ref="BC155:BP155"/>
    <mergeCell ref="CX141:DJ141"/>
    <mergeCell ref="CX144:DJ144"/>
    <mergeCell ref="BC154:BR154"/>
    <mergeCell ref="BC150:BT150"/>
    <mergeCell ref="BC146:BR146"/>
    <mergeCell ref="BC149:BR149"/>
    <mergeCell ref="CX135:DJ135"/>
    <mergeCell ref="CH136:CW136"/>
    <mergeCell ref="CH138:CW138"/>
    <mergeCell ref="BC135:BT135"/>
    <mergeCell ref="BC136:BT136"/>
    <mergeCell ref="BU135:CG135"/>
    <mergeCell ref="BC138:BT138"/>
    <mergeCell ref="AQ136:BB136"/>
    <mergeCell ref="BC137:BT137"/>
    <mergeCell ref="BJ100:CE100"/>
    <mergeCell ref="AQ114:BB114"/>
    <mergeCell ref="BU113:CG113"/>
    <mergeCell ref="BU114:CG114"/>
    <mergeCell ref="BJ106:CE106"/>
    <mergeCell ref="A110:FJ110"/>
    <mergeCell ref="A108:AM108"/>
    <mergeCell ref="DK124:DW124"/>
    <mergeCell ref="CW100:DM100"/>
    <mergeCell ref="CF97:CV97"/>
    <mergeCell ref="BJ99:CE99"/>
    <mergeCell ref="BJ98:CE98"/>
    <mergeCell ref="CW98:DM98"/>
    <mergeCell ref="CW99:DM99"/>
    <mergeCell ref="CW97:DM97"/>
    <mergeCell ref="BJ97:CE97"/>
    <mergeCell ref="CF99:CV99"/>
    <mergeCell ref="CF98:CV98"/>
    <mergeCell ref="BJ96:CE96"/>
    <mergeCell ref="CF96:CV96"/>
    <mergeCell ref="CW96:DM96"/>
    <mergeCell ref="BJ95:CE95"/>
    <mergeCell ref="BJ94:CE94"/>
    <mergeCell ref="CF95:CV95"/>
    <mergeCell ref="BJ87:CE87"/>
    <mergeCell ref="CF87:CV87"/>
    <mergeCell ref="CF93:CV93"/>
    <mergeCell ref="BJ90:CE90"/>
    <mergeCell ref="CF90:CV90"/>
    <mergeCell ref="BJ89:CE89"/>
    <mergeCell ref="BJ82:CE82"/>
    <mergeCell ref="BJ93:CE93"/>
    <mergeCell ref="BJ88:CE88"/>
    <mergeCell ref="CF89:CV89"/>
    <mergeCell ref="CF88:CV88"/>
    <mergeCell ref="BJ78:CE78"/>
    <mergeCell ref="BJ75:CE75"/>
    <mergeCell ref="CF83:CV83"/>
    <mergeCell ref="BJ86:CE86"/>
    <mergeCell ref="BJ83:CE83"/>
    <mergeCell ref="CF82:CV82"/>
    <mergeCell ref="CF80:CV80"/>
    <mergeCell ref="CF79:CV79"/>
    <mergeCell ref="CF76:CV76"/>
    <mergeCell ref="CF86:CV86"/>
    <mergeCell ref="AT80:BI80"/>
    <mergeCell ref="BJ80:CE80"/>
    <mergeCell ref="CF77:CV77"/>
    <mergeCell ref="BJ72:CE72"/>
    <mergeCell ref="BJ76:CE76"/>
    <mergeCell ref="BJ74:CE74"/>
    <mergeCell ref="BJ73:CE73"/>
    <mergeCell ref="AT76:BI76"/>
    <mergeCell ref="AT75:BI75"/>
    <mergeCell ref="BJ77:CE77"/>
    <mergeCell ref="AN79:AS79"/>
    <mergeCell ref="AT79:BI79"/>
    <mergeCell ref="BJ79:CE79"/>
    <mergeCell ref="AN63:AS63"/>
    <mergeCell ref="AN65:AS65"/>
    <mergeCell ref="AN64:AS64"/>
    <mergeCell ref="AN72:AS72"/>
    <mergeCell ref="BJ71:CE71"/>
    <mergeCell ref="BJ65:CE65"/>
    <mergeCell ref="BJ66:CE66"/>
    <mergeCell ref="AN57:AS57"/>
    <mergeCell ref="AN58:AS58"/>
    <mergeCell ref="AN59:AS59"/>
    <mergeCell ref="AN56:AS56"/>
    <mergeCell ref="A61:AM61"/>
    <mergeCell ref="A60:AM60"/>
    <mergeCell ref="A53:AM53"/>
    <mergeCell ref="A51:AM51"/>
    <mergeCell ref="A52:AM52"/>
    <mergeCell ref="A56:AM56"/>
    <mergeCell ref="A54:AM54"/>
    <mergeCell ref="A70:AM70"/>
    <mergeCell ref="A55:AM55"/>
    <mergeCell ref="A57:AM57"/>
    <mergeCell ref="A59:AM59"/>
    <mergeCell ref="A68:AM68"/>
    <mergeCell ref="A65:AM65"/>
    <mergeCell ref="A66:AM66"/>
    <mergeCell ref="A64:AM64"/>
    <mergeCell ref="A58:AM58"/>
    <mergeCell ref="A63:AM63"/>
    <mergeCell ref="A72:AM72"/>
    <mergeCell ref="A71:AM71"/>
    <mergeCell ref="AN77:AS77"/>
    <mergeCell ref="A74:AM74"/>
    <mergeCell ref="A77:AM77"/>
    <mergeCell ref="A73:AM73"/>
    <mergeCell ref="AN73:AS73"/>
    <mergeCell ref="AN71:AS71"/>
    <mergeCell ref="A79:AM79"/>
    <mergeCell ref="A75:AM75"/>
    <mergeCell ref="A76:AM76"/>
    <mergeCell ref="A78:AM78"/>
    <mergeCell ref="A80:AM80"/>
    <mergeCell ref="AN83:AS83"/>
    <mergeCell ref="AN82:AS82"/>
    <mergeCell ref="AN81:AS81"/>
    <mergeCell ref="A81:AM81"/>
    <mergeCell ref="A82:AM82"/>
    <mergeCell ref="A83:AM83"/>
    <mergeCell ref="AT98:BI98"/>
    <mergeCell ref="AN86:AS86"/>
    <mergeCell ref="A93:AM93"/>
    <mergeCell ref="A86:AM86"/>
    <mergeCell ref="A90:AM90"/>
    <mergeCell ref="A91:AM91"/>
    <mergeCell ref="A88:AM88"/>
    <mergeCell ref="AN91:AS91"/>
    <mergeCell ref="A87:AK87"/>
    <mergeCell ref="A89:AK89"/>
    <mergeCell ref="AN94:AS94"/>
    <mergeCell ref="AN90:AS90"/>
    <mergeCell ref="AT94:BI94"/>
    <mergeCell ref="AT101:BI101"/>
    <mergeCell ref="AN97:AS97"/>
    <mergeCell ref="AT95:BI95"/>
    <mergeCell ref="AN96:AS96"/>
    <mergeCell ref="AN95:AS95"/>
    <mergeCell ref="AT96:BI96"/>
    <mergeCell ref="AT97:BI97"/>
    <mergeCell ref="AT88:BI88"/>
    <mergeCell ref="AT90:BI90"/>
    <mergeCell ref="AN92:AS92"/>
    <mergeCell ref="AN93:AS93"/>
    <mergeCell ref="AN88:AS88"/>
    <mergeCell ref="AT89:BI89"/>
    <mergeCell ref="AT92:BI92"/>
    <mergeCell ref="AT91:BI91"/>
    <mergeCell ref="AT93:BI93"/>
    <mergeCell ref="A97:AM97"/>
    <mergeCell ref="A92:AM92"/>
    <mergeCell ref="A94:AM94"/>
    <mergeCell ref="A95:AM95"/>
    <mergeCell ref="A96:AM96"/>
    <mergeCell ref="AN101:AS101"/>
    <mergeCell ref="A102:AM102"/>
    <mergeCell ref="A100:AM100"/>
    <mergeCell ref="A101:AM101"/>
    <mergeCell ref="CW106:DM106"/>
    <mergeCell ref="CW108:DM108"/>
    <mergeCell ref="AN98:AS98"/>
    <mergeCell ref="A98:AM98"/>
    <mergeCell ref="A99:AM99"/>
    <mergeCell ref="AT105:BI105"/>
    <mergeCell ref="AN100:AS100"/>
    <mergeCell ref="AT99:BI99"/>
    <mergeCell ref="AN99:AS99"/>
    <mergeCell ref="AT100:BI100"/>
    <mergeCell ref="BJ102:CE102"/>
    <mergeCell ref="AT102:BI102"/>
    <mergeCell ref="AQ113:BB113"/>
    <mergeCell ref="BC113:BT113"/>
    <mergeCell ref="AN108:AS108"/>
    <mergeCell ref="BJ108:CE108"/>
    <mergeCell ref="BC111:BT112"/>
    <mergeCell ref="BU111:CG112"/>
    <mergeCell ref="CF103:CV103"/>
    <mergeCell ref="CF102:CV102"/>
    <mergeCell ref="AK113:AP113"/>
    <mergeCell ref="BJ103:CE103"/>
    <mergeCell ref="AT103:BI103"/>
    <mergeCell ref="BJ105:CE105"/>
    <mergeCell ref="AT108:BI108"/>
    <mergeCell ref="A107:AM107"/>
    <mergeCell ref="CF105:CV105"/>
    <mergeCell ref="CF107:CV107"/>
    <mergeCell ref="AN105:AS105"/>
    <mergeCell ref="A106:AM106"/>
    <mergeCell ref="AN106:AS106"/>
    <mergeCell ref="A105:AM105"/>
    <mergeCell ref="CF106:CV106"/>
    <mergeCell ref="AN107:AS107"/>
    <mergeCell ref="A123:AJ123"/>
    <mergeCell ref="BC124:BR124"/>
    <mergeCell ref="A124:AJ124"/>
    <mergeCell ref="AQ120:BB120"/>
    <mergeCell ref="AK122:AP122"/>
    <mergeCell ref="AQ123:BB123"/>
    <mergeCell ref="AS121:BB121"/>
    <mergeCell ref="AK123:AP123"/>
    <mergeCell ref="AK120:AP120"/>
    <mergeCell ref="AK124:AP124"/>
    <mergeCell ref="AK121:AP121"/>
    <mergeCell ref="AQ122:BB122"/>
    <mergeCell ref="AS124:BB124"/>
    <mergeCell ref="AK125:AP125"/>
    <mergeCell ref="AK128:AP129"/>
    <mergeCell ref="A130:AJ130"/>
    <mergeCell ref="A127:CF127"/>
    <mergeCell ref="AQ128:BB129"/>
    <mergeCell ref="AQ130:BB130"/>
    <mergeCell ref="AK130:AP130"/>
    <mergeCell ref="A128:AJ129"/>
    <mergeCell ref="A125:AJ125"/>
    <mergeCell ref="A171:AJ171"/>
    <mergeCell ref="AK171:AP171"/>
    <mergeCell ref="A131:AJ131"/>
    <mergeCell ref="A136:AJ136"/>
    <mergeCell ref="A134:AJ134"/>
    <mergeCell ref="AK131:AP131"/>
    <mergeCell ref="AK155:AP155"/>
    <mergeCell ref="A146:AJ146"/>
    <mergeCell ref="A147:AH147"/>
    <mergeCell ref="AK172:AP172"/>
    <mergeCell ref="A175:AJ175"/>
    <mergeCell ref="A174:AJ174"/>
    <mergeCell ref="AK175:AP175"/>
    <mergeCell ref="A173:AJ173"/>
    <mergeCell ref="AK173:AP173"/>
    <mergeCell ref="A172:AJ172"/>
    <mergeCell ref="AK174:AP174"/>
    <mergeCell ref="A196:AJ196"/>
    <mergeCell ref="A201:AJ201"/>
    <mergeCell ref="AK197:AP197"/>
    <mergeCell ref="BC198:BR198"/>
    <mergeCell ref="A197:AJ197"/>
    <mergeCell ref="A198:AJ198"/>
    <mergeCell ref="A199:AJ199"/>
    <mergeCell ref="BC200:BT200"/>
    <mergeCell ref="A208:AJ208"/>
    <mergeCell ref="A206:AJ206"/>
    <mergeCell ref="AK207:AP207"/>
    <mergeCell ref="AK204:AP205"/>
    <mergeCell ref="AK206:AP206"/>
    <mergeCell ref="A209:AJ209"/>
    <mergeCell ref="A204:AJ205"/>
    <mergeCell ref="A203:FJ203"/>
    <mergeCell ref="A207:AJ207"/>
    <mergeCell ref="CX206:DJ206"/>
    <mergeCell ref="BU207:CG207"/>
    <mergeCell ref="DX207:EJ207"/>
    <mergeCell ref="EK207:EW207"/>
    <mergeCell ref="AQ206:BB206"/>
    <mergeCell ref="BC208:BT208"/>
    <mergeCell ref="A214:AJ214"/>
    <mergeCell ref="A211:AJ211"/>
    <mergeCell ref="A210:AJ210"/>
    <mergeCell ref="A213:AJ213"/>
    <mergeCell ref="AK212:AP212"/>
    <mergeCell ref="AQ211:BB211"/>
    <mergeCell ref="AQ212:BB212"/>
    <mergeCell ref="A212:AJ212"/>
    <mergeCell ref="AK211:AP211"/>
    <mergeCell ref="AK210:AP210"/>
    <mergeCell ref="AQ207:BB207"/>
    <mergeCell ref="AK209:AP209"/>
    <mergeCell ref="AQ210:BB210"/>
    <mergeCell ref="AK208:AP208"/>
    <mergeCell ref="AQ209:BB209"/>
    <mergeCell ref="AK213:AP213"/>
    <mergeCell ref="A225:AJ225"/>
    <mergeCell ref="A226:AJ226"/>
    <mergeCell ref="A227:AJ227"/>
    <mergeCell ref="A217:AJ217"/>
    <mergeCell ref="A223:AJ223"/>
    <mergeCell ref="A220:BH220"/>
    <mergeCell ref="A221:AJ222"/>
    <mergeCell ref="AQ221:BB222"/>
    <mergeCell ref="AK217:AP217"/>
    <mergeCell ref="AK225:AP225"/>
    <mergeCell ref="CH227:CW227"/>
    <mergeCell ref="CH228:CW228"/>
    <mergeCell ref="CH226:CW226"/>
    <mergeCell ref="AK228:AP228"/>
    <mergeCell ref="AK226:AP226"/>
    <mergeCell ref="AQ227:BB227"/>
    <mergeCell ref="CH225:CW225"/>
    <mergeCell ref="AQ225:BB225"/>
    <mergeCell ref="AQ228:BB228"/>
    <mergeCell ref="BC223:BT223"/>
    <mergeCell ref="BC224:BT224"/>
    <mergeCell ref="BC228:BR228"/>
    <mergeCell ref="BC225:BT225"/>
    <mergeCell ref="BC227:BR227"/>
    <mergeCell ref="BC226:BR226"/>
    <mergeCell ref="AK202:AP202"/>
    <mergeCell ref="AQ204:BB205"/>
    <mergeCell ref="AK196:AP196"/>
    <mergeCell ref="AK195:AP195"/>
    <mergeCell ref="AK198:AP198"/>
    <mergeCell ref="AK199:AP199"/>
    <mergeCell ref="AQ198:BB198"/>
    <mergeCell ref="AK200:AP200"/>
    <mergeCell ref="AQ199:BB199"/>
    <mergeCell ref="AQ200:BB200"/>
    <mergeCell ref="AK176:AP176"/>
    <mergeCell ref="AK182:AP182"/>
    <mergeCell ref="A188:AJ188"/>
    <mergeCell ref="AK181:AP181"/>
    <mergeCell ref="A180:AJ180"/>
    <mergeCell ref="A179:AJ179"/>
    <mergeCell ref="A176:AJ176"/>
    <mergeCell ref="AK179:AP179"/>
    <mergeCell ref="AK180:AP180"/>
    <mergeCell ref="A181:AJ181"/>
    <mergeCell ref="AK193:AP193"/>
    <mergeCell ref="AK194:AP194"/>
    <mergeCell ref="AK189:AP189"/>
    <mergeCell ref="AK190:AP190"/>
    <mergeCell ref="AK191:AP191"/>
    <mergeCell ref="AK192:AP192"/>
    <mergeCell ref="BC189:BT189"/>
    <mergeCell ref="BC186:BT187"/>
    <mergeCell ref="AQ190:BB190"/>
    <mergeCell ref="AQ192:BB192"/>
    <mergeCell ref="AQ191:BB191"/>
    <mergeCell ref="AQ193:BB193"/>
    <mergeCell ref="AQ189:BB189"/>
    <mergeCell ref="AQ195:BB195"/>
    <mergeCell ref="AQ196:BB196"/>
    <mergeCell ref="BU213:CG213"/>
    <mergeCell ref="BC210:BT210"/>
    <mergeCell ref="BC211:BT211"/>
    <mergeCell ref="AQ208:BB208"/>
    <mergeCell ref="BC212:BR212"/>
    <mergeCell ref="BC209:BR209"/>
    <mergeCell ref="BC221:BT222"/>
    <mergeCell ref="BC214:BR214"/>
    <mergeCell ref="BC218:BT218"/>
    <mergeCell ref="BC216:BT216"/>
    <mergeCell ref="BI220:CL220"/>
    <mergeCell ref="BC215:BR215"/>
    <mergeCell ref="BU215:CG215"/>
    <mergeCell ref="CH215:CW215"/>
    <mergeCell ref="BC219:BT219"/>
    <mergeCell ref="BU214:CG214"/>
    <mergeCell ref="AT86:BI86"/>
    <mergeCell ref="AT87:BI87"/>
    <mergeCell ref="AT83:BI83"/>
    <mergeCell ref="BC213:BT213"/>
    <mergeCell ref="AQ202:BB202"/>
    <mergeCell ref="AQ197:BB197"/>
    <mergeCell ref="AQ194:BB194"/>
    <mergeCell ref="AQ176:BB176"/>
    <mergeCell ref="AQ179:BB179"/>
    <mergeCell ref="AQ180:BB180"/>
    <mergeCell ref="AQ118:BB118"/>
    <mergeCell ref="AQ119:BB119"/>
    <mergeCell ref="BC119:BT119"/>
    <mergeCell ref="AQ131:BB131"/>
    <mergeCell ref="AQ125:BB125"/>
    <mergeCell ref="BC118:BT118"/>
    <mergeCell ref="AQ137:BB137"/>
    <mergeCell ref="CF71:CV71"/>
    <mergeCell ref="DN57:ED57"/>
    <mergeCell ref="CW59:DM59"/>
    <mergeCell ref="DN66:ED66"/>
    <mergeCell ref="DN64:ED64"/>
    <mergeCell ref="CW66:DM66"/>
    <mergeCell ref="CW65:DM65"/>
    <mergeCell ref="CF65:CV65"/>
    <mergeCell ref="CF66:CV66"/>
    <mergeCell ref="CF60:CV60"/>
    <mergeCell ref="CF55:CV55"/>
    <mergeCell ref="CF74:CV74"/>
    <mergeCell ref="CF75:CV75"/>
    <mergeCell ref="CF73:CV73"/>
    <mergeCell ref="CF56:CV56"/>
    <mergeCell ref="CF58:CV58"/>
    <mergeCell ref="CF57:CV57"/>
    <mergeCell ref="CF59:CV59"/>
    <mergeCell ref="CF62:CV62"/>
    <mergeCell ref="CW49:DM49"/>
    <mergeCell ref="CW53:DM53"/>
    <mergeCell ref="CF63:CV63"/>
    <mergeCell ref="CF64:CV64"/>
    <mergeCell ref="CF52:CV52"/>
    <mergeCell ref="CF51:CV51"/>
    <mergeCell ref="CW52:DM52"/>
    <mergeCell ref="CW54:DM54"/>
    <mergeCell ref="CF54:CV54"/>
    <mergeCell ref="CF53:CV53"/>
    <mergeCell ref="CW41:DM41"/>
    <mergeCell ref="CW47:DM47"/>
    <mergeCell ref="CW46:DM46"/>
    <mergeCell ref="CF46:CV46"/>
    <mergeCell ref="CF41:CV41"/>
    <mergeCell ref="CF47:CV47"/>
    <mergeCell ref="CW43:DM43"/>
    <mergeCell ref="CF44:CV44"/>
    <mergeCell ref="CW44:DM44"/>
    <mergeCell ref="AT56:BI56"/>
    <mergeCell ref="AT58:BI58"/>
    <mergeCell ref="AT57:BI57"/>
    <mergeCell ref="BJ56:CE56"/>
    <mergeCell ref="BJ58:CE58"/>
    <mergeCell ref="BJ57:CE57"/>
    <mergeCell ref="A37:AM37"/>
    <mergeCell ref="AN37:AS37"/>
    <mergeCell ref="A36:AM36"/>
    <mergeCell ref="A40:AM40"/>
    <mergeCell ref="A39:AM39"/>
    <mergeCell ref="AN39:AS39"/>
    <mergeCell ref="A38:AM38"/>
    <mergeCell ref="AN38:AS38"/>
    <mergeCell ref="AN36:AS36"/>
    <mergeCell ref="A24:AM24"/>
    <mergeCell ref="A22:AM22"/>
    <mergeCell ref="AN23:AS23"/>
    <mergeCell ref="AT20:BI20"/>
    <mergeCell ref="AT23:BI23"/>
    <mergeCell ref="AT21:BI21"/>
    <mergeCell ref="AT22:BI22"/>
    <mergeCell ref="A23:AM23"/>
    <mergeCell ref="AT24:BI24"/>
    <mergeCell ref="BJ40:CE40"/>
    <mergeCell ref="BJ41:CE41"/>
    <mergeCell ref="AT40:BI40"/>
    <mergeCell ref="BJ38:CE38"/>
    <mergeCell ref="BJ39:CE39"/>
    <mergeCell ref="BJ32:CE32"/>
    <mergeCell ref="AT32:BI32"/>
    <mergeCell ref="AT36:BI36"/>
    <mergeCell ref="AT41:BI41"/>
    <mergeCell ref="BJ33:CE33"/>
    <mergeCell ref="BJ37:CE37"/>
    <mergeCell ref="BJ34:CE34"/>
    <mergeCell ref="AT38:BI38"/>
    <mergeCell ref="AT34:BI34"/>
    <mergeCell ref="AT39:BI39"/>
    <mergeCell ref="BJ42:CE42"/>
    <mergeCell ref="AT43:BI43"/>
    <mergeCell ref="AN40:AS40"/>
    <mergeCell ref="A25:AM25"/>
    <mergeCell ref="A43:AM43"/>
    <mergeCell ref="AN41:AS41"/>
    <mergeCell ref="A41:AM41"/>
    <mergeCell ref="AN42:AS42"/>
    <mergeCell ref="A42:AM42"/>
    <mergeCell ref="AT42:BI42"/>
    <mergeCell ref="A48:AM48"/>
    <mergeCell ref="AN47:AS47"/>
    <mergeCell ref="AN48:AS48"/>
    <mergeCell ref="A46:AM46"/>
    <mergeCell ref="AN46:AS46"/>
    <mergeCell ref="A50:AM50"/>
    <mergeCell ref="AN49:AS49"/>
    <mergeCell ref="BJ50:CE50"/>
    <mergeCell ref="BJ49:CE49"/>
    <mergeCell ref="A49:AM49"/>
    <mergeCell ref="AT49:BI49"/>
    <mergeCell ref="AT50:BI50"/>
    <mergeCell ref="EX297:FG297"/>
    <mergeCell ref="EX298:FJ298"/>
    <mergeCell ref="BJ46:CE46"/>
    <mergeCell ref="CF43:CV43"/>
    <mergeCell ref="CW48:DM48"/>
    <mergeCell ref="CF72:CV72"/>
    <mergeCell ref="CF49:CV49"/>
    <mergeCell ref="CF50:CV50"/>
    <mergeCell ref="CW50:DM50"/>
    <mergeCell ref="CW51:DM51"/>
    <mergeCell ref="EK292:FJ292"/>
    <mergeCell ref="EK295:EW295"/>
    <mergeCell ref="AQ301:BB301"/>
    <mergeCell ref="BC301:BT301"/>
    <mergeCell ref="BU301:CG301"/>
    <mergeCell ref="EX299:FJ299"/>
    <mergeCell ref="EK299:EW299"/>
    <mergeCell ref="A300:FG300"/>
    <mergeCell ref="A298:AJ298"/>
    <mergeCell ref="AK299:AP299"/>
    <mergeCell ref="ET308:FJ308"/>
    <mergeCell ref="ET307:FJ307"/>
    <mergeCell ref="DN309:ED309"/>
    <mergeCell ref="EE309:ES309"/>
    <mergeCell ref="EE308:ES308"/>
    <mergeCell ref="EE307:ES307"/>
    <mergeCell ref="DN308:ED308"/>
    <mergeCell ref="DN307:ED307"/>
    <mergeCell ref="ET310:FJ310"/>
    <mergeCell ref="A301:AJ301"/>
    <mergeCell ref="A302:BC302"/>
    <mergeCell ref="AV304:BK305"/>
    <mergeCell ref="AK301:AP301"/>
    <mergeCell ref="DN306:ED306"/>
    <mergeCell ref="ET306:FJ306"/>
    <mergeCell ref="ET304:FJ305"/>
    <mergeCell ref="A303:FJ303"/>
    <mergeCell ref="ET309:FJ309"/>
    <mergeCell ref="DN313:ED313"/>
    <mergeCell ref="ET313:FJ313"/>
    <mergeCell ref="ET312:FJ312"/>
    <mergeCell ref="ET311:FJ311"/>
    <mergeCell ref="EE313:ES313"/>
    <mergeCell ref="DN311:ED311"/>
    <mergeCell ref="DN312:ED312"/>
    <mergeCell ref="EE312:ES312"/>
    <mergeCell ref="DX287:EJ287"/>
    <mergeCell ref="DX285:EJ285"/>
    <mergeCell ref="DX286:EJ286"/>
    <mergeCell ref="CX283:DJ283"/>
    <mergeCell ref="CX284:DJ284"/>
    <mergeCell ref="CX287:DJ287"/>
    <mergeCell ref="CX286:DJ286"/>
    <mergeCell ref="DK287:DW287"/>
    <mergeCell ref="DK283:DW283"/>
    <mergeCell ref="DX283:EJ283"/>
    <mergeCell ref="DX282:EJ282"/>
    <mergeCell ref="DX277:EJ277"/>
    <mergeCell ref="DX280:EJ280"/>
    <mergeCell ref="DK277:DW277"/>
    <mergeCell ref="DK279:DW279"/>
    <mergeCell ref="DX279:EJ279"/>
    <mergeCell ref="DK281:DW281"/>
    <mergeCell ref="CX282:DJ282"/>
    <mergeCell ref="CH277:CW277"/>
    <mergeCell ref="CX277:DJ277"/>
    <mergeCell ref="CH279:CW279"/>
    <mergeCell ref="EK281:EW281"/>
    <mergeCell ref="CH276:CW276"/>
    <mergeCell ref="DX281:EJ281"/>
    <mergeCell ref="DK280:DW280"/>
    <mergeCell ref="CX281:DJ281"/>
    <mergeCell ref="CX279:DJ279"/>
    <mergeCell ref="CX280:DJ280"/>
    <mergeCell ref="DX278:EJ278"/>
    <mergeCell ref="EK278:EW278"/>
    <mergeCell ref="EX283:FJ283"/>
    <mergeCell ref="DX257:EJ257"/>
    <mergeCell ref="EK280:EW280"/>
    <mergeCell ref="EK279:EW279"/>
    <mergeCell ref="EX279:FJ279"/>
    <mergeCell ref="EX277:FJ277"/>
    <mergeCell ref="EX280:FJ280"/>
    <mergeCell ref="EX273:FJ273"/>
    <mergeCell ref="EK265:EW265"/>
    <mergeCell ref="DX265:EJ265"/>
    <mergeCell ref="DK262:DW262"/>
    <mergeCell ref="EX263:FJ263"/>
    <mergeCell ref="EX264:FJ264"/>
    <mergeCell ref="EX261:FJ261"/>
    <mergeCell ref="DK264:DW264"/>
    <mergeCell ref="EX262:FJ262"/>
    <mergeCell ref="EX260:FG260"/>
    <mergeCell ref="EK176:EW176"/>
    <mergeCell ref="EK179:EW179"/>
    <mergeCell ref="EK180:EW180"/>
    <mergeCell ref="EK197:EW197"/>
    <mergeCell ref="EK198:EW198"/>
    <mergeCell ref="EK200:EW200"/>
    <mergeCell ref="A184:FG184"/>
    <mergeCell ref="BU226:CG226"/>
    <mergeCell ref="AK236:AP236"/>
    <mergeCell ref="EX129:FJ129"/>
    <mergeCell ref="CY127:FG127"/>
    <mergeCell ref="CH128:EJ128"/>
    <mergeCell ref="CH124:CW124"/>
    <mergeCell ref="DK126:DW126"/>
    <mergeCell ref="DX126:EJ126"/>
    <mergeCell ref="EK126:EW126"/>
    <mergeCell ref="EX126:FJ126"/>
    <mergeCell ref="EK131:EW131"/>
    <mergeCell ref="DX135:EJ135"/>
    <mergeCell ref="DK180:DW180"/>
    <mergeCell ref="DK175:DW175"/>
    <mergeCell ref="DK139:DW139"/>
    <mergeCell ref="DK133:DW133"/>
    <mergeCell ref="DK132:DW132"/>
    <mergeCell ref="EK173:EW173"/>
    <mergeCell ref="EK135:EW135"/>
    <mergeCell ref="DX131:EJ131"/>
    <mergeCell ref="EE55:ES55"/>
    <mergeCell ref="EE53:ES53"/>
    <mergeCell ref="DN54:ED54"/>
    <mergeCell ref="DN53:ED53"/>
    <mergeCell ref="EE54:ES54"/>
    <mergeCell ref="DN55:ED55"/>
    <mergeCell ref="BJ43:CE43"/>
    <mergeCell ref="AN50:AS50"/>
    <mergeCell ref="AN53:AS53"/>
    <mergeCell ref="AN52:AS52"/>
    <mergeCell ref="AN43:AS43"/>
    <mergeCell ref="AT48:BI48"/>
    <mergeCell ref="AN54:AS54"/>
    <mergeCell ref="AN51:AS51"/>
    <mergeCell ref="AT54:BI54"/>
    <mergeCell ref="AN55:AS55"/>
    <mergeCell ref="AT52:BI52"/>
    <mergeCell ref="AT51:BI51"/>
    <mergeCell ref="AT55:BI55"/>
    <mergeCell ref="AT53:BI53"/>
    <mergeCell ref="AT37:BI37"/>
    <mergeCell ref="AT33:BI33"/>
    <mergeCell ref="AT47:BI47"/>
    <mergeCell ref="AT46:BI46"/>
    <mergeCell ref="AT59:BI59"/>
    <mergeCell ref="AT66:BI66"/>
    <mergeCell ref="BJ63:CE63"/>
    <mergeCell ref="AT60:BI60"/>
    <mergeCell ref="BJ59:CE59"/>
    <mergeCell ref="BJ60:CE60"/>
    <mergeCell ref="AT63:BI63"/>
    <mergeCell ref="BJ64:CE64"/>
    <mergeCell ref="AT64:BI64"/>
    <mergeCell ref="AT65:BI65"/>
    <mergeCell ref="AT68:BI68"/>
    <mergeCell ref="CF81:CV81"/>
    <mergeCell ref="CF70:CV70"/>
    <mergeCell ref="CF68:CV68"/>
    <mergeCell ref="CF69:CV69"/>
    <mergeCell ref="AT73:BI73"/>
    <mergeCell ref="AT72:BI72"/>
    <mergeCell ref="AT74:BI74"/>
    <mergeCell ref="AT78:BI78"/>
    <mergeCell ref="AT77:BI77"/>
    <mergeCell ref="DX237:EJ237"/>
    <mergeCell ref="DK238:DW238"/>
    <mergeCell ref="A238:AJ238"/>
    <mergeCell ref="AK238:AP238"/>
    <mergeCell ref="AQ238:BB238"/>
    <mergeCell ref="BC237:BT237"/>
    <mergeCell ref="AK237:AP237"/>
    <mergeCell ref="A237:AJ237"/>
    <mergeCell ref="CH237:CW237"/>
    <mergeCell ref="CX238:DJ238"/>
    <mergeCell ref="BU229:CG229"/>
    <mergeCell ref="BC239:BR239"/>
    <mergeCell ref="AK240:AP240"/>
    <mergeCell ref="AQ240:BB240"/>
    <mergeCell ref="AQ237:BB237"/>
    <mergeCell ref="BC238:BT238"/>
    <mergeCell ref="BC236:BT236"/>
    <mergeCell ref="AQ236:BB236"/>
    <mergeCell ref="BC234:BT235"/>
    <mergeCell ref="BC229:BT229"/>
    <mergeCell ref="A246:AJ246"/>
    <mergeCell ref="AK246:AP246"/>
    <mergeCell ref="AK253:AP253"/>
    <mergeCell ref="A248:AJ248"/>
    <mergeCell ref="AK248:AP248"/>
    <mergeCell ref="A247:AJ247"/>
    <mergeCell ref="AK247:AP247"/>
    <mergeCell ref="AK249:AP249"/>
    <mergeCell ref="A250:AJ250"/>
    <mergeCell ref="AK250:AP250"/>
    <mergeCell ref="A249:AJ249"/>
    <mergeCell ref="AK256:AP257"/>
    <mergeCell ref="A254:BH254"/>
    <mergeCell ref="A256:AJ257"/>
    <mergeCell ref="AQ256:BB257"/>
    <mergeCell ref="A253:AJ253"/>
    <mergeCell ref="AK252:AP252"/>
    <mergeCell ref="AQ253:BB253"/>
    <mergeCell ref="BC253:BT253"/>
    <mergeCell ref="BC252:BT252"/>
    <mergeCell ref="A259:AJ259"/>
    <mergeCell ref="AK259:AP259"/>
    <mergeCell ref="AQ259:BB259"/>
    <mergeCell ref="AK258:AP258"/>
    <mergeCell ref="AQ258:BB258"/>
    <mergeCell ref="A258:AJ258"/>
    <mergeCell ref="CW55:DM55"/>
    <mergeCell ref="CW57:DM57"/>
    <mergeCell ref="CW60:DM60"/>
    <mergeCell ref="DN59:ED59"/>
    <mergeCell ref="CW56:DM56"/>
    <mergeCell ref="CW58:DM58"/>
    <mergeCell ref="DN56:ED56"/>
    <mergeCell ref="DN58:ED58"/>
    <mergeCell ref="DN60:ED60"/>
    <mergeCell ref="CW64:DM64"/>
    <mergeCell ref="ET68:FG68"/>
    <mergeCell ref="CW63:DM63"/>
    <mergeCell ref="DN68:ED68"/>
    <mergeCell ref="EE68:ES68"/>
    <mergeCell ref="EE64:ES64"/>
    <mergeCell ref="DN63:ED63"/>
    <mergeCell ref="EE65:ES65"/>
    <mergeCell ref="ET65:FJ65"/>
    <mergeCell ref="ET64:FG64"/>
    <mergeCell ref="CW82:DM82"/>
    <mergeCell ref="CW68:DM68"/>
    <mergeCell ref="CW70:DM70"/>
    <mergeCell ref="CW73:DM73"/>
    <mergeCell ref="CW74:DM74"/>
    <mergeCell ref="CW71:DM71"/>
    <mergeCell ref="CW69:DM69"/>
    <mergeCell ref="CW78:DM78"/>
    <mergeCell ref="DN76:ED76"/>
    <mergeCell ref="DN79:ED79"/>
    <mergeCell ref="CW80:DM80"/>
    <mergeCell ref="CW72:DM72"/>
    <mergeCell ref="DN78:ED78"/>
    <mergeCell ref="DN74:ED74"/>
    <mergeCell ref="EK130:EW130"/>
    <mergeCell ref="DX129:EJ129"/>
    <mergeCell ref="DX124:EJ124"/>
    <mergeCell ref="DN80:ED80"/>
    <mergeCell ref="DK130:DW130"/>
    <mergeCell ref="CW94:DM94"/>
    <mergeCell ref="CW95:DM95"/>
    <mergeCell ref="CX129:DJ129"/>
    <mergeCell ref="CX125:DJ125"/>
    <mergeCell ref="CX124:DJ124"/>
    <mergeCell ref="EK169:EW169"/>
    <mergeCell ref="DX174:EJ174"/>
    <mergeCell ref="DX169:EJ169"/>
    <mergeCell ref="DX171:EJ171"/>
    <mergeCell ref="DX172:EJ172"/>
    <mergeCell ref="DX170:EJ170"/>
    <mergeCell ref="EK172:EW172"/>
    <mergeCell ref="EK171:EW171"/>
    <mergeCell ref="EK174:EW174"/>
    <mergeCell ref="EK170:EW170"/>
    <mergeCell ref="EX171:FG171"/>
    <mergeCell ref="EX169:FH169"/>
    <mergeCell ref="BU180:CG180"/>
    <mergeCell ref="CH180:CW180"/>
    <mergeCell ref="CX180:DJ180"/>
    <mergeCell ref="EX174:FG174"/>
    <mergeCell ref="DX173:EJ173"/>
    <mergeCell ref="DK176:DW176"/>
    <mergeCell ref="CX175:DJ175"/>
    <mergeCell ref="DX179:EJ179"/>
    <mergeCell ref="CX123:DJ123"/>
    <mergeCell ref="DX175:EJ175"/>
    <mergeCell ref="DK174:DW174"/>
    <mergeCell ref="DK173:DW173"/>
    <mergeCell ref="DK171:DW171"/>
    <mergeCell ref="DX123:EJ123"/>
    <mergeCell ref="DK135:DW135"/>
    <mergeCell ref="DK136:DW136"/>
    <mergeCell ref="CX140:DJ140"/>
    <mergeCell ref="CX160:DJ160"/>
    <mergeCell ref="EX123:FJ123"/>
    <mergeCell ref="EK125:EW125"/>
    <mergeCell ref="DK125:DW125"/>
    <mergeCell ref="DK123:DW123"/>
    <mergeCell ref="DX125:EJ125"/>
    <mergeCell ref="EK123:EW123"/>
    <mergeCell ref="DX112:EJ112"/>
    <mergeCell ref="CX122:DJ122"/>
    <mergeCell ref="DK119:DW119"/>
    <mergeCell ref="CX118:DJ118"/>
    <mergeCell ref="CX121:DJ121"/>
    <mergeCell ref="CX120:DJ120"/>
    <mergeCell ref="DK120:DW120"/>
    <mergeCell ref="DK121:DW121"/>
    <mergeCell ref="CX119:DJ119"/>
    <mergeCell ref="DK113:DW113"/>
    <mergeCell ref="AT81:BI81"/>
    <mergeCell ref="BJ81:CE81"/>
    <mergeCell ref="AQ116:BB116"/>
    <mergeCell ref="AN102:AS102"/>
    <mergeCell ref="BJ101:CE101"/>
    <mergeCell ref="AK115:AP115"/>
    <mergeCell ref="AQ115:BB115"/>
    <mergeCell ref="A103:AM103"/>
    <mergeCell ref="AN103:AS103"/>
    <mergeCell ref="AT82:BI82"/>
    <mergeCell ref="CX197:DJ197"/>
    <mergeCell ref="DK129:DW129"/>
    <mergeCell ref="CW90:DM90"/>
    <mergeCell ref="CX179:DJ179"/>
    <mergeCell ref="DN103:ED103"/>
    <mergeCell ref="DX176:EJ176"/>
    <mergeCell ref="DK172:DW172"/>
    <mergeCell ref="DK170:DW170"/>
    <mergeCell ref="DK169:DW169"/>
    <mergeCell ref="DX122:EJ122"/>
    <mergeCell ref="CW86:DM86"/>
    <mergeCell ref="DK183:DW183"/>
    <mergeCell ref="CF78:CV78"/>
    <mergeCell ref="DK179:DW179"/>
    <mergeCell ref="CW87:DM87"/>
    <mergeCell ref="DK122:DW122"/>
    <mergeCell ref="CH113:CW113"/>
    <mergeCell ref="CH112:CW112"/>
    <mergeCell ref="CX116:DJ116"/>
    <mergeCell ref="CX115:DJ115"/>
    <mergeCell ref="CH202:CW202"/>
    <mergeCell ref="CH196:CW196"/>
    <mergeCell ref="CH195:CW195"/>
    <mergeCell ref="CH199:CW199"/>
    <mergeCell ref="CH200:CW200"/>
    <mergeCell ref="CH198:CW198"/>
    <mergeCell ref="AK262:AP262"/>
    <mergeCell ref="AQ261:BB261"/>
    <mergeCell ref="AQ266:BB266"/>
    <mergeCell ref="CX210:DJ210"/>
    <mergeCell ref="CX211:DJ211"/>
    <mergeCell ref="CH213:CW213"/>
    <mergeCell ref="CH211:CW211"/>
    <mergeCell ref="CH210:CW210"/>
    <mergeCell ref="BU259:CG259"/>
    <mergeCell ref="BU256:CG257"/>
    <mergeCell ref="BU223:CG223"/>
    <mergeCell ref="BU224:CG224"/>
    <mergeCell ref="AQ271:BB271"/>
    <mergeCell ref="BU258:CG258"/>
    <mergeCell ref="BC259:BT259"/>
    <mergeCell ref="AQ246:BB246"/>
    <mergeCell ref="BC246:BT246"/>
    <mergeCell ref="BU239:CG239"/>
    <mergeCell ref="BU241:CG241"/>
    <mergeCell ref="BC265:BR265"/>
    <mergeCell ref="A262:AJ262"/>
    <mergeCell ref="AQ262:BB262"/>
    <mergeCell ref="AQ265:BB265"/>
    <mergeCell ref="AK271:AP271"/>
    <mergeCell ref="A271:AJ271"/>
    <mergeCell ref="AK267:AP267"/>
    <mergeCell ref="AK265:AP265"/>
    <mergeCell ref="AK269:AP270"/>
    <mergeCell ref="A264:AJ264"/>
    <mergeCell ref="AK264:AP264"/>
    <mergeCell ref="A260:AJ260"/>
    <mergeCell ref="AK260:AP260"/>
    <mergeCell ref="A261:AJ261"/>
    <mergeCell ref="AK261:AP261"/>
    <mergeCell ref="A265:AJ265"/>
    <mergeCell ref="A266:AJ266"/>
    <mergeCell ref="A267:AJ267"/>
    <mergeCell ref="AK266:AP266"/>
    <mergeCell ref="AK273:AP273"/>
    <mergeCell ref="BC279:BT279"/>
    <mergeCell ref="BU282:CG282"/>
    <mergeCell ref="BU280:CG280"/>
    <mergeCell ref="BU281:CG281"/>
    <mergeCell ref="BC282:BR282"/>
    <mergeCell ref="BC281:BT281"/>
    <mergeCell ref="BU279:CG279"/>
    <mergeCell ref="BC277:BT277"/>
    <mergeCell ref="AQ273:BB273"/>
    <mergeCell ref="BC274:BT274"/>
    <mergeCell ref="BC269:BT270"/>
    <mergeCell ref="BC271:BT271"/>
    <mergeCell ref="BC266:BT266"/>
    <mergeCell ref="BC260:BR260"/>
    <mergeCell ref="BC258:BT258"/>
    <mergeCell ref="BC251:BT251"/>
    <mergeCell ref="BC250:BT250"/>
    <mergeCell ref="BC249:BR249"/>
    <mergeCell ref="BC230:BT230"/>
    <mergeCell ref="BC231:BT231"/>
    <mergeCell ref="BC240:BT240"/>
    <mergeCell ref="A232:BH232"/>
    <mergeCell ref="BI232:CQ232"/>
    <mergeCell ref="BU231:CG231"/>
    <mergeCell ref="AQ234:BB235"/>
    <mergeCell ref="AK234:AP235"/>
    <mergeCell ref="A231:AJ231"/>
    <mergeCell ref="AK231:AP231"/>
    <mergeCell ref="A230:AJ230"/>
    <mergeCell ref="A229:AJ229"/>
    <mergeCell ref="AQ230:BB230"/>
    <mergeCell ref="AK230:AP230"/>
    <mergeCell ref="AK229:AP229"/>
    <mergeCell ref="AQ229:BB229"/>
    <mergeCell ref="AQ267:BB267"/>
    <mergeCell ref="AQ272:BB272"/>
    <mergeCell ref="AQ269:BB270"/>
    <mergeCell ref="AQ214:BB214"/>
    <mergeCell ref="AQ260:BB260"/>
    <mergeCell ref="AQ252:BB252"/>
    <mergeCell ref="AQ251:BB251"/>
    <mergeCell ref="AQ250:BB250"/>
    <mergeCell ref="AQ249:BB249"/>
    <mergeCell ref="AQ264:BB264"/>
    <mergeCell ref="CX214:DJ214"/>
    <mergeCell ref="CH214:CW214"/>
    <mergeCell ref="CX224:DJ224"/>
    <mergeCell ref="CH216:CW216"/>
    <mergeCell ref="CH222:CW222"/>
    <mergeCell ref="CH224:CW224"/>
    <mergeCell ref="CX219:DJ219"/>
    <mergeCell ref="CH217:CW217"/>
    <mergeCell ref="CX222:DJ222"/>
    <mergeCell ref="BU221:CG222"/>
    <mergeCell ref="CH223:CW223"/>
    <mergeCell ref="BU216:CG216"/>
    <mergeCell ref="BU217:CG217"/>
    <mergeCell ref="BU219:CG219"/>
    <mergeCell ref="CH219:CW219"/>
    <mergeCell ref="CH221:EJ221"/>
    <mergeCell ref="CX217:DJ217"/>
    <mergeCell ref="BU218:CG218"/>
    <mergeCell ref="CX218:DJ218"/>
    <mergeCell ref="AK224:AP224"/>
    <mergeCell ref="A216:AJ216"/>
    <mergeCell ref="AK216:AP216"/>
    <mergeCell ref="AQ216:BB216"/>
    <mergeCell ref="AQ223:BB223"/>
    <mergeCell ref="AQ224:BB224"/>
    <mergeCell ref="A224:AJ224"/>
    <mergeCell ref="AK223:AP223"/>
    <mergeCell ref="AK221:AP222"/>
    <mergeCell ref="AQ219:BB219"/>
    <mergeCell ref="A215:AJ215"/>
    <mergeCell ref="AK215:AP215"/>
    <mergeCell ref="AQ215:BB215"/>
    <mergeCell ref="A26:AM26"/>
    <mergeCell ref="AN26:AS26"/>
    <mergeCell ref="AT26:BI26"/>
    <mergeCell ref="A30:AM30"/>
    <mergeCell ref="AN30:AS30"/>
    <mergeCell ref="AT30:BI30"/>
    <mergeCell ref="AK214:AP214"/>
    <mergeCell ref="BJ26:CE26"/>
    <mergeCell ref="EE26:ES26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T30:FJ30"/>
    <mergeCell ref="EE27:ES27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T28:FJ28"/>
    <mergeCell ref="A29:AM29"/>
    <mergeCell ref="AN29:AS29"/>
    <mergeCell ref="AT29:BI29"/>
    <mergeCell ref="BJ29:CE29"/>
    <mergeCell ref="DN29:ED29"/>
    <mergeCell ref="EE28:ES28"/>
    <mergeCell ref="BJ30:CE30"/>
    <mergeCell ref="CF30:CV30"/>
    <mergeCell ref="DN30:ED30"/>
    <mergeCell ref="A31:AM31"/>
    <mergeCell ref="AN31:AS31"/>
    <mergeCell ref="AT31:BI31"/>
    <mergeCell ref="BJ31:CE31"/>
    <mergeCell ref="A85:AK85"/>
    <mergeCell ref="AT85:BI85"/>
    <mergeCell ref="BJ85:CE85"/>
    <mergeCell ref="CF85:CV85"/>
    <mergeCell ref="A44:AM44"/>
    <mergeCell ref="AN44:AS44"/>
    <mergeCell ref="AT44:BI44"/>
    <mergeCell ref="BJ44:CE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ET45:FJ45"/>
    <mergeCell ref="A67:AM67"/>
    <mergeCell ref="AN67:AS67"/>
    <mergeCell ref="AT67:BI67"/>
    <mergeCell ref="BJ67:CE67"/>
    <mergeCell ref="CF67:CV67"/>
    <mergeCell ref="CW67:DM67"/>
    <mergeCell ref="DN67:ED67"/>
    <mergeCell ref="EE67:ES67"/>
    <mergeCell ref="ET67:FJ67"/>
    <mergeCell ref="CW85:DM85"/>
    <mergeCell ref="DN85:ED85"/>
    <mergeCell ref="EE85:ES85"/>
    <mergeCell ref="ET85:FJ85"/>
    <mergeCell ref="CW84:DM84"/>
    <mergeCell ref="DN84:ED84"/>
    <mergeCell ref="EE84:ES84"/>
    <mergeCell ref="ET84:FJ84"/>
    <mergeCell ref="DN71:ED71"/>
    <mergeCell ref="A84:AK84"/>
    <mergeCell ref="AT84:BI84"/>
    <mergeCell ref="BJ84:CE84"/>
    <mergeCell ref="CF84:CV84"/>
    <mergeCell ref="A177:AJ177"/>
    <mergeCell ref="AK177:AP177"/>
    <mergeCell ref="AQ177:BB177"/>
    <mergeCell ref="BC177:BT177"/>
    <mergeCell ref="BU177:CG177"/>
    <mergeCell ref="CH177:CW177"/>
    <mergeCell ref="CX177:DJ177"/>
    <mergeCell ref="DK177:DW177"/>
    <mergeCell ref="DX177:EJ177"/>
    <mergeCell ref="EK177:EW177"/>
    <mergeCell ref="EX177:FG177"/>
    <mergeCell ref="A178:AJ178"/>
    <mergeCell ref="AK178:AP178"/>
    <mergeCell ref="AQ178:BB178"/>
    <mergeCell ref="BC178:BT178"/>
    <mergeCell ref="BU178:CG178"/>
    <mergeCell ref="CH178:CW178"/>
    <mergeCell ref="CX178:DJ178"/>
    <mergeCell ref="DK178:DW178"/>
    <mergeCell ref="DX178:EJ178"/>
    <mergeCell ref="EK178:EW178"/>
    <mergeCell ref="EX178:FG178"/>
    <mergeCell ref="EX278:FE278"/>
    <mergeCell ref="A278:AH278"/>
    <mergeCell ref="BC278:BI278"/>
    <mergeCell ref="BU278:CG278"/>
    <mergeCell ref="CI278:CW278"/>
    <mergeCell ref="CX278:DR278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6" manualBreakCount="6">
    <brk id="48" max="163" man="1"/>
    <brk id="90" max="163" man="1"/>
    <brk id="108" max="163" man="1"/>
    <brk id="164" max="163" man="1"/>
    <brk id="219" max="163" man="1"/>
    <brk id="26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2015-04-02T13:44:32Z</cp:lastPrinted>
  <dcterms:created xsi:type="dcterms:W3CDTF">2005-02-01T12:32:18Z</dcterms:created>
  <dcterms:modified xsi:type="dcterms:W3CDTF">2015-04-02T13:45:49Z</dcterms:modified>
  <cp:category/>
  <cp:version/>
  <cp:contentType/>
  <cp:contentStatus/>
</cp:coreProperties>
</file>