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'отчет'!$A$1:$FH$334</definedName>
  </definedNames>
  <calcPr fullCalcOnLoad="1"/>
</workbook>
</file>

<file path=xl/sharedStrings.xml><?xml version="1.0" encoding="utf-8"?>
<sst xmlns="http://schemas.openxmlformats.org/spreadsheetml/2006/main" count="698" uniqueCount="338">
  <si>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</si>
  <si>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</si>
  <si>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</si>
  <si>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</si>
  <si>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</si>
  <si>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</si>
  <si>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</si>
  <si>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</si>
  <si>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</si>
  <si>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</si>
  <si>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</si>
  <si>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</si>
  <si>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</si>
  <si>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</si>
  <si>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</si>
  <si>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</si>
  <si>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</si>
  <si>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</si>
  <si>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</si>
  <si>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</si>
  <si>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</si>
  <si>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</si>
  <si>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</si>
  <si>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</si>
  <si>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</si>
  <si>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</si>
  <si>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</si>
  <si>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</si>
  <si>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</si>
  <si>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</si>
  <si>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</si>
  <si>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</si>
  <si>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</si>
  <si>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</si>
  <si>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</si>
  <si>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</si>
  <si>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</si>
  <si>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</si>
  <si>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</si>
  <si>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</si>
  <si>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</si>
  <si>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</si>
  <si>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</si>
  <si>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</si>
  <si>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</si>
  <si>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</si>
  <si>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</si>
  <si>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</si>
  <si>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</si>
  <si>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</si>
  <si>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</si>
  <si>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</si>
  <si>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</si>
  <si>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</si>
  <si>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</si>
  <si>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</si>
  <si>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</si>
  <si>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</si>
  <si>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</si>
  <si>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</si>
  <si>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</si>
  <si>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</si>
  <si>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</si>
  <si>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</si>
  <si>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</si>
  <si>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</si>
  <si>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</si>
  <si>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</si>
  <si>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</si>
  <si>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</si>
  <si>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</si>
  <si>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</si>
  <si>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</si>
  <si>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</si>
  <si>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</si>
  <si>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</si>
  <si>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</si>
  <si>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</si>
  <si>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</si>
  <si>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</si>
  <si>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</si>
  <si>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</si>
  <si>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</si>
  <si>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</si>
  <si>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</si>
  <si>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</si>
  <si>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</si>
  <si>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</si>
  <si>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</si>
  <si>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</si>
  <si>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</si>
  <si>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</si>
  <si>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</si>
  <si>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</si>
  <si>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</si>
  <si>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</si>
  <si>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</si>
  <si>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</si>
  <si>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</si>
  <si>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</si>
  <si>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</si>
  <si>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</si>
  <si>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</si>
  <si>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</si>
  <si>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</si>
  <si>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</si>
  <si>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</si>
  <si>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</si>
  <si>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</si>
  <si>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</si>
  <si>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</si>
  <si>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</si>
  <si>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</si>
  <si>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</si>
  <si>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</si>
  <si>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</si>
  <si>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</si>
  <si>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</si>
  <si>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</si>
  <si>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</si>
  <si>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</si>
  <si>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</si>
  <si>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</si>
  <si>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</si>
  <si>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</si>
  <si>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</si>
  <si>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</si>
  <si>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</si>
  <si>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</si>
  <si>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</si>
  <si>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</si>
  <si>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</si>
  <si>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</si>
  <si>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</si>
  <si>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</si>
  <si>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</si>
  <si>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</si>
  <si>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</si>
  <si>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</si>
  <si>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</si>
  <si>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</si>
  <si>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</si>
  <si>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</si>
  <si>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</si>
  <si>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</si>
  <si>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</si>
  <si>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</si>
  <si>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</si>
  <si>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</si>
  <si>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</si>
  <si>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</si>
  <si>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</si>
  <si>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</si>
  <si>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</si>
  <si>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</si>
  <si>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</si>
  <si>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</si>
  <si>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</si>
  <si>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</si>
  <si>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</si>
  <si>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</si>
  <si>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</si>
  <si>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</si>
  <si>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</si>
  <si>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</si>
  <si>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</si>
  <si>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</si>
  <si>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</si>
  <si>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</si>
  <si>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</si>
  <si>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</si>
  <si>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</si>
  <si>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</si>
  <si>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</si>
  <si>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</si>
  <si>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</si>
  <si>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</si>
  <si>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</si>
  <si>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</si>
  <si>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</si>
  <si>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</si>
  <si>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</si>
  <si>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</si>
  <si>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</si>
  <si>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</si>
  <si>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</si>
  <si>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</si>
  <si>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</si>
  <si>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</si>
  <si>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</si>
  <si>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</si>
  <si>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</si>
  <si>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</si>
  <si>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</si>
  <si>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</si>
  <si>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</si>
  <si>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</si>
  <si>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</si>
  <si>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</si>
  <si>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</si>
  <si>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</si>
  <si>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</si>
  <si>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</si>
  <si>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</si>
  <si>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</si>
  <si>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</si>
  <si>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</si>
  <si>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</si>
  <si>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</si>
  <si>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</si>
  <si>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</si>
  <si>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</si>
  <si>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</si>
  <si>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</si>
  <si>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</si>
  <si>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</si>
  <si>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</si>
  <si>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</si>
  <si>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</si>
  <si>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</si>
  <si>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</si>
  <si>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</si>
  <si>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</si>
  <si>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</si>
  <si>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</si>
  <si>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</si>
  <si>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</si>
  <si>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</si>
  <si>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</si>
  <si>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</si>
  <si>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</si>
  <si>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</si>
  <si>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</si>
  <si>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</si>
  <si>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</si>
  <si>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</si>
  <si>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</si>
  <si>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</si>
  <si>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</si>
  <si>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</si>
  <si>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</si>
  <si>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</si>
  <si>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</si>
  <si>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</si>
  <si>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</si>
  <si>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</si>
  <si>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</si>
  <si>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</si>
  <si>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</si>
  <si>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</si>
  <si>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</si>
  <si>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</si>
  <si>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</si>
  <si>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</si>
  <si>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</si>
  <si>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</si>
  <si>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</si>
  <si>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</si>
  <si>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</si>
  <si>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</si>
  <si>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</si>
  <si>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</si>
  <si>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</si>
  <si>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</si>
  <si>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</si>
  <si>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</si>
  <si>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</si>
  <si>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</si>
  <si>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</si>
  <si>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</si>
  <si>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</si>
  <si>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</si>
  <si>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</si>
  <si>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</si>
  <si>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</si>
  <si>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</si>
  <si>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</si>
  <si>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</si>
  <si>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</si>
  <si>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</si>
  <si>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</si>
  <si>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</si>
  <si>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</si>
  <si>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</si>
  <si>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</si>
  <si>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</si>
  <si>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</si>
  <si>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</si>
  <si>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</si>
  <si>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</si>
  <si>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</si>
  <si>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</si>
  <si>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</si>
  <si>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</si>
  <si>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</si>
  <si>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</si>
  <si>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</si>
  <si>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</si>
  <si>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</si>
  <si>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</si>
  <si>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</si>
  <si>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</si>
  <si>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</si>
  <si>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</si>
  <si>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</si>
  <si>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</si>
  <si>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</si>
  <si>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</si>
  <si>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</si>
  <si>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</si>
  <si>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</si>
  <si>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</si>
  <si>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</si>
  <si>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</si>
  <si>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</si>
  <si>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</si>
  <si>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</si>
  <si>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</si>
  <si>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</si>
  <si>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</si>
  <si>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</si>
  <si>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951.0113.9992899.244  ф.00</t>
  </si>
  <si>
    <t>Субсидия на обеспечение деятельности культуры</t>
  </si>
  <si>
    <t>1 05 03010 01 2100 110</t>
  </si>
  <si>
    <t>Единый сельскохозяйственный налог (пени по соответствующему налогу)</t>
  </si>
  <si>
    <t xml:space="preserve"> 1 06 06033 10 3000 110</t>
  </si>
  <si>
    <t xml:space="preserve">                        221</t>
  </si>
  <si>
    <t xml:space="preserve">                        224</t>
  </si>
  <si>
    <t>августа</t>
  </si>
  <si>
    <t>04</t>
  </si>
  <si>
    <t>01.08.2015</t>
  </si>
  <si>
    <t xml:space="preserve">                        310</t>
  </si>
  <si>
    <t xml:space="preserve">                        340</t>
  </si>
  <si>
    <t xml:space="preserve"> 1 06 06030 00 0000 110</t>
  </si>
  <si>
    <t>1 05 03010 01 4000 110</t>
  </si>
  <si>
    <t>Единый сельскохозяйственный налог (прочие поступления)</t>
  </si>
  <si>
    <t>951.0801.1017385. 611  ф.16</t>
  </si>
  <si>
    <t>951.0801.1010385. 611  ф.85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</si>
</sst>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sz val="2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7" fillId="0" borderId="13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41" fillId="0" borderId="13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4" fontId="38" fillId="0" borderId="20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33" fillId="24" borderId="20" xfId="0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9" fontId="29" fillId="24" borderId="20" xfId="0" applyNumberFormat="1" applyFont="1" applyFill="1" applyBorder="1" applyAlignment="1">
      <alignment horizontal="left"/>
    </xf>
    <xf numFmtId="49" fontId="29" fillId="24" borderId="21" xfId="0" applyNumberFormat="1" applyFont="1" applyFill="1" applyBorder="1" applyAlignment="1">
      <alignment horizontal="left"/>
    </xf>
    <xf numFmtId="4" fontId="38" fillId="24" borderId="22" xfId="0" applyNumberFormat="1" applyFont="1" applyFill="1" applyBorder="1" applyAlignment="1">
      <alignment horizontal="center"/>
    </xf>
    <xf numFmtId="4" fontId="38" fillId="24" borderId="20" xfId="0" applyNumberFormat="1" applyFont="1" applyFill="1" applyBorder="1" applyAlignment="1">
      <alignment horizontal="center"/>
    </xf>
    <xf numFmtId="4" fontId="38" fillId="24" borderId="21" xfId="0" applyNumberFormat="1" applyFont="1" applyFill="1" applyBorder="1" applyAlignment="1">
      <alignment horizontal="center"/>
    </xf>
    <xf numFmtId="49" fontId="31" fillId="24" borderId="13" xfId="0" applyNumberFormat="1" applyFont="1" applyFill="1" applyBorder="1" applyAlignment="1">
      <alignment horizontal="center"/>
    </xf>
    <xf numFmtId="4" fontId="38" fillId="0" borderId="20" xfId="0" applyNumberFormat="1" applyFont="1" applyFill="1" applyBorder="1" applyAlignment="1">
      <alignment horizontal="center"/>
    </xf>
    <xf numFmtId="4" fontId="38" fillId="0" borderId="21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/>
    </xf>
    <xf numFmtId="49" fontId="29" fillId="24" borderId="2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29" fillId="0" borderId="20" xfId="0" applyNumberFormat="1" applyFont="1" applyFill="1" applyBorder="1" applyAlignment="1">
      <alignment horizontal="left"/>
    </xf>
    <xf numFmtId="4" fontId="38" fillId="0" borderId="22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/>
    </xf>
    <xf numFmtId="49" fontId="40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9" fontId="29" fillId="0" borderId="13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2" fontId="38" fillId="24" borderId="13" xfId="0" applyNumberFormat="1" applyFont="1" applyFill="1" applyBorder="1" applyAlignment="1">
      <alignment horizontal="center"/>
    </xf>
    <xf numFmtId="49" fontId="38" fillId="24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49" fontId="30" fillId="0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wrapText="1"/>
    </xf>
    <xf numFmtId="49" fontId="3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37" fillId="24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29" fillId="24" borderId="13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2" fontId="9" fillId="0" borderId="13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49" fontId="29" fillId="0" borderId="22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49" fontId="31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2" fontId="37" fillId="0" borderId="1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38" fillId="0" borderId="13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49" fontId="29" fillId="24" borderId="13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9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3" fontId="36" fillId="0" borderId="22" xfId="0" applyNumberFormat="1" applyFont="1" applyFill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166" fontId="37" fillId="0" borderId="13" xfId="43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0" fontId="33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tabSelected="1" view="pageBreakPreview" zoomScale="75" zoomScaleSheetLayoutView="75" workbookViewId="0" topLeftCell="A273">
      <selection activeCell="BC294" sqref="BC294:BT294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51.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7.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8.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4.87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76" t="s">
        <v>15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7"/>
      <c r="EP1" s="277"/>
      <c r="EQ1" s="277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78" t="s">
        <v>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5"/>
      <c r="ES2" s="5"/>
      <c r="ET2" s="284" t="s">
        <v>0</v>
      </c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6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87" t="s">
        <v>17</v>
      </c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9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80" t="s">
        <v>328</v>
      </c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2">
        <v>2015</v>
      </c>
      <c r="CF4" s="282"/>
      <c r="CG4" s="282"/>
      <c r="CH4" s="282"/>
      <c r="CI4" s="282"/>
      <c r="CJ4" s="283" t="s">
        <v>4</v>
      </c>
      <c r="CK4" s="283"/>
      <c r="CL4" s="5"/>
      <c r="CM4" s="5"/>
      <c r="CN4" s="5"/>
      <c r="CO4" s="5"/>
      <c r="CP4" s="5"/>
      <c r="CQ4" s="5"/>
      <c r="CR4" s="5"/>
      <c r="CS4" s="5"/>
      <c r="CT4" s="5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91" t="s">
        <v>330</v>
      </c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3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81" t="s">
        <v>50</v>
      </c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94" t="s">
        <v>51</v>
      </c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  <c r="FF5" s="295"/>
      <c r="FG5" s="295"/>
      <c r="FH5" s="295"/>
      <c r="FI5" s="295"/>
      <c r="FJ5" s="296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81" t="s">
        <v>104</v>
      </c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91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3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91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3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97">
        <v>383</v>
      </c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9"/>
    </row>
    <row r="9" spans="1:166" s="4" customFormat="1" ht="15.75" customHeight="1">
      <c r="A9" s="278" t="s">
        <v>20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90"/>
    </row>
    <row r="10" spans="1:167" s="4" customFormat="1" ht="19.5" customHeight="1">
      <c r="A10" s="213" t="s">
        <v>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5"/>
      <c r="AN10" s="213" t="s">
        <v>23</v>
      </c>
      <c r="AO10" s="214"/>
      <c r="AP10" s="214"/>
      <c r="AQ10" s="214"/>
      <c r="AR10" s="214"/>
      <c r="AS10" s="215"/>
      <c r="AT10" s="213" t="s">
        <v>28</v>
      </c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5"/>
      <c r="BJ10" s="213" t="s">
        <v>118</v>
      </c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5"/>
      <c r="CF10" s="145" t="s">
        <v>24</v>
      </c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25" t="s">
        <v>29</v>
      </c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5"/>
    </row>
    <row r="11" spans="1:167" s="4" customFormat="1" ht="75.7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8"/>
      <c r="AN11" s="216"/>
      <c r="AO11" s="217"/>
      <c r="AP11" s="217"/>
      <c r="AQ11" s="217"/>
      <c r="AR11" s="217"/>
      <c r="AS11" s="218"/>
      <c r="AT11" s="216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8"/>
      <c r="BJ11" s="216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8"/>
      <c r="CF11" s="146" t="s">
        <v>119</v>
      </c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7"/>
      <c r="CW11" s="145" t="s">
        <v>25</v>
      </c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7"/>
      <c r="DN11" s="145" t="s">
        <v>26</v>
      </c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7"/>
      <c r="EE11" s="145" t="s">
        <v>27</v>
      </c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5"/>
    </row>
    <row r="12" spans="1:167" s="4" customFormat="1" ht="16.5" customHeight="1">
      <c r="A12" s="273">
        <v>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5"/>
      <c r="AN12" s="273">
        <v>2</v>
      </c>
      <c r="AO12" s="274"/>
      <c r="AP12" s="274"/>
      <c r="AQ12" s="274"/>
      <c r="AR12" s="274"/>
      <c r="AS12" s="275"/>
      <c r="AT12" s="273">
        <v>3</v>
      </c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5"/>
      <c r="BJ12" s="273">
        <v>4</v>
      </c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5"/>
      <c r="CF12" s="273">
        <v>5</v>
      </c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5"/>
      <c r="CW12" s="273">
        <v>6</v>
      </c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5"/>
      <c r="DN12" s="273">
        <v>7</v>
      </c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5"/>
      <c r="EE12" s="273">
        <v>8</v>
      </c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5"/>
      <c r="ET12" s="272">
        <v>9</v>
      </c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5"/>
    </row>
    <row r="13" spans="1:167" s="11" customFormat="1" ht="29.25" customHeight="1">
      <c r="A13" s="300" t="s">
        <v>21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2"/>
      <c r="AN13" s="174" t="s">
        <v>30</v>
      </c>
      <c r="AO13" s="174"/>
      <c r="AP13" s="174"/>
      <c r="AQ13" s="174"/>
      <c r="AR13" s="174"/>
      <c r="AS13" s="174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98">
        <f>BJ15+BJ96</f>
        <v>8318900</v>
      </c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>
        <f>CF15+CF97</f>
        <v>5135319.15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3">
        <f>CF13</f>
        <v>5135319.15</v>
      </c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10"/>
    </row>
    <row r="14" spans="1:167" s="4" customFormat="1" ht="15" customHeight="1">
      <c r="A14" s="189" t="s">
        <v>22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75" t="s">
        <v>31</v>
      </c>
      <c r="AO14" s="175"/>
      <c r="AP14" s="175"/>
      <c r="AQ14" s="175"/>
      <c r="AR14" s="175"/>
      <c r="AS14" s="175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5"/>
    </row>
    <row r="15" spans="1:167" s="11" customFormat="1" ht="24" customHeight="1">
      <c r="A15" s="126" t="s">
        <v>127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83"/>
      <c r="AO15" s="83"/>
      <c r="AP15" s="83"/>
      <c r="AQ15" s="83"/>
      <c r="AR15" s="83"/>
      <c r="AS15" s="83"/>
      <c r="AT15" s="127" t="s">
        <v>86</v>
      </c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98">
        <f>BJ16+BJ57+BJ74+BJ83+BJ32+BJ88+BJ26</f>
        <v>3138200</v>
      </c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>
        <f>CF16+CF57+CF74+CF83+CF78+CF93+CF32+CF88+CF26</f>
        <v>1842924.21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3">
        <f aca="true" t="shared" si="0" ref="EE15:EE24">CF15</f>
        <v>1842924.21</v>
      </c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10"/>
    </row>
    <row r="16" spans="1:167" s="11" customFormat="1" ht="26.25" customHeight="1">
      <c r="A16" s="242" t="s">
        <v>145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83"/>
      <c r="AO16" s="83"/>
      <c r="AP16" s="83"/>
      <c r="AQ16" s="83"/>
      <c r="AR16" s="83"/>
      <c r="AS16" s="83"/>
      <c r="AT16" s="127" t="s">
        <v>128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98">
        <f>BJ17</f>
        <v>483300</v>
      </c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>
        <f>CF17</f>
        <v>266478.47</v>
      </c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3">
        <f t="shared" si="0"/>
        <v>266478.47</v>
      </c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34"/>
      <c r="FJ16" s="34"/>
      <c r="FK16" s="10"/>
    </row>
    <row r="17" spans="1:167" s="11" customFormat="1" ht="27.75" customHeight="1">
      <c r="A17" s="242" t="s">
        <v>49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83"/>
      <c r="AO17" s="83"/>
      <c r="AP17" s="83"/>
      <c r="AQ17" s="83"/>
      <c r="AR17" s="83"/>
      <c r="AS17" s="83"/>
      <c r="AT17" s="127" t="s">
        <v>97</v>
      </c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98">
        <f>BJ18</f>
        <v>483300</v>
      </c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>
        <f>CF18+CF22+CF20</f>
        <v>266478.47</v>
      </c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3">
        <f t="shared" si="0"/>
        <v>266478.47</v>
      </c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34"/>
      <c r="FI17" s="34"/>
      <c r="FJ17" s="34"/>
      <c r="FK17" s="10"/>
    </row>
    <row r="18" spans="1:167" s="11" customFormat="1" ht="27.75" customHeight="1">
      <c r="A18" s="126" t="s">
        <v>49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83"/>
      <c r="AO18" s="83"/>
      <c r="AP18" s="83"/>
      <c r="AQ18" s="83"/>
      <c r="AR18" s="83"/>
      <c r="AS18" s="83"/>
      <c r="AT18" s="127" t="s">
        <v>165</v>
      </c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98">
        <v>483300</v>
      </c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>
        <f>CF19</f>
        <v>264601.37</v>
      </c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93">
        <f t="shared" si="0"/>
        <v>264601.37</v>
      </c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10"/>
    </row>
    <row r="19" spans="1:170" s="4" customFormat="1" ht="27.75" customHeight="1">
      <c r="A19" s="128" t="s">
        <v>49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64"/>
      <c r="AO19" s="164"/>
      <c r="AP19" s="164"/>
      <c r="AQ19" s="164"/>
      <c r="AR19" s="164"/>
      <c r="AS19" s="164"/>
      <c r="AT19" s="108" t="s">
        <v>164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9">
        <v>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>
        <v>264601.37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5">
        <f t="shared" si="0"/>
        <v>264601.37</v>
      </c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5"/>
      <c r="FN19" s="5"/>
    </row>
    <row r="20" spans="1:170" s="11" customFormat="1" ht="24" customHeight="1">
      <c r="A20" s="126" t="s">
        <v>49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83"/>
      <c r="AO20" s="83"/>
      <c r="AP20" s="83"/>
      <c r="AQ20" s="83"/>
      <c r="AR20" s="83"/>
      <c r="AS20" s="83"/>
      <c r="AT20" s="127" t="s">
        <v>213</v>
      </c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98">
        <v>0</v>
      </c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>
        <f>CF21</f>
        <v>639</v>
      </c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3">
        <f t="shared" si="0"/>
        <v>639</v>
      </c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10"/>
      <c r="FN20" s="10"/>
    </row>
    <row r="21" spans="1:170" s="4" customFormat="1" ht="24" customHeight="1">
      <c r="A21" s="128" t="s">
        <v>49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64"/>
      <c r="AO21" s="164"/>
      <c r="AP21" s="164"/>
      <c r="AQ21" s="164"/>
      <c r="AR21" s="164"/>
      <c r="AS21" s="164"/>
      <c r="AT21" s="108" t="s">
        <v>212</v>
      </c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9">
        <v>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v>639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5">
        <f t="shared" si="0"/>
        <v>639</v>
      </c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5"/>
      <c r="FN21" s="5"/>
    </row>
    <row r="22" spans="1:170" s="11" customFormat="1" ht="24" customHeight="1">
      <c r="A22" s="126" t="s">
        <v>49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83"/>
      <c r="AO22" s="83"/>
      <c r="AP22" s="83"/>
      <c r="AQ22" s="83"/>
      <c r="AR22" s="83"/>
      <c r="AS22" s="83"/>
      <c r="AT22" s="127" t="s">
        <v>201</v>
      </c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98">
        <v>0</v>
      </c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>
        <f>CF23+CF24+CF25</f>
        <v>1238.1</v>
      </c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3">
        <f t="shared" si="0"/>
        <v>1238.1</v>
      </c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10"/>
      <c r="FN22" s="10"/>
    </row>
    <row r="23" spans="1:170" s="4" customFormat="1" ht="26.25" customHeight="1">
      <c r="A23" s="128" t="s">
        <v>49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64"/>
      <c r="AO23" s="164"/>
      <c r="AP23" s="164"/>
      <c r="AQ23" s="164"/>
      <c r="AR23" s="164"/>
      <c r="AS23" s="164"/>
      <c r="AT23" s="108" t="s">
        <v>181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9">
        <v>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v>388.1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5">
        <f t="shared" si="0"/>
        <v>388.1</v>
      </c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5"/>
      <c r="FN23" s="5"/>
    </row>
    <row r="24" spans="1:170" s="4" customFormat="1" ht="21" customHeight="1">
      <c r="A24" s="128" t="s">
        <v>49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64"/>
      <c r="AO24" s="164"/>
      <c r="AP24" s="164"/>
      <c r="AQ24" s="164"/>
      <c r="AR24" s="164"/>
      <c r="AS24" s="164"/>
      <c r="AT24" s="108" t="s">
        <v>182</v>
      </c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9">
        <v>0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>
        <v>0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5">
        <f t="shared" si="0"/>
        <v>0</v>
      </c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5"/>
      <c r="FN24" s="5"/>
    </row>
    <row r="25" spans="1:170" s="4" customFormat="1" ht="24" customHeight="1">
      <c r="A25" s="128" t="s">
        <v>49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64"/>
      <c r="AO25" s="164"/>
      <c r="AP25" s="164"/>
      <c r="AQ25" s="164"/>
      <c r="AR25" s="164"/>
      <c r="AS25" s="164"/>
      <c r="AT25" s="108" t="s">
        <v>221</v>
      </c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>
        <v>850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5">
        <f aca="true" t="shared" si="1" ref="EE25:EE31">CF25</f>
        <v>850</v>
      </c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5"/>
      <c r="FN25" s="5"/>
    </row>
    <row r="26" spans="1:170" s="11" customFormat="1" ht="38.25" customHeight="1">
      <c r="A26" s="126" t="s">
        <v>282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83"/>
      <c r="AO26" s="83"/>
      <c r="AP26" s="83"/>
      <c r="AQ26" s="83"/>
      <c r="AR26" s="83"/>
      <c r="AS26" s="83"/>
      <c r="AT26" s="118" t="s">
        <v>280</v>
      </c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98">
        <f>BJ27</f>
        <v>588500</v>
      </c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>
        <f>CF27</f>
        <v>392363.45999999996</v>
      </c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3">
        <f t="shared" si="1"/>
        <v>392363.45999999996</v>
      </c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10"/>
      <c r="FN26" s="10"/>
    </row>
    <row r="27" spans="1:170" s="4" customFormat="1" ht="27.75" customHeight="1">
      <c r="A27" s="128" t="s">
        <v>281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64"/>
      <c r="AO27" s="164"/>
      <c r="AP27" s="164"/>
      <c r="AQ27" s="164"/>
      <c r="AR27" s="164"/>
      <c r="AS27" s="164"/>
      <c r="AT27" s="84" t="s">
        <v>301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09">
        <f>BJ28+BJ29+BJ30+BJ31</f>
        <v>588500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>
        <f>CF28+CF29+CF30+CF31</f>
        <v>392363.45999999996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5">
        <f t="shared" si="1"/>
        <v>392363.45999999996</v>
      </c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5"/>
      <c r="FN27" s="5"/>
    </row>
    <row r="28" spans="1:170" s="4" customFormat="1" ht="28.5" customHeight="1">
      <c r="A28" s="128" t="s">
        <v>283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64"/>
      <c r="AO28" s="164"/>
      <c r="AP28" s="164"/>
      <c r="AQ28" s="164"/>
      <c r="AR28" s="164"/>
      <c r="AS28" s="164"/>
      <c r="AT28" s="84" t="s">
        <v>302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109">
        <v>180000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v>131503.63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5">
        <f t="shared" si="1"/>
        <v>131503.63</v>
      </c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5"/>
      <c r="FN28" s="5"/>
    </row>
    <row r="29" spans="1:170" s="4" customFormat="1" ht="26.25" customHeight="1">
      <c r="A29" s="128" t="s">
        <v>284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64"/>
      <c r="AO29" s="164"/>
      <c r="AP29" s="164"/>
      <c r="AQ29" s="164"/>
      <c r="AR29" s="164"/>
      <c r="AS29" s="164"/>
      <c r="AT29" s="84" t="s">
        <v>303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109">
        <v>6700</v>
      </c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>
        <v>3590.99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5">
        <f t="shared" si="1"/>
        <v>3590.99</v>
      </c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5"/>
      <c r="FN29" s="5"/>
    </row>
    <row r="30" spans="1:170" s="4" customFormat="1" ht="26.25" customHeight="1">
      <c r="A30" s="128" t="s">
        <v>285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64"/>
      <c r="AO30" s="164"/>
      <c r="AP30" s="164"/>
      <c r="AQ30" s="164"/>
      <c r="AR30" s="164"/>
      <c r="AS30" s="164"/>
      <c r="AT30" s="84" t="s">
        <v>304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109">
        <v>394200</v>
      </c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>
        <v>266804.93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5">
        <f t="shared" si="1"/>
        <v>266804.93</v>
      </c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5"/>
      <c r="FN30" s="5"/>
    </row>
    <row r="31" spans="1:170" s="4" customFormat="1" ht="27" customHeight="1">
      <c r="A31" s="128" t="s">
        <v>286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64"/>
      <c r="AO31" s="164"/>
      <c r="AP31" s="164"/>
      <c r="AQ31" s="164"/>
      <c r="AR31" s="164"/>
      <c r="AS31" s="164"/>
      <c r="AT31" s="84" t="s">
        <v>305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09">
        <v>7600</v>
      </c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>
        <v>-9536.09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5">
        <f t="shared" si="1"/>
        <v>-9536.09</v>
      </c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5"/>
      <c r="FN31" s="5"/>
    </row>
    <row r="32" spans="1:167" s="4" customFormat="1" ht="23.25" customHeight="1">
      <c r="A32" s="212" t="s">
        <v>129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83"/>
      <c r="AO32" s="83"/>
      <c r="AP32" s="83"/>
      <c r="AQ32" s="83"/>
      <c r="AR32" s="83"/>
      <c r="AS32" s="83"/>
      <c r="AT32" s="118" t="s">
        <v>98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98">
        <f>BJ33+BJ52</f>
        <v>478900</v>
      </c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>
        <f>CF33+CF52</f>
        <v>554033.76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93">
        <f aca="true" t="shared" si="2" ref="EE32:EE41">CF32</f>
        <v>554033.76</v>
      </c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35"/>
      <c r="FJ32" s="35"/>
      <c r="FK32" s="5"/>
    </row>
    <row r="33" spans="1:175" s="4" customFormat="1" ht="34.5" customHeight="1">
      <c r="A33" s="126" t="s">
        <v>136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83"/>
      <c r="AO33" s="83"/>
      <c r="AP33" s="83"/>
      <c r="AQ33" s="83"/>
      <c r="AR33" s="83"/>
      <c r="AS33" s="83"/>
      <c r="AT33" s="118" t="s">
        <v>134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98">
        <f>BJ34+BJ40</f>
        <v>256900</v>
      </c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>
        <f>CF34+CF40+CF49</f>
        <v>104709.81000000001</v>
      </c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93">
        <f t="shared" si="2"/>
        <v>104709.81000000001</v>
      </c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35"/>
      <c r="FJ33" s="35"/>
      <c r="FK33" s="5"/>
      <c r="FS33" s="5"/>
    </row>
    <row r="34" spans="1:167" s="11" customFormat="1" ht="39.75" customHeight="1">
      <c r="A34" s="126" t="s">
        <v>137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83"/>
      <c r="AO34" s="83"/>
      <c r="AP34" s="83"/>
      <c r="AQ34" s="83"/>
      <c r="AR34" s="83"/>
      <c r="AS34" s="83"/>
      <c r="AT34" s="118" t="s">
        <v>166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98">
        <f>BJ35+BJ36+BJ37</f>
        <v>223000</v>
      </c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>
        <f>CF35+CF39</f>
        <v>43042.04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3">
        <f t="shared" si="2"/>
        <v>43042.04</v>
      </c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10"/>
    </row>
    <row r="35" spans="1:167" s="4" customFormat="1" ht="33" customHeight="1">
      <c r="A35" s="128" t="s">
        <v>137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64"/>
      <c r="AO35" s="164"/>
      <c r="AP35" s="164"/>
      <c r="AQ35" s="164"/>
      <c r="AR35" s="164"/>
      <c r="AS35" s="164"/>
      <c r="AT35" s="84" t="s">
        <v>167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09">
        <v>223000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>
        <f>CF36+CF37+CF38</f>
        <v>42449.73</v>
      </c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5">
        <f t="shared" si="2"/>
        <v>42449.73</v>
      </c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5"/>
    </row>
    <row r="36" spans="1:167" s="11" customFormat="1" ht="34.5" customHeight="1">
      <c r="A36" s="128" t="s">
        <v>137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83"/>
      <c r="AO36" s="225"/>
      <c r="AP36" s="225"/>
      <c r="AQ36" s="225"/>
      <c r="AR36" s="225"/>
      <c r="AS36" s="225"/>
      <c r="AT36" s="84" t="s">
        <v>161</v>
      </c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109"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v>42449.73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165">
        <f t="shared" si="2"/>
        <v>42449.73</v>
      </c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34"/>
      <c r="FI36" s="34"/>
      <c r="FJ36" s="34"/>
      <c r="FK36" s="10"/>
    </row>
    <row r="37" spans="1:167" s="4" customFormat="1" ht="36.75" customHeight="1">
      <c r="A37" s="128" t="s">
        <v>199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83"/>
      <c r="AO37" s="83"/>
      <c r="AP37" s="83"/>
      <c r="AQ37" s="83"/>
      <c r="AR37" s="83"/>
      <c r="AS37" s="83"/>
      <c r="AT37" s="84" t="s">
        <v>193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09">
        <v>0</v>
      </c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>
        <v>0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60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160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165">
        <f t="shared" si="2"/>
        <v>0</v>
      </c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160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35"/>
      <c r="FI37" s="35"/>
      <c r="FJ37" s="35"/>
      <c r="FK37" s="5"/>
    </row>
    <row r="38" spans="1:167" s="4" customFormat="1" ht="36.75" customHeight="1">
      <c r="A38" s="128" t="s">
        <v>199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83"/>
      <c r="AO38" s="83"/>
      <c r="AP38" s="83"/>
      <c r="AQ38" s="83"/>
      <c r="AR38" s="83"/>
      <c r="AS38" s="83"/>
      <c r="AT38" s="84" t="s">
        <v>238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09">
        <v>0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>
        <v>0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60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160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165">
        <f>CF38</f>
        <v>0</v>
      </c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160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35"/>
      <c r="FI38" s="35"/>
      <c r="FJ38" s="35"/>
      <c r="FK38" s="5"/>
    </row>
    <row r="39" spans="1:167" s="4" customFormat="1" ht="53.25" customHeight="1">
      <c r="A39" s="128" t="s">
        <v>198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83"/>
      <c r="AO39" s="83"/>
      <c r="AP39" s="83"/>
      <c r="AQ39" s="83"/>
      <c r="AR39" s="83"/>
      <c r="AS39" s="83"/>
      <c r="AT39" s="84" t="s">
        <v>293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>
        <v>592.31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60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160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165">
        <f t="shared" si="2"/>
        <v>592.31</v>
      </c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160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35"/>
      <c r="FI39" s="35"/>
      <c r="FJ39" s="35"/>
      <c r="FK39" s="5"/>
    </row>
    <row r="40" spans="1:167" s="4" customFormat="1" ht="55.5" customHeight="1">
      <c r="A40" s="126" t="s">
        <v>138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83"/>
      <c r="AO40" s="83"/>
      <c r="AP40" s="83"/>
      <c r="AQ40" s="83"/>
      <c r="AR40" s="83"/>
      <c r="AS40" s="83"/>
      <c r="AT40" s="118" t="s">
        <v>169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98">
        <f>BJ41</f>
        <v>33900</v>
      </c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>
        <f>CF41+CF46</f>
        <v>59289.920000000006</v>
      </c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160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160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165">
        <f t="shared" si="2"/>
        <v>59289.920000000006</v>
      </c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160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35"/>
      <c r="FI40" s="35"/>
      <c r="FJ40" s="35"/>
      <c r="FK40" s="5"/>
    </row>
    <row r="41" spans="1:167" s="11" customFormat="1" ht="35.25" customHeight="1">
      <c r="A41" s="128" t="s">
        <v>155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83"/>
      <c r="AO41" s="83"/>
      <c r="AP41" s="83"/>
      <c r="AQ41" s="83"/>
      <c r="AR41" s="83"/>
      <c r="AS41" s="83"/>
      <c r="AT41" s="84" t="s">
        <v>168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109">
        <v>33900</v>
      </c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>
        <f>CF42+CF43+CF44+CF45</f>
        <v>59289.920000000006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5">
        <f t="shared" si="2"/>
        <v>59289.920000000006</v>
      </c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1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3"/>
      <c r="FK41" s="10"/>
    </row>
    <row r="42" spans="1:167" s="11" customFormat="1" ht="37.5" customHeight="1">
      <c r="A42" s="128" t="s">
        <v>155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83"/>
      <c r="AO42" s="83"/>
      <c r="AP42" s="83"/>
      <c r="AQ42" s="83"/>
      <c r="AR42" s="83"/>
      <c r="AS42" s="83"/>
      <c r="AT42" s="84" t="s">
        <v>183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109">
        <v>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v>56750.94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5">
        <f aca="true" t="shared" si="3" ref="EE42:EE49">CF42</f>
        <v>56750.94</v>
      </c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1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3"/>
      <c r="FK42" s="10"/>
    </row>
    <row r="43" spans="1:167" s="11" customFormat="1" ht="37.5" customHeight="1">
      <c r="A43" s="128" t="s">
        <v>155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83"/>
      <c r="AO43" s="83"/>
      <c r="AP43" s="83"/>
      <c r="AQ43" s="83"/>
      <c r="AR43" s="83"/>
      <c r="AS43" s="83"/>
      <c r="AT43" s="84" t="s">
        <v>210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109"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5">
        <f t="shared" si="3"/>
        <v>0</v>
      </c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1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3"/>
      <c r="FK43" s="10"/>
    </row>
    <row r="44" spans="1:167" s="11" customFormat="1" ht="37.5" customHeight="1">
      <c r="A44" s="128" t="s">
        <v>319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83"/>
      <c r="AO44" s="83"/>
      <c r="AP44" s="83"/>
      <c r="AQ44" s="83"/>
      <c r="AR44" s="83"/>
      <c r="AS44" s="83"/>
      <c r="AT44" s="84" t="s">
        <v>310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109"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v>2088.98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5">
        <f>CF44</f>
        <v>2088.98</v>
      </c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1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3"/>
      <c r="FK44" s="10"/>
    </row>
    <row r="45" spans="1:167" s="11" customFormat="1" ht="37.5" customHeight="1">
      <c r="A45" s="128" t="s">
        <v>318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83"/>
      <c r="AO45" s="83"/>
      <c r="AP45" s="83"/>
      <c r="AQ45" s="83"/>
      <c r="AR45" s="83"/>
      <c r="AS45" s="83"/>
      <c r="AT45" s="84" t="s">
        <v>311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109">
        <v>0</v>
      </c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>
        <v>450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5">
        <f>CF45</f>
        <v>450</v>
      </c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1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3"/>
      <c r="FK45" s="10"/>
    </row>
    <row r="46" spans="1:167" s="11" customFormat="1" ht="54" customHeight="1">
      <c r="A46" s="128" t="s">
        <v>197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83"/>
      <c r="AO46" s="83"/>
      <c r="AP46" s="83"/>
      <c r="AQ46" s="83"/>
      <c r="AR46" s="83"/>
      <c r="AS46" s="83"/>
      <c r="AT46" s="84" t="s">
        <v>195</v>
      </c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109">
        <v>0</v>
      </c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>
        <v>0</v>
      </c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5">
        <f t="shared" si="3"/>
        <v>0</v>
      </c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1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3"/>
      <c r="FK46" s="10"/>
    </row>
    <row r="47" spans="1:167" s="11" customFormat="1" ht="56.25" customHeight="1">
      <c r="A47" s="119" t="s">
        <v>197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231"/>
      <c r="AN47" s="83"/>
      <c r="AO47" s="83"/>
      <c r="AP47" s="83"/>
      <c r="AQ47" s="83"/>
      <c r="AR47" s="83"/>
      <c r="AS47" s="83"/>
      <c r="AT47" s="84" t="s">
        <v>194</v>
      </c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109">
        <v>0</v>
      </c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>
        <v>0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5">
        <f t="shared" si="3"/>
        <v>0</v>
      </c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1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3"/>
      <c r="FK47" s="10"/>
    </row>
    <row r="48" spans="1:167" s="11" customFormat="1" ht="75" customHeight="1">
      <c r="A48" s="128" t="s">
        <v>200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83"/>
      <c r="AO48" s="83"/>
      <c r="AP48" s="83"/>
      <c r="AQ48" s="83"/>
      <c r="AR48" s="83"/>
      <c r="AS48" s="83"/>
      <c r="AT48" s="84" t="s">
        <v>196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109">
        <v>0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>
        <v>0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5">
        <f t="shared" si="3"/>
        <v>0</v>
      </c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1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3"/>
      <c r="FK48" s="10"/>
    </row>
    <row r="49" spans="1:167" s="11" customFormat="1" ht="38.25" customHeight="1">
      <c r="A49" s="126" t="s">
        <v>214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83"/>
      <c r="AO49" s="83"/>
      <c r="AP49" s="83"/>
      <c r="AQ49" s="83"/>
      <c r="AR49" s="83"/>
      <c r="AS49" s="83"/>
      <c r="AT49" s="118" t="s">
        <v>216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98">
        <f>BJ50</f>
        <v>0</v>
      </c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>
        <f>CF50+CF51</f>
        <v>2377.85</v>
      </c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3">
        <f t="shared" si="3"/>
        <v>2377.85</v>
      </c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161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3"/>
      <c r="FK49" s="10"/>
    </row>
    <row r="50" spans="1:167" s="11" customFormat="1" ht="38.25" customHeight="1">
      <c r="A50" s="128" t="s">
        <v>214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83"/>
      <c r="AO50" s="83"/>
      <c r="AP50" s="83"/>
      <c r="AQ50" s="83"/>
      <c r="AR50" s="83"/>
      <c r="AS50" s="83"/>
      <c r="AT50" s="84" t="s">
        <v>215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109"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5">
        <f aca="true" t="shared" si="4" ref="EE50:EE65">CF50</f>
        <v>0</v>
      </c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1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3"/>
      <c r="FK50" s="10"/>
    </row>
    <row r="51" spans="1:167" s="11" customFormat="1" ht="41.25" customHeight="1">
      <c r="A51" s="128" t="s">
        <v>214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83"/>
      <c r="AO51" s="83"/>
      <c r="AP51" s="83"/>
      <c r="AQ51" s="83"/>
      <c r="AR51" s="83"/>
      <c r="AS51" s="83"/>
      <c r="AT51" s="84" t="s">
        <v>215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109">
        <v>0</v>
      </c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>
        <v>2377.85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5">
        <f>CF51</f>
        <v>2377.85</v>
      </c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1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3"/>
      <c r="FK51" s="10"/>
    </row>
    <row r="52" spans="1:167" s="11" customFormat="1" ht="24.75" customHeight="1">
      <c r="A52" s="178" t="s">
        <v>144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83"/>
      <c r="AO52" s="83"/>
      <c r="AP52" s="83"/>
      <c r="AQ52" s="83"/>
      <c r="AR52" s="83"/>
      <c r="AS52" s="83"/>
      <c r="AT52" s="118" t="s">
        <v>170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98">
        <f>BJ53</f>
        <v>222000</v>
      </c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>
        <f>CF53</f>
        <v>449323.95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3">
        <f t="shared" si="4"/>
        <v>449323.95</v>
      </c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161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3"/>
      <c r="FK52" s="10"/>
    </row>
    <row r="53" spans="1:167" s="11" customFormat="1" ht="30" customHeight="1">
      <c r="A53" s="241" t="s">
        <v>144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83"/>
      <c r="AO53" s="83"/>
      <c r="AP53" s="83"/>
      <c r="AQ53" s="83"/>
      <c r="AR53" s="83"/>
      <c r="AS53" s="83"/>
      <c r="AT53" s="84" t="s">
        <v>171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109">
        <f>BJ54</f>
        <v>222000</v>
      </c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>
        <f>CF54+CF55+CF56</f>
        <v>449323.95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3">
        <f t="shared" si="4"/>
        <v>449323.95</v>
      </c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34"/>
      <c r="FI53" s="34"/>
      <c r="FJ53" s="34"/>
      <c r="FK53" s="10"/>
    </row>
    <row r="54" spans="1:167" s="11" customFormat="1" ht="27" customHeight="1">
      <c r="A54" s="241" t="s">
        <v>144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83"/>
      <c r="AO54" s="83"/>
      <c r="AP54" s="83"/>
      <c r="AQ54" s="83"/>
      <c r="AR54" s="83"/>
      <c r="AS54" s="83"/>
      <c r="AT54" s="84" t="s">
        <v>202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109">
        <v>222000</v>
      </c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>
        <v>446819.5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3">
        <f t="shared" si="4"/>
        <v>446819.5</v>
      </c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34"/>
      <c r="FI54" s="34"/>
      <c r="FJ54" s="34"/>
      <c r="FK54" s="10"/>
    </row>
    <row r="55" spans="1:167" s="11" customFormat="1" ht="24.75" customHeight="1">
      <c r="A55" s="95" t="s">
        <v>324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83"/>
      <c r="AO55" s="83"/>
      <c r="AP55" s="83"/>
      <c r="AQ55" s="83"/>
      <c r="AR55" s="83"/>
      <c r="AS55" s="83"/>
      <c r="AT55" s="84" t="s">
        <v>323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109">
        <v>0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>
        <v>4.45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3">
        <f>CF55</f>
        <v>4.45</v>
      </c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34"/>
      <c r="FI55" s="34"/>
      <c r="FJ55" s="34"/>
      <c r="FK55" s="10"/>
    </row>
    <row r="56" spans="1:167" s="11" customFormat="1" ht="24.75" customHeight="1">
      <c r="A56" s="95" t="s">
        <v>335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83"/>
      <c r="AO56" s="83"/>
      <c r="AP56" s="83"/>
      <c r="AQ56" s="83"/>
      <c r="AR56" s="83"/>
      <c r="AS56" s="83"/>
      <c r="AT56" s="84" t="s">
        <v>334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09">
        <v>0</v>
      </c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>
        <v>2500</v>
      </c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3">
        <f>CF56</f>
        <v>2500</v>
      </c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34"/>
      <c r="FI56" s="34"/>
      <c r="FJ56" s="34"/>
      <c r="FK56" s="10"/>
    </row>
    <row r="57" spans="1:167" s="4" customFormat="1" ht="26.25" customHeight="1">
      <c r="A57" s="212" t="s">
        <v>130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164"/>
      <c r="AO57" s="164"/>
      <c r="AP57" s="164"/>
      <c r="AQ57" s="164"/>
      <c r="AR57" s="164"/>
      <c r="AS57" s="164"/>
      <c r="AT57" s="118" t="s">
        <v>100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320">
        <f>BJ58+BJ64</f>
        <v>1462600</v>
      </c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98">
        <f>CF58+CF64</f>
        <v>389264.52</v>
      </c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93">
        <f t="shared" si="4"/>
        <v>389264.52</v>
      </c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35"/>
      <c r="FI57" s="35"/>
      <c r="FJ57" s="35"/>
      <c r="FK57" s="5"/>
    </row>
    <row r="58" spans="1:167" s="4" customFormat="1" ht="27" customHeight="1">
      <c r="A58" s="212" t="s">
        <v>99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83"/>
      <c r="AO58" s="83"/>
      <c r="AP58" s="83"/>
      <c r="AQ58" s="83"/>
      <c r="AR58" s="83"/>
      <c r="AS58" s="83"/>
      <c r="AT58" s="118" t="s">
        <v>101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98">
        <f>BJ59</f>
        <v>376200</v>
      </c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>
        <f>CF59</f>
        <v>81256.70999999999</v>
      </c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93">
        <f t="shared" si="4"/>
        <v>81256.70999999999</v>
      </c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35"/>
      <c r="FI58" s="35"/>
      <c r="FJ58" s="35"/>
      <c r="FK58" s="5"/>
    </row>
    <row r="59" spans="1:167" s="11" customFormat="1" ht="40.5" customHeight="1">
      <c r="A59" s="126" t="s">
        <v>151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83"/>
      <c r="AO59" s="83"/>
      <c r="AP59" s="83"/>
      <c r="AQ59" s="83"/>
      <c r="AR59" s="83"/>
      <c r="AS59" s="83"/>
      <c r="AT59" s="118" t="s">
        <v>87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98">
        <v>376200</v>
      </c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>
        <f>CF60+CF61+CF62+CF63</f>
        <v>81256.70999999999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93">
        <f t="shared" si="4"/>
        <v>81256.70999999999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161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3"/>
      <c r="FK59" s="10"/>
    </row>
    <row r="60" spans="1:167" s="4" customFormat="1" ht="27.75" customHeight="1">
      <c r="A60" s="226" t="s">
        <v>99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164"/>
      <c r="AO60" s="164"/>
      <c r="AP60" s="164"/>
      <c r="AQ60" s="164"/>
      <c r="AR60" s="164"/>
      <c r="AS60" s="164"/>
      <c r="AT60" s="84" t="s">
        <v>88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109">
        <v>0</v>
      </c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10">
        <v>80296.51</v>
      </c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5">
        <f t="shared" si="4"/>
        <v>80296.51</v>
      </c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85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7"/>
      <c r="FK60" s="5"/>
    </row>
    <row r="61" spans="1:167" s="4" customFormat="1" ht="27.75" customHeight="1">
      <c r="A61" s="226" t="s">
        <v>99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164"/>
      <c r="AO61" s="164"/>
      <c r="AP61" s="164"/>
      <c r="AQ61" s="164"/>
      <c r="AR61" s="164"/>
      <c r="AS61" s="164"/>
      <c r="AT61" s="84" t="s">
        <v>178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109">
        <v>0</v>
      </c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10">
        <v>0</v>
      </c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5">
        <f t="shared" si="4"/>
        <v>0</v>
      </c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85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7"/>
      <c r="FK61" s="5"/>
    </row>
    <row r="62" spans="1:167" s="4" customFormat="1" ht="24.75" customHeight="1">
      <c r="A62" s="226" t="s">
        <v>295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164"/>
      <c r="AO62" s="164"/>
      <c r="AP62" s="164"/>
      <c r="AQ62" s="164"/>
      <c r="AR62" s="164"/>
      <c r="AS62" s="164"/>
      <c r="AT62" s="84" t="s">
        <v>294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109">
        <v>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10">
        <v>960.2</v>
      </c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5">
        <f>CF62</f>
        <v>960.2</v>
      </c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85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7"/>
      <c r="FK62" s="5"/>
    </row>
    <row r="63" spans="1:167" s="4" customFormat="1" ht="23.25" customHeight="1">
      <c r="A63" s="226" t="s">
        <v>296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164"/>
      <c r="AO63" s="164"/>
      <c r="AP63" s="164"/>
      <c r="AQ63" s="164"/>
      <c r="AR63" s="164"/>
      <c r="AS63" s="164"/>
      <c r="AT63" s="84" t="s">
        <v>178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109">
        <v>0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10">
        <v>0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5">
        <f>CF63</f>
        <v>0</v>
      </c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85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7"/>
      <c r="FK63" s="5"/>
    </row>
    <row r="64" spans="1:167" s="11" customFormat="1" ht="25.5" customHeight="1">
      <c r="A64" s="212" t="s">
        <v>89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83"/>
      <c r="AO64" s="83"/>
      <c r="AP64" s="83"/>
      <c r="AQ64" s="83"/>
      <c r="AR64" s="83"/>
      <c r="AS64" s="83"/>
      <c r="AT64" s="118" t="s">
        <v>121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98">
        <f>BJ66+BJ71</f>
        <v>1086400</v>
      </c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>
        <f>CF66+CF70</f>
        <v>308007.81</v>
      </c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3">
        <f t="shared" si="4"/>
        <v>308007.81</v>
      </c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161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3"/>
      <c r="FK64" s="10"/>
    </row>
    <row r="65" spans="1:167" s="11" customFormat="1" ht="21.75" customHeight="1">
      <c r="A65" s="212" t="s">
        <v>287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83"/>
      <c r="AO65" s="83"/>
      <c r="AP65" s="83"/>
      <c r="AQ65" s="83"/>
      <c r="AR65" s="83"/>
      <c r="AS65" s="83"/>
      <c r="AT65" s="118" t="s">
        <v>333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98">
        <f>BJ66</f>
        <v>266300</v>
      </c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>
        <f>CF66</f>
        <v>211956.47</v>
      </c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3">
        <f t="shared" si="4"/>
        <v>211956.47</v>
      </c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34"/>
      <c r="FI65" s="34"/>
      <c r="FJ65" s="34"/>
      <c r="FK65" s="10"/>
    </row>
    <row r="66" spans="1:167" s="11" customFormat="1" ht="24.75" customHeight="1">
      <c r="A66" s="212" t="s">
        <v>288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83"/>
      <c r="AO66" s="83"/>
      <c r="AP66" s="83"/>
      <c r="AQ66" s="83"/>
      <c r="AR66" s="83"/>
      <c r="AS66" s="83"/>
      <c r="AT66" s="118" t="s">
        <v>289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98">
        <v>266300</v>
      </c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>
        <f>CF67+CF68+CF69</f>
        <v>211956.47</v>
      </c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3">
        <f aca="true" t="shared" si="5" ref="EE66:EE74">CF66</f>
        <v>211956.47</v>
      </c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161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3"/>
      <c r="FK66" s="10"/>
    </row>
    <row r="67" spans="1:167" s="4" customFormat="1" ht="23.25" customHeight="1">
      <c r="A67" s="226" t="s">
        <v>288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164"/>
      <c r="AO67" s="164"/>
      <c r="AP67" s="164"/>
      <c r="AQ67" s="164"/>
      <c r="AR67" s="164"/>
      <c r="AS67" s="164"/>
      <c r="AT67" s="84" t="s">
        <v>297</v>
      </c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109">
        <v>0</v>
      </c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10">
        <v>211101.25</v>
      </c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5">
        <f t="shared" si="5"/>
        <v>211101.25</v>
      </c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85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7"/>
      <c r="FK67" s="5"/>
    </row>
    <row r="68" spans="1:167" s="4" customFormat="1" ht="26.25" customHeight="1">
      <c r="A68" s="226" t="s">
        <v>317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164"/>
      <c r="AO68" s="164"/>
      <c r="AP68" s="164"/>
      <c r="AQ68" s="164"/>
      <c r="AR68" s="164"/>
      <c r="AS68" s="164"/>
      <c r="AT68" s="84" t="s">
        <v>312</v>
      </c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109">
        <v>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10">
        <v>414.42</v>
      </c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5">
        <f>CF68</f>
        <v>414.42</v>
      </c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85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7"/>
      <c r="FK68" s="5"/>
    </row>
    <row r="69" spans="1:167" s="4" customFormat="1" ht="25.5" customHeight="1">
      <c r="A69" s="226" t="s">
        <v>317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164"/>
      <c r="AO69" s="164"/>
      <c r="AP69" s="164"/>
      <c r="AQ69" s="164"/>
      <c r="AR69" s="164"/>
      <c r="AS69" s="164"/>
      <c r="AT69" s="84" t="s">
        <v>325</v>
      </c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109">
        <v>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10">
        <v>440.8</v>
      </c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5">
        <f>CF69</f>
        <v>440.8</v>
      </c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85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7"/>
      <c r="FK69" s="5"/>
    </row>
    <row r="70" spans="1:167" s="4" customFormat="1" ht="23.25" customHeight="1">
      <c r="A70" s="212" t="s">
        <v>290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164"/>
      <c r="AO70" s="164"/>
      <c r="AP70" s="164"/>
      <c r="AQ70" s="164"/>
      <c r="AR70" s="164"/>
      <c r="AS70" s="164"/>
      <c r="AT70" s="118" t="s">
        <v>291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98">
        <f>BJ71</f>
        <v>820100</v>
      </c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>
        <f>CF71</f>
        <v>96051.34</v>
      </c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3">
        <f t="shared" si="5"/>
        <v>96051.34</v>
      </c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35"/>
      <c r="FI70" s="35"/>
      <c r="FJ70" s="35"/>
      <c r="FK70" s="5"/>
    </row>
    <row r="71" spans="1:167" s="11" customFormat="1" ht="23.25" customHeight="1">
      <c r="A71" s="212" t="s">
        <v>290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83"/>
      <c r="AO71" s="83"/>
      <c r="AP71" s="83"/>
      <c r="AQ71" s="83"/>
      <c r="AR71" s="83"/>
      <c r="AS71" s="83"/>
      <c r="AT71" s="118" t="s">
        <v>292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98">
        <v>820100</v>
      </c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>
        <f>CF72+CF73</f>
        <v>96051.34</v>
      </c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3">
        <f t="shared" si="5"/>
        <v>96051.34</v>
      </c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161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3"/>
      <c r="FK71" s="10"/>
    </row>
    <row r="72" spans="1:167" s="4" customFormat="1" ht="25.5" customHeight="1">
      <c r="A72" s="226" t="s">
        <v>290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164"/>
      <c r="AO72" s="164"/>
      <c r="AP72" s="164"/>
      <c r="AQ72" s="164"/>
      <c r="AR72" s="164"/>
      <c r="AS72" s="164"/>
      <c r="AT72" s="84" t="s">
        <v>298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109">
        <v>0</v>
      </c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>
        <v>95243.37</v>
      </c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5">
        <f t="shared" si="5"/>
        <v>95243.37</v>
      </c>
      <c r="EF72" s="165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5"/>
      <c r="ES72" s="165"/>
      <c r="ET72" s="185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6"/>
      <c r="FI72" s="186"/>
      <c r="FJ72" s="187"/>
      <c r="FK72" s="5"/>
    </row>
    <row r="73" spans="1:167" s="4" customFormat="1" ht="24.75" customHeight="1">
      <c r="A73" s="226" t="s">
        <v>300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164"/>
      <c r="AO73" s="164"/>
      <c r="AP73" s="164"/>
      <c r="AQ73" s="164"/>
      <c r="AR73" s="164"/>
      <c r="AS73" s="164"/>
      <c r="AT73" s="84" t="s">
        <v>299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109">
        <v>0</v>
      </c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>
        <v>807.97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5">
        <f>CF73</f>
        <v>807.97</v>
      </c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85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7"/>
      <c r="FK73" s="5"/>
    </row>
    <row r="74" spans="1:167" s="11" customFormat="1" ht="22.5" customHeight="1">
      <c r="A74" s="212" t="s">
        <v>131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83"/>
      <c r="AO74" s="83"/>
      <c r="AP74" s="83"/>
      <c r="AQ74" s="83"/>
      <c r="AR74" s="83"/>
      <c r="AS74" s="83"/>
      <c r="AT74" s="118" t="s">
        <v>308</v>
      </c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98">
        <f>BJ75</f>
        <v>24800</v>
      </c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>
        <f>CF75</f>
        <v>17330</v>
      </c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3">
        <f t="shared" si="5"/>
        <v>17330</v>
      </c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161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3"/>
      <c r="FK74" s="10"/>
    </row>
    <row r="75" spans="1:167" s="11" customFormat="1" ht="57.75" customHeight="1">
      <c r="A75" s="128" t="s">
        <v>146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64"/>
      <c r="AO75" s="164"/>
      <c r="AP75" s="164"/>
      <c r="AQ75" s="164"/>
      <c r="AR75" s="164"/>
      <c r="AS75" s="164"/>
      <c r="AT75" s="84" t="s">
        <v>102</v>
      </c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109">
        <f>BJ76</f>
        <v>24800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f>CF76</f>
        <v>17330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165">
        <f aca="true" t="shared" si="6" ref="EE75:EE82">CF75</f>
        <v>17330</v>
      </c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1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3"/>
      <c r="FI75" s="34"/>
      <c r="FJ75" s="34"/>
      <c r="FK75" s="10"/>
    </row>
    <row r="76" spans="1:167" s="11" customFormat="1" ht="80.25" customHeight="1">
      <c r="A76" s="241" t="s">
        <v>147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164"/>
      <c r="AO76" s="164"/>
      <c r="AP76" s="164"/>
      <c r="AQ76" s="164"/>
      <c r="AR76" s="164"/>
      <c r="AS76" s="164"/>
      <c r="AT76" s="84" t="s">
        <v>162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109">
        <v>24800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f>CF77</f>
        <v>17330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165">
        <f t="shared" si="6"/>
        <v>17330</v>
      </c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1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3"/>
      <c r="FI76" s="34"/>
      <c r="FJ76" s="34"/>
      <c r="FK76" s="10"/>
    </row>
    <row r="77" spans="1:167" s="11" customFormat="1" ht="75" customHeight="1">
      <c r="A77" s="241" t="s">
        <v>147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164"/>
      <c r="AO77" s="164"/>
      <c r="AP77" s="164"/>
      <c r="AQ77" s="164"/>
      <c r="AR77" s="164"/>
      <c r="AS77" s="164"/>
      <c r="AT77" s="84" t="s">
        <v>94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109">
        <v>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v>17330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165">
        <f t="shared" si="6"/>
        <v>17330</v>
      </c>
      <c r="EF77" s="165"/>
      <c r="EG77" s="165"/>
      <c r="EH77" s="165"/>
      <c r="EI77" s="165"/>
      <c r="EJ77" s="165"/>
      <c r="EK77" s="165"/>
      <c r="EL77" s="165"/>
      <c r="EM77" s="165"/>
      <c r="EN77" s="165"/>
      <c r="EO77" s="165"/>
      <c r="EP77" s="165"/>
      <c r="EQ77" s="165"/>
      <c r="ER77" s="165"/>
      <c r="ES77" s="165"/>
      <c r="ET77" s="161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3"/>
      <c r="FI77" s="34"/>
      <c r="FJ77" s="34"/>
      <c r="FK77" s="10"/>
    </row>
    <row r="78" spans="1:167" s="4" customFormat="1" ht="42.75" customHeight="1">
      <c r="A78" s="178" t="s">
        <v>184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64"/>
      <c r="AO78" s="164"/>
      <c r="AP78" s="164"/>
      <c r="AQ78" s="164"/>
      <c r="AR78" s="164"/>
      <c r="AS78" s="164"/>
      <c r="AT78" s="118" t="s">
        <v>185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98">
        <v>0</v>
      </c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>
        <f>CF79</f>
        <v>0</v>
      </c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93">
        <f t="shared" si="6"/>
        <v>0</v>
      </c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35"/>
      <c r="FI78" s="35"/>
      <c r="FJ78" s="35"/>
      <c r="FK78" s="5"/>
    </row>
    <row r="79" spans="1:167" s="11" customFormat="1" ht="26.25" customHeight="1">
      <c r="A79" s="212" t="s">
        <v>186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83"/>
      <c r="AO79" s="83"/>
      <c r="AP79" s="83"/>
      <c r="AQ79" s="83"/>
      <c r="AR79" s="83"/>
      <c r="AS79" s="83"/>
      <c r="AT79" s="118" t="s">
        <v>187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98">
        <v>0</v>
      </c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>
        <f>CF81</f>
        <v>0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3">
        <f t="shared" si="6"/>
        <v>0</v>
      </c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161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3"/>
      <c r="FK79" s="10"/>
    </row>
    <row r="80" spans="1:167" s="11" customFormat="1" ht="36" customHeight="1">
      <c r="A80" s="126" t="s">
        <v>188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83"/>
      <c r="AO80" s="83"/>
      <c r="AP80" s="83"/>
      <c r="AQ80" s="83"/>
      <c r="AR80" s="83"/>
      <c r="AS80" s="83"/>
      <c r="AT80" s="118" t="s">
        <v>189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98">
        <v>0</v>
      </c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>
        <f>CF81</f>
        <v>0</v>
      </c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3">
        <f t="shared" si="6"/>
        <v>0</v>
      </c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34"/>
      <c r="FI80" s="34"/>
      <c r="FJ80" s="34"/>
      <c r="FK80" s="10"/>
    </row>
    <row r="81" spans="1:167" s="11" customFormat="1" ht="24.75" customHeight="1">
      <c r="A81" s="212" t="s">
        <v>190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83"/>
      <c r="AO81" s="83"/>
      <c r="AP81" s="83"/>
      <c r="AQ81" s="83"/>
      <c r="AR81" s="83"/>
      <c r="AS81" s="83"/>
      <c r="AT81" s="118" t="s">
        <v>191</v>
      </c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98">
        <v>0</v>
      </c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>
        <f>CF82</f>
        <v>0</v>
      </c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3">
        <f t="shared" si="6"/>
        <v>0</v>
      </c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34"/>
      <c r="FI81" s="34"/>
      <c r="FJ81" s="34"/>
      <c r="FK81" s="10"/>
    </row>
    <row r="82" spans="1:167" s="4" customFormat="1" ht="26.25" customHeight="1">
      <c r="A82" s="226" t="s">
        <v>190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164"/>
      <c r="AO82" s="164"/>
      <c r="AP82" s="164"/>
      <c r="AQ82" s="164"/>
      <c r="AR82" s="164"/>
      <c r="AS82" s="164"/>
      <c r="AT82" s="84" t="s">
        <v>192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109">
        <v>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v>0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5">
        <f t="shared" si="6"/>
        <v>0</v>
      </c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85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7"/>
      <c r="FK82" s="5"/>
    </row>
    <row r="83" spans="1:167" s="4" customFormat="1" ht="36.75" customHeight="1">
      <c r="A83" s="126" t="s">
        <v>132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83"/>
      <c r="AO83" s="83"/>
      <c r="AP83" s="83"/>
      <c r="AQ83" s="83"/>
      <c r="AR83" s="83"/>
      <c r="AS83" s="83"/>
      <c r="AT83" s="118" t="s">
        <v>103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98">
        <f>BJ84</f>
        <v>100000</v>
      </c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>
        <f>CF84+CF86</f>
        <v>224354</v>
      </c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3">
        <f aca="true" t="shared" si="7" ref="EE83:EE92">CF83</f>
        <v>224354</v>
      </c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161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3"/>
      <c r="FK83" s="5"/>
    </row>
    <row r="84" spans="1:167" s="32" customFormat="1" ht="72.75" customHeight="1">
      <c r="A84" s="198" t="s">
        <v>230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240"/>
      <c r="AO84" s="240"/>
      <c r="AP84" s="240"/>
      <c r="AQ84" s="240"/>
      <c r="AR84" s="240"/>
      <c r="AS84" s="240"/>
      <c r="AT84" s="117" t="s">
        <v>231</v>
      </c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0">
        <f>BJ85</f>
        <v>100000</v>
      </c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>
        <f>CF85</f>
        <v>223454</v>
      </c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252">
        <f t="shared" si="7"/>
        <v>223454</v>
      </c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6"/>
      <c r="EU84" s="257"/>
      <c r="EV84" s="257"/>
      <c r="EW84" s="257"/>
      <c r="EX84" s="257"/>
      <c r="EY84" s="257"/>
      <c r="EZ84" s="257"/>
      <c r="FA84" s="257"/>
      <c r="FB84" s="257"/>
      <c r="FC84" s="257"/>
      <c r="FD84" s="257"/>
      <c r="FE84" s="257"/>
      <c r="FF84" s="257"/>
      <c r="FG84" s="257"/>
      <c r="FH84" s="257"/>
      <c r="FI84" s="257"/>
      <c r="FJ84" s="258"/>
      <c r="FK84" s="33"/>
    </row>
    <row r="85" spans="1:167" s="32" customFormat="1" ht="57.75" customHeight="1">
      <c r="A85" s="198" t="s">
        <v>306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240"/>
      <c r="AO85" s="240"/>
      <c r="AP85" s="240"/>
      <c r="AQ85" s="240"/>
      <c r="AR85" s="240"/>
      <c r="AS85" s="240"/>
      <c r="AT85" s="117" t="s">
        <v>232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0">
        <v>100000</v>
      </c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>
        <v>223454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252">
        <f t="shared" si="7"/>
        <v>223454</v>
      </c>
      <c r="EF85" s="252"/>
      <c r="EG85" s="252"/>
      <c r="EH85" s="252"/>
      <c r="EI85" s="252"/>
      <c r="EJ85" s="252"/>
      <c r="EK85" s="252"/>
      <c r="EL85" s="252"/>
      <c r="EM85" s="252"/>
      <c r="EN85" s="252"/>
      <c r="EO85" s="252"/>
      <c r="EP85" s="252"/>
      <c r="EQ85" s="252"/>
      <c r="ER85" s="252"/>
      <c r="ES85" s="252"/>
      <c r="ET85" s="256"/>
      <c r="EU85" s="257"/>
      <c r="EV85" s="257"/>
      <c r="EW85" s="257"/>
      <c r="EX85" s="257"/>
      <c r="EY85" s="257"/>
      <c r="EZ85" s="257"/>
      <c r="FA85" s="257"/>
      <c r="FB85" s="257"/>
      <c r="FC85" s="257"/>
      <c r="FD85" s="257"/>
      <c r="FE85" s="257"/>
      <c r="FF85" s="257"/>
      <c r="FG85" s="257"/>
      <c r="FH85" s="257"/>
      <c r="FI85" s="257"/>
      <c r="FJ85" s="258"/>
      <c r="FK85" s="33"/>
    </row>
    <row r="86" spans="1:176" s="32" customFormat="1" ht="39" customHeight="1">
      <c r="A86" s="155" t="s">
        <v>315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6"/>
      <c r="AL86" s="28"/>
      <c r="AM86" s="28"/>
      <c r="AN86" s="29"/>
      <c r="AO86" s="29"/>
      <c r="AP86" s="29"/>
      <c r="AQ86" s="29"/>
      <c r="AR86" s="29"/>
      <c r="AS86" s="29"/>
      <c r="AT86" s="117" t="s">
        <v>316</v>
      </c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0">
        <f>BJ87</f>
        <v>0</v>
      </c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>
        <f>CF87</f>
        <v>900</v>
      </c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252">
        <f t="shared" si="7"/>
        <v>900</v>
      </c>
      <c r="EF86" s="252"/>
      <c r="EG86" s="252"/>
      <c r="EH86" s="252"/>
      <c r="EI86" s="252"/>
      <c r="EJ86" s="252"/>
      <c r="EK86" s="252"/>
      <c r="EL86" s="252"/>
      <c r="EM86" s="252"/>
      <c r="EN86" s="252"/>
      <c r="EO86" s="252"/>
      <c r="EP86" s="252"/>
      <c r="EQ86" s="252"/>
      <c r="ER86" s="252"/>
      <c r="ES86" s="252"/>
      <c r="ET86" s="253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5"/>
      <c r="FK86" s="30"/>
      <c r="FL86" s="31"/>
      <c r="FM86" s="31"/>
      <c r="FN86" s="31"/>
      <c r="FO86" s="31"/>
      <c r="FP86" s="31"/>
      <c r="FQ86" s="31"/>
      <c r="FR86" s="31"/>
      <c r="FS86" s="31"/>
      <c r="FT86" s="31"/>
    </row>
    <row r="87" spans="1:176" s="32" customFormat="1" ht="40.5" customHeight="1">
      <c r="A87" s="158" t="s">
        <v>313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9"/>
      <c r="AL87" s="28"/>
      <c r="AM87" s="28"/>
      <c r="AN87" s="29"/>
      <c r="AO87" s="29"/>
      <c r="AP87" s="29"/>
      <c r="AQ87" s="29"/>
      <c r="AR87" s="29"/>
      <c r="AS87" s="29"/>
      <c r="AT87" s="117" t="s">
        <v>314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0">
        <v>0</v>
      </c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>
        <v>900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252">
        <f t="shared" si="7"/>
        <v>900</v>
      </c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3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5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4" customFormat="1" ht="26.25" customHeight="1">
      <c r="A88" s="126" t="s">
        <v>222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83"/>
      <c r="AO88" s="83"/>
      <c r="AP88" s="83"/>
      <c r="AQ88" s="83"/>
      <c r="AR88" s="83"/>
      <c r="AS88" s="83"/>
      <c r="AT88" s="118" t="s">
        <v>224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98">
        <f>BJ91</f>
        <v>100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>
        <f>CF91+CF89</f>
        <v>0</v>
      </c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3">
        <f t="shared" si="7"/>
        <v>0</v>
      </c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161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3"/>
      <c r="FK88" s="5"/>
    </row>
    <row r="89" spans="1:176" s="32" customFormat="1" ht="56.25" customHeight="1">
      <c r="A89" s="155" t="s">
        <v>235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6"/>
      <c r="AL89" s="28"/>
      <c r="AM89" s="28"/>
      <c r="AN89" s="29"/>
      <c r="AO89" s="29"/>
      <c r="AP89" s="29"/>
      <c r="AQ89" s="29"/>
      <c r="AR89" s="29"/>
      <c r="AS89" s="29"/>
      <c r="AT89" s="117" t="s">
        <v>234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0">
        <f>BJ90</f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f>CF90</f>
        <v>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252">
        <f t="shared" si="7"/>
        <v>0</v>
      </c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3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5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32" customFormat="1" ht="55.5" customHeight="1">
      <c r="A90" s="198" t="s">
        <v>236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240"/>
      <c r="AO90" s="240"/>
      <c r="AP90" s="240"/>
      <c r="AQ90" s="240"/>
      <c r="AR90" s="240"/>
      <c r="AS90" s="240"/>
      <c r="AT90" s="117" t="s">
        <v>233</v>
      </c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0">
        <v>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252">
        <f t="shared" si="7"/>
        <v>0</v>
      </c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6"/>
      <c r="EU90" s="257"/>
      <c r="EV90" s="257"/>
      <c r="EW90" s="257"/>
      <c r="EX90" s="257"/>
      <c r="EY90" s="257"/>
      <c r="EZ90" s="257"/>
      <c r="FA90" s="257"/>
      <c r="FB90" s="257"/>
      <c r="FC90" s="257"/>
      <c r="FD90" s="257"/>
      <c r="FE90" s="257"/>
      <c r="FF90" s="257"/>
      <c r="FG90" s="257"/>
      <c r="FH90" s="257"/>
      <c r="FI90" s="257"/>
      <c r="FJ90" s="258"/>
      <c r="FK90" s="33"/>
    </row>
    <row r="91" spans="1:176" s="32" customFormat="1" ht="39" customHeight="1">
      <c r="A91" s="155" t="s">
        <v>223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6"/>
      <c r="AL91" s="28"/>
      <c r="AM91" s="28"/>
      <c r="AN91" s="29"/>
      <c r="AO91" s="29"/>
      <c r="AP91" s="29"/>
      <c r="AQ91" s="29"/>
      <c r="AR91" s="29"/>
      <c r="AS91" s="29"/>
      <c r="AT91" s="117" t="s">
        <v>226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0">
        <f>BJ92</f>
        <v>100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f>CF92</f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252">
        <f t="shared" si="7"/>
        <v>0</v>
      </c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3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5"/>
      <c r="FK91" s="30"/>
      <c r="FL91" s="31"/>
      <c r="FM91" s="31"/>
      <c r="FN91" s="31"/>
      <c r="FO91" s="31"/>
      <c r="FP91" s="31"/>
      <c r="FQ91" s="31"/>
      <c r="FR91" s="31"/>
      <c r="FS91" s="31"/>
      <c r="FT91" s="31"/>
    </row>
    <row r="92" spans="1:167" s="4" customFormat="1" ht="39.75" customHeight="1">
      <c r="A92" s="128" t="s">
        <v>307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64"/>
      <c r="AO92" s="164"/>
      <c r="AP92" s="164"/>
      <c r="AQ92" s="164"/>
      <c r="AR92" s="164"/>
      <c r="AS92" s="164"/>
      <c r="AT92" s="84" t="s">
        <v>225</v>
      </c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109">
        <v>100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5">
        <f t="shared" si="7"/>
        <v>0</v>
      </c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85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7"/>
      <c r="FK92" s="5"/>
    </row>
    <row r="93" spans="1:167" s="4" customFormat="1" ht="30.75" customHeight="1">
      <c r="A93" s="212" t="s">
        <v>203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83"/>
      <c r="AO93" s="83"/>
      <c r="AP93" s="83"/>
      <c r="AQ93" s="83"/>
      <c r="AR93" s="83"/>
      <c r="AS93" s="83"/>
      <c r="AT93" s="118" t="s">
        <v>204</v>
      </c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98">
        <f>BJ95</f>
        <v>0</v>
      </c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>
        <f>CF95</f>
        <v>-900</v>
      </c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3">
        <f>EE95</f>
        <v>-900</v>
      </c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160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35"/>
      <c r="FI93" s="35"/>
      <c r="FJ93" s="35"/>
      <c r="FK93" s="5"/>
    </row>
    <row r="94" spans="1:167" s="4" customFormat="1" ht="27" customHeight="1">
      <c r="A94" s="226" t="s">
        <v>205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83"/>
      <c r="AO94" s="83"/>
      <c r="AP94" s="83"/>
      <c r="AQ94" s="83"/>
      <c r="AR94" s="83"/>
      <c r="AS94" s="83"/>
      <c r="AT94" s="118" t="s">
        <v>206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98">
        <v>0</v>
      </c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>
        <f>CF95</f>
        <v>-900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3">
        <f aca="true" t="shared" si="8" ref="EE94:EE100">CF94</f>
        <v>-900</v>
      </c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5"/>
    </row>
    <row r="95" spans="1:167" s="11" customFormat="1" ht="23.25" customHeight="1">
      <c r="A95" s="128" t="s">
        <v>207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64"/>
      <c r="AO95" s="164"/>
      <c r="AP95" s="164"/>
      <c r="AQ95" s="164"/>
      <c r="AR95" s="164"/>
      <c r="AS95" s="164"/>
      <c r="AT95" s="84" t="s">
        <v>208</v>
      </c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109">
        <v>0</v>
      </c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>
        <v>-900</v>
      </c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5">
        <f t="shared" si="8"/>
        <v>-900</v>
      </c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10"/>
    </row>
    <row r="96" spans="1:167" s="11" customFormat="1" ht="28.5" customHeight="1">
      <c r="A96" s="126" t="s">
        <v>133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83"/>
      <c r="AO96" s="83"/>
      <c r="AP96" s="83"/>
      <c r="AQ96" s="83"/>
      <c r="AR96" s="83"/>
      <c r="AS96" s="83"/>
      <c r="AT96" s="118" t="s">
        <v>108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98">
        <f>BJ97</f>
        <v>5180700</v>
      </c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>
        <f>CF97</f>
        <v>3292394.94</v>
      </c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3">
        <f t="shared" si="8"/>
        <v>3292394.94</v>
      </c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161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3"/>
      <c r="FK96" s="10"/>
    </row>
    <row r="97" spans="1:256" s="11" customFormat="1" ht="36.75" customHeight="1">
      <c r="A97" s="126" t="s">
        <v>148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83"/>
      <c r="AO97" s="83"/>
      <c r="AP97" s="83"/>
      <c r="AQ97" s="83"/>
      <c r="AR97" s="83"/>
      <c r="AS97" s="83"/>
      <c r="AT97" s="118" t="s">
        <v>90</v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98">
        <f>BJ98+BJ101+BJ106</f>
        <v>5180700</v>
      </c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>
        <f>CF98+CF101+CF106</f>
        <v>3292394.94</v>
      </c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3">
        <f t="shared" si="8"/>
        <v>3292394.94</v>
      </c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161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3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11" customFormat="1" ht="42" customHeight="1">
      <c r="A98" s="126" t="s">
        <v>109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83"/>
      <c r="AO98" s="83"/>
      <c r="AP98" s="83"/>
      <c r="AQ98" s="83"/>
      <c r="AR98" s="83"/>
      <c r="AS98" s="83"/>
      <c r="AT98" s="118" t="s">
        <v>110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98">
        <f>BJ100</f>
        <v>4983300</v>
      </c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>
        <f>CF100</f>
        <v>3111300</v>
      </c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3">
        <f t="shared" si="8"/>
        <v>3111300</v>
      </c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161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3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4" customFormat="1" ht="26.25" customHeight="1">
      <c r="A99" s="128" t="s">
        <v>112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64"/>
      <c r="AO99" s="164"/>
      <c r="AP99" s="164"/>
      <c r="AQ99" s="164"/>
      <c r="AR99" s="164"/>
      <c r="AS99" s="164"/>
      <c r="AT99" s="84" t="s">
        <v>111</v>
      </c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109">
        <f>BJ100</f>
        <v>4983300</v>
      </c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>
        <f>CF100</f>
        <v>3111300</v>
      </c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60" t="s">
        <v>105</v>
      </c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5">
        <f t="shared" si="8"/>
        <v>3111300</v>
      </c>
      <c r="EF99" s="165"/>
      <c r="EG99" s="165"/>
      <c r="EH99" s="165"/>
      <c r="EI99" s="165"/>
      <c r="EJ99" s="165"/>
      <c r="EK99" s="165"/>
      <c r="EL99" s="165"/>
      <c r="EM99" s="165"/>
      <c r="EN99" s="165"/>
      <c r="EO99" s="165"/>
      <c r="EP99" s="165"/>
      <c r="EQ99" s="165"/>
      <c r="ER99" s="165"/>
      <c r="ES99" s="165"/>
      <c r="ET99" s="185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7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4" customFormat="1" ht="39" customHeight="1">
      <c r="A100" s="128" t="s">
        <v>113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64"/>
      <c r="AO100" s="164"/>
      <c r="AP100" s="164"/>
      <c r="AQ100" s="164"/>
      <c r="AR100" s="164"/>
      <c r="AS100" s="164"/>
      <c r="AT100" s="84" t="s">
        <v>91</v>
      </c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109">
        <v>4983300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v>3111300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5">
        <f t="shared" si="8"/>
        <v>3111300</v>
      </c>
      <c r="EF100" s="165"/>
      <c r="EG100" s="165"/>
      <c r="EH100" s="165"/>
      <c r="EI100" s="165"/>
      <c r="EJ100" s="165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85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7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1" customFormat="1" ht="40.5" customHeight="1">
      <c r="A101" s="126" t="s">
        <v>140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83"/>
      <c r="AO101" s="83"/>
      <c r="AP101" s="83"/>
      <c r="AQ101" s="83"/>
      <c r="AR101" s="83"/>
      <c r="AS101" s="83"/>
      <c r="AT101" s="118" t="s">
        <v>114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98">
        <f>BJ102+BJ104</f>
        <v>148400</v>
      </c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>
        <f>CF102+CF104</f>
        <v>148400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3">
        <f aca="true" t="shared" si="9" ref="EE101:EE109">CF101</f>
        <v>148400</v>
      </c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161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3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11" customFormat="1" ht="42" customHeight="1">
      <c r="A102" s="126" t="s">
        <v>149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83"/>
      <c r="AO102" s="83"/>
      <c r="AP102" s="83"/>
      <c r="AQ102" s="83"/>
      <c r="AR102" s="83"/>
      <c r="AS102" s="83"/>
      <c r="AT102" s="118" t="s">
        <v>139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98">
        <f>BJ103</f>
        <v>148200</v>
      </c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>
        <f>CF103</f>
        <v>148200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3">
        <f t="shared" si="9"/>
        <v>148200</v>
      </c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161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3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15" customFormat="1" ht="42.75" customHeight="1">
      <c r="A103" s="128" t="s">
        <v>149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64"/>
      <c r="AO103" s="164"/>
      <c r="AP103" s="164"/>
      <c r="AQ103" s="164"/>
      <c r="AR103" s="164"/>
      <c r="AS103" s="164"/>
      <c r="AT103" s="84" t="s">
        <v>92</v>
      </c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109">
        <v>148200</v>
      </c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>
        <v>148200</v>
      </c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5">
        <f t="shared" si="9"/>
        <v>148200</v>
      </c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85"/>
      <c r="EU103" s="186"/>
      <c r="EV103" s="186"/>
      <c r="EW103" s="186"/>
      <c r="EX103" s="186"/>
      <c r="EY103" s="186"/>
      <c r="EZ103" s="186"/>
      <c r="FA103" s="186"/>
      <c r="FB103" s="186"/>
      <c r="FC103" s="186"/>
      <c r="FD103" s="186"/>
      <c r="FE103" s="186"/>
      <c r="FF103" s="186"/>
      <c r="FG103" s="186"/>
      <c r="FH103" s="186"/>
      <c r="FI103" s="186"/>
      <c r="FJ103" s="187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166" s="10" customFormat="1" ht="42" customHeight="1">
      <c r="A104" s="126" t="s">
        <v>154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83"/>
      <c r="AO104" s="83"/>
      <c r="AP104" s="83"/>
      <c r="AQ104" s="83"/>
      <c r="AR104" s="83"/>
      <c r="AS104" s="83"/>
      <c r="AT104" s="118" t="s">
        <v>153</v>
      </c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98">
        <f>BJ105</f>
        <v>200</v>
      </c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>
        <f>CF105</f>
        <v>200</v>
      </c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3">
        <f>CF104</f>
        <v>200</v>
      </c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34"/>
      <c r="FI104" s="34"/>
      <c r="FJ104" s="34"/>
    </row>
    <row r="105" spans="1:166" s="5" customFormat="1" ht="39.75" customHeight="1">
      <c r="A105" s="128" t="s">
        <v>154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64"/>
      <c r="AO105" s="164"/>
      <c r="AP105" s="164"/>
      <c r="AQ105" s="164"/>
      <c r="AR105" s="164"/>
      <c r="AS105" s="164"/>
      <c r="AT105" s="84" t="s">
        <v>152</v>
      </c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109">
        <v>200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v>200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5">
        <f>CF105</f>
        <v>200</v>
      </c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  <c r="FF105" s="160"/>
      <c r="FG105" s="160"/>
      <c r="FH105" s="35"/>
      <c r="FI105" s="35"/>
      <c r="FJ105" s="35"/>
    </row>
    <row r="106" spans="1:167" s="11" customFormat="1" ht="55.5" customHeight="1">
      <c r="A106" s="126" t="s">
        <v>227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83"/>
      <c r="AO106" s="83"/>
      <c r="AP106" s="83"/>
      <c r="AQ106" s="83"/>
      <c r="AR106" s="83"/>
      <c r="AS106" s="83"/>
      <c r="AT106" s="118" t="s">
        <v>309</v>
      </c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98">
        <f>BJ107+BJ109</f>
        <v>49000</v>
      </c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>
        <f>CF107+CF109</f>
        <v>32694.94</v>
      </c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3">
        <f>CF106</f>
        <v>32694.94</v>
      </c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161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3"/>
      <c r="FK106" s="10"/>
    </row>
    <row r="107" spans="1:167" s="11" customFormat="1" ht="55.5" customHeight="1">
      <c r="A107" s="126" t="s">
        <v>227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83"/>
      <c r="AO107" s="83"/>
      <c r="AP107" s="83"/>
      <c r="AQ107" s="83"/>
      <c r="AR107" s="83"/>
      <c r="AS107" s="83"/>
      <c r="AT107" s="118" t="s">
        <v>228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98">
        <f>BJ108</f>
        <v>0</v>
      </c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>
        <f>CF108</f>
        <v>0</v>
      </c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3">
        <f>CF107</f>
        <v>0</v>
      </c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161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3"/>
      <c r="FK107" s="10"/>
    </row>
    <row r="108" spans="1:167" s="4" customFormat="1" ht="57" customHeight="1">
      <c r="A108" s="128" t="s">
        <v>227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64"/>
      <c r="AO108" s="164"/>
      <c r="AP108" s="164"/>
      <c r="AQ108" s="164"/>
      <c r="AR108" s="164"/>
      <c r="AS108" s="164"/>
      <c r="AT108" s="84" t="s">
        <v>229</v>
      </c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109">
        <v>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v>0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5">
        <f>CF108</f>
        <v>0</v>
      </c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85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7"/>
      <c r="FK108" s="5"/>
    </row>
    <row r="109" spans="1:167" s="11" customFormat="1" ht="24" customHeight="1">
      <c r="A109" s="191" t="s">
        <v>150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3"/>
      <c r="AN109" s="83"/>
      <c r="AO109" s="83"/>
      <c r="AP109" s="83"/>
      <c r="AQ109" s="83"/>
      <c r="AR109" s="83"/>
      <c r="AS109" s="83"/>
      <c r="AT109" s="118" t="s">
        <v>116</v>
      </c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98">
        <f>BJ110</f>
        <v>49000</v>
      </c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>
        <f>CF110</f>
        <v>32694.94</v>
      </c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3">
        <f t="shared" si="9"/>
        <v>32694.94</v>
      </c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161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3"/>
      <c r="FK109" s="10"/>
    </row>
    <row r="110" spans="1:167" s="32" customFormat="1" ht="37.5" customHeight="1">
      <c r="A110" s="198" t="s">
        <v>115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240"/>
      <c r="AO110" s="240"/>
      <c r="AP110" s="240"/>
      <c r="AQ110" s="240"/>
      <c r="AR110" s="240"/>
      <c r="AS110" s="240"/>
      <c r="AT110" s="117" t="s">
        <v>93</v>
      </c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0">
        <v>49000</v>
      </c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>
        <v>32694.94</v>
      </c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252">
        <f>CF110</f>
        <v>32694.94</v>
      </c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6"/>
      <c r="EU110" s="257"/>
      <c r="EV110" s="257"/>
      <c r="EW110" s="257"/>
      <c r="EX110" s="257"/>
      <c r="EY110" s="257"/>
      <c r="EZ110" s="257"/>
      <c r="FA110" s="257"/>
      <c r="FB110" s="257"/>
      <c r="FC110" s="257"/>
      <c r="FD110" s="257"/>
      <c r="FE110" s="257"/>
      <c r="FF110" s="257"/>
      <c r="FG110" s="257"/>
      <c r="FH110" s="257"/>
      <c r="FI110" s="257"/>
      <c r="FJ110" s="258"/>
      <c r="FK110" s="33"/>
    </row>
    <row r="111" spans="1:167" s="4" customFormat="1" ht="18.75">
      <c r="A111" s="219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220"/>
      <c r="DJ111" s="220"/>
      <c r="DK111" s="220"/>
      <c r="DL111" s="220"/>
      <c r="DM111" s="220"/>
      <c r="DN111" s="220"/>
      <c r="DO111" s="220"/>
      <c r="DP111" s="220"/>
      <c r="DQ111" s="220"/>
      <c r="DR111" s="220"/>
      <c r="DS111" s="220"/>
      <c r="DT111" s="220"/>
      <c r="DU111" s="220"/>
      <c r="DV111" s="220"/>
      <c r="DW111" s="220"/>
      <c r="DX111" s="220"/>
      <c r="DY111" s="220"/>
      <c r="DZ111" s="220"/>
      <c r="EA111" s="220"/>
      <c r="EB111" s="220"/>
      <c r="EC111" s="220"/>
      <c r="ED111" s="220"/>
      <c r="EE111" s="220"/>
      <c r="EF111" s="220"/>
      <c r="EG111" s="220"/>
      <c r="EH111" s="220"/>
      <c r="EI111" s="220"/>
      <c r="EJ111" s="220"/>
      <c r="EK111" s="220"/>
      <c r="EL111" s="220"/>
      <c r="EM111" s="220"/>
      <c r="EN111" s="220"/>
      <c r="EO111" s="220"/>
      <c r="EP111" s="220"/>
      <c r="EQ111" s="220"/>
      <c r="ER111" s="220"/>
      <c r="ES111" s="220"/>
      <c r="ET111" s="220"/>
      <c r="EU111" s="220"/>
      <c r="EV111" s="220"/>
      <c r="EW111" s="220"/>
      <c r="EX111" s="220"/>
      <c r="EY111" s="220"/>
      <c r="EZ111" s="220"/>
      <c r="FA111" s="220"/>
      <c r="FB111" s="220"/>
      <c r="FC111" s="220"/>
      <c r="FD111" s="220"/>
      <c r="FE111" s="220"/>
      <c r="FF111" s="220"/>
      <c r="FG111" s="221"/>
      <c r="FH111" s="12"/>
      <c r="FI111" s="12"/>
      <c r="FJ111" s="16" t="s">
        <v>39</v>
      </c>
      <c r="FK111" s="5"/>
    </row>
    <row r="112" spans="1:167" s="4" customFormat="1" ht="18.75">
      <c r="A112" s="219" t="s">
        <v>81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  <c r="BZ112" s="220"/>
      <c r="CA112" s="220"/>
      <c r="CB112" s="220"/>
      <c r="CC112" s="220"/>
      <c r="CD112" s="220"/>
      <c r="CE112" s="220"/>
      <c r="CF112" s="220"/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220"/>
      <c r="CV112" s="220"/>
      <c r="CW112" s="220"/>
      <c r="CX112" s="220"/>
      <c r="CY112" s="220"/>
      <c r="CZ112" s="220"/>
      <c r="DA112" s="220"/>
      <c r="DB112" s="220"/>
      <c r="DC112" s="220"/>
      <c r="DD112" s="220"/>
      <c r="DE112" s="220"/>
      <c r="DF112" s="220"/>
      <c r="DG112" s="220"/>
      <c r="DH112" s="220"/>
      <c r="DI112" s="220"/>
      <c r="DJ112" s="220"/>
      <c r="DK112" s="220"/>
      <c r="DL112" s="220"/>
      <c r="DM112" s="220"/>
      <c r="DN112" s="220"/>
      <c r="DO112" s="220"/>
      <c r="DP112" s="220"/>
      <c r="DQ112" s="220"/>
      <c r="DR112" s="220"/>
      <c r="DS112" s="220"/>
      <c r="DT112" s="220"/>
      <c r="DU112" s="220"/>
      <c r="DV112" s="220"/>
      <c r="DW112" s="220"/>
      <c r="DX112" s="220"/>
      <c r="DY112" s="220"/>
      <c r="DZ112" s="220"/>
      <c r="EA112" s="220"/>
      <c r="EB112" s="220"/>
      <c r="EC112" s="220"/>
      <c r="ED112" s="220"/>
      <c r="EE112" s="220"/>
      <c r="EF112" s="220"/>
      <c r="EG112" s="220"/>
      <c r="EH112" s="220"/>
      <c r="EI112" s="220"/>
      <c r="EJ112" s="220"/>
      <c r="EK112" s="220"/>
      <c r="EL112" s="220"/>
      <c r="EM112" s="220"/>
      <c r="EN112" s="220"/>
      <c r="EO112" s="220"/>
      <c r="EP112" s="220"/>
      <c r="EQ112" s="220"/>
      <c r="ER112" s="220"/>
      <c r="ES112" s="220"/>
      <c r="ET112" s="220"/>
      <c r="EU112" s="220"/>
      <c r="EV112" s="220"/>
      <c r="EW112" s="220"/>
      <c r="EX112" s="220"/>
      <c r="EY112" s="220"/>
      <c r="EZ112" s="220"/>
      <c r="FA112" s="220"/>
      <c r="FB112" s="220"/>
      <c r="FC112" s="220"/>
      <c r="FD112" s="220"/>
      <c r="FE112" s="220"/>
      <c r="FF112" s="220"/>
      <c r="FG112" s="220"/>
      <c r="FH112" s="220"/>
      <c r="FI112" s="220"/>
      <c r="FJ112" s="221"/>
      <c r="FK112" s="5"/>
    </row>
    <row r="113" spans="1:167" s="4" customFormat="1" ht="18" customHeight="1">
      <c r="A113" s="125" t="s">
        <v>8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 t="s">
        <v>23</v>
      </c>
      <c r="AL113" s="125"/>
      <c r="AM113" s="125"/>
      <c r="AN113" s="125"/>
      <c r="AO113" s="125"/>
      <c r="AP113" s="125"/>
      <c r="AQ113" s="17" t="s">
        <v>35</v>
      </c>
      <c r="AR113" s="17"/>
      <c r="AS113" s="17"/>
      <c r="AT113" s="213"/>
      <c r="AU113" s="214"/>
      <c r="AV113" s="214"/>
      <c r="AW113" s="214"/>
      <c r="AX113" s="214"/>
      <c r="AY113" s="214"/>
      <c r="AZ113" s="214"/>
      <c r="BA113" s="214"/>
      <c r="BB113" s="215"/>
      <c r="BC113" s="125" t="s">
        <v>120</v>
      </c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 t="s">
        <v>37</v>
      </c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 t="s">
        <v>24</v>
      </c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45" t="s">
        <v>29</v>
      </c>
      <c r="EL113" s="146"/>
      <c r="EM113" s="146"/>
      <c r="EN113" s="146"/>
      <c r="EO113" s="146"/>
      <c r="EP113" s="146"/>
      <c r="EQ113" s="146"/>
      <c r="ER113" s="146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146"/>
      <c r="FJ113" s="147"/>
      <c r="FK113" s="5"/>
    </row>
    <row r="114" spans="1:167" s="4" customFormat="1" ht="78.7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7"/>
      <c r="AR114" s="17"/>
      <c r="AS114" s="17"/>
      <c r="AT114" s="216"/>
      <c r="AU114" s="217"/>
      <c r="AV114" s="217"/>
      <c r="AW114" s="217"/>
      <c r="AX114" s="217"/>
      <c r="AY114" s="217"/>
      <c r="AZ114" s="217"/>
      <c r="BA114" s="217"/>
      <c r="BB114" s="218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 t="s">
        <v>45</v>
      </c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 t="s">
        <v>25</v>
      </c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 t="s">
        <v>26</v>
      </c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 t="s">
        <v>27</v>
      </c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 t="s">
        <v>38</v>
      </c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45" t="s">
        <v>46</v>
      </c>
      <c r="EY114" s="146"/>
      <c r="EZ114" s="146"/>
      <c r="FA114" s="146"/>
      <c r="FB114" s="146"/>
      <c r="FC114" s="146"/>
      <c r="FD114" s="146"/>
      <c r="FE114" s="146"/>
      <c r="FF114" s="146"/>
      <c r="FG114" s="146"/>
      <c r="FH114" s="146"/>
      <c r="FI114" s="146"/>
      <c r="FJ114" s="147"/>
      <c r="FK114" s="5"/>
    </row>
    <row r="115" spans="1:167" s="4" customFormat="1" ht="18.75">
      <c r="A115" s="137">
        <v>1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>
        <v>2</v>
      </c>
      <c r="AL115" s="137"/>
      <c r="AM115" s="137"/>
      <c r="AN115" s="137"/>
      <c r="AO115" s="137"/>
      <c r="AP115" s="137"/>
      <c r="AQ115" s="137">
        <v>3</v>
      </c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>
        <v>4</v>
      </c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>
        <v>5</v>
      </c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>
        <v>6</v>
      </c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>
        <v>7</v>
      </c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>
        <v>8</v>
      </c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  <c r="DV115" s="137"/>
      <c r="DW115" s="137"/>
      <c r="DX115" s="137">
        <v>9</v>
      </c>
      <c r="DY115" s="137"/>
      <c r="DZ115" s="137"/>
      <c r="EA115" s="137"/>
      <c r="EB115" s="137"/>
      <c r="EC115" s="137"/>
      <c r="ED115" s="137"/>
      <c r="EE115" s="137"/>
      <c r="EF115" s="137"/>
      <c r="EG115" s="137"/>
      <c r="EH115" s="137"/>
      <c r="EI115" s="137"/>
      <c r="EJ115" s="137"/>
      <c r="EK115" s="137">
        <v>10</v>
      </c>
      <c r="EL115" s="137"/>
      <c r="EM115" s="137"/>
      <c r="EN115" s="137"/>
      <c r="EO115" s="137"/>
      <c r="EP115" s="137"/>
      <c r="EQ115" s="137"/>
      <c r="ER115" s="137"/>
      <c r="ES115" s="137"/>
      <c r="ET115" s="137"/>
      <c r="EU115" s="137"/>
      <c r="EV115" s="137"/>
      <c r="EW115" s="137"/>
      <c r="EX115" s="142">
        <v>11</v>
      </c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4"/>
      <c r="FK115" s="5"/>
    </row>
    <row r="116" spans="1:167" s="11" customFormat="1" ht="22.5" customHeight="1">
      <c r="A116" s="123" t="s">
        <v>32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69" t="s">
        <v>33</v>
      </c>
      <c r="AL116" s="169"/>
      <c r="AM116" s="169"/>
      <c r="AN116" s="169"/>
      <c r="AO116" s="169"/>
      <c r="AP116" s="169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98">
        <f>BC122+BC126</f>
        <v>824100</v>
      </c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>
        <f>BU122+BU126</f>
        <v>462087.83999999997</v>
      </c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113">
        <f>CH122+CH126</f>
        <v>462087.83999999997</v>
      </c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>
        <f>DX122+DX126</f>
        <v>462087.83999999997</v>
      </c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326">
        <f>EK123+EK126</f>
        <v>362012.16000000003</v>
      </c>
      <c r="EL116" s="327"/>
      <c r="EM116" s="327"/>
      <c r="EN116" s="327"/>
      <c r="EO116" s="327"/>
      <c r="EP116" s="327"/>
      <c r="EQ116" s="327"/>
      <c r="ER116" s="327"/>
      <c r="ES116" s="327"/>
      <c r="ET116" s="327"/>
      <c r="EU116" s="327"/>
      <c r="EV116" s="327"/>
      <c r="EW116" s="328"/>
      <c r="EX116" s="138">
        <f>EX122</f>
        <v>0</v>
      </c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40"/>
      <c r="FK116" s="10"/>
    </row>
    <row r="117" spans="1:167" s="4" customFormat="1" ht="20.25" customHeight="1">
      <c r="A117" s="322" t="s">
        <v>123</v>
      </c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2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4"/>
      <c r="FK117" s="5"/>
    </row>
    <row r="118" spans="1:167" s="20" customFormat="1" ht="15" customHeight="1" hidden="1">
      <c r="A118" s="323" t="s">
        <v>117</v>
      </c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190" t="s">
        <v>52</v>
      </c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54">
        <f>SUM(BC119:BT121)</f>
        <v>116900</v>
      </c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>
        <f>BU121+BU120+BU119</f>
        <v>116769.88</v>
      </c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12">
        <f>SUM(CH119:CW121)</f>
        <v>116769.88</v>
      </c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>
        <f>SUM(DX119:EJ121)</f>
        <v>116769.88</v>
      </c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>
        <f>SUM(EK119:EW121)</f>
        <v>130.12000000000262</v>
      </c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4">
        <v>0</v>
      </c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99"/>
      <c r="FK118" s="19"/>
    </row>
    <row r="119" spans="1:167" s="4" customFormat="1" ht="15" customHeight="1" hidden="1">
      <c r="A119" s="226" t="s">
        <v>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176" t="s">
        <v>53</v>
      </c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09">
        <v>82900</v>
      </c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>
        <v>82880.2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1">
        <v>82880.2</v>
      </c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>
        <f>CH119</f>
        <v>82880.2</v>
      </c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38">
        <f>BC119-BU119</f>
        <v>19.80000000000291</v>
      </c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102">
        <f>BU119-CH119</f>
        <v>0</v>
      </c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4"/>
      <c r="FK119" s="5"/>
    </row>
    <row r="120" spans="1:167" s="4" customFormat="1" ht="15" customHeight="1" hidden="1">
      <c r="A120" s="226" t="s">
        <v>57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176" t="s">
        <v>54</v>
      </c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09">
        <v>13200</v>
      </c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>
        <v>13172</v>
      </c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1">
        <v>13172</v>
      </c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>
        <f>CH120</f>
        <v>13172</v>
      </c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>
        <f>BC120-BU120</f>
        <v>28</v>
      </c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2">
        <f>BU120-CH120</f>
        <v>0</v>
      </c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4"/>
      <c r="FK120" s="5"/>
    </row>
    <row r="121" spans="1:167" s="4" customFormat="1" ht="16.5" customHeight="1" hidden="1">
      <c r="A121" s="226" t="s">
        <v>58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176" t="s">
        <v>55</v>
      </c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09">
        <v>20800</v>
      </c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>
        <v>20717.68</v>
      </c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1">
        <v>20717.68</v>
      </c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>
        <f>CH121</f>
        <v>20717.68</v>
      </c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>
        <f>BC121-BU121</f>
        <v>82.31999999999971</v>
      </c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2">
        <f>BU121-CH121</f>
        <v>0</v>
      </c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4"/>
      <c r="FK121" s="5"/>
    </row>
    <row r="122" spans="1:167" s="4" customFormat="1" ht="24" customHeight="1">
      <c r="A122" s="321" t="s">
        <v>122</v>
      </c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D122" s="321"/>
      <c r="AE122" s="321"/>
      <c r="AF122" s="321"/>
      <c r="AG122" s="321"/>
      <c r="AH122" s="321"/>
      <c r="AI122" s="321"/>
      <c r="AJ122" s="321"/>
      <c r="AK122" s="121"/>
      <c r="AL122" s="121"/>
      <c r="AM122" s="121"/>
      <c r="AN122" s="121"/>
      <c r="AO122" s="121"/>
      <c r="AP122" s="121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98">
        <f>BC123</f>
        <v>753900</v>
      </c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98">
        <f>BU123</f>
        <v>398141.94</v>
      </c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113">
        <f>CH123</f>
        <v>398141.94</v>
      </c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83">
        <f>DX123</f>
        <v>398141.94</v>
      </c>
      <c r="DY122" s="183"/>
      <c r="DZ122" s="183"/>
      <c r="EA122" s="183"/>
      <c r="EB122" s="183"/>
      <c r="EC122" s="183"/>
      <c r="ED122" s="183"/>
      <c r="EE122" s="183"/>
      <c r="EF122" s="183"/>
      <c r="EG122" s="183"/>
      <c r="EH122" s="183"/>
      <c r="EI122" s="183"/>
      <c r="EJ122" s="183"/>
      <c r="EK122" s="183">
        <f>EK124+EK125</f>
        <v>355758.06</v>
      </c>
      <c r="EL122" s="183"/>
      <c r="EM122" s="183"/>
      <c r="EN122" s="183"/>
      <c r="EO122" s="183"/>
      <c r="EP122" s="183"/>
      <c r="EQ122" s="183"/>
      <c r="ER122" s="183"/>
      <c r="ES122" s="183"/>
      <c r="ET122" s="183"/>
      <c r="EU122" s="183"/>
      <c r="EV122" s="183"/>
      <c r="EW122" s="183"/>
      <c r="EX122" s="134">
        <v>0</v>
      </c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6"/>
      <c r="FK122" s="5"/>
    </row>
    <row r="123" spans="1:167" s="4" customFormat="1" ht="25.5" customHeight="1">
      <c r="A123" s="96" t="s">
        <v>239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202" t="s">
        <v>172</v>
      </c>
      <c r="AL123" s="203"/>
      <c r="AM123" s="203"/>
      <c r="AN123" s="203"/>
      <c r="AO123" s="203"/>
      <c r="AP123" s="204"/>
      <c r="AQ123" s="37"/>
      <c r="AR123" s="37"/>
      <c r="AS123" s="180"/>
      <c r="AT123" s="181"/>
      <c r="AU123" s="181"/>
      <c r="AV123" s="181"/>
      <c r="AW123" s="181"/>
      <c r="AX123" s="181"/>
      <c r="AY123" s="181"/>
      <c r="AZ123" s="181"/>
      <c r="BA123" s="181"/>
      <c r="BB123" s="182"/>
      <c r="BC123" s="98">
        <f>BC124+BC125</f>
        <v>753900</v>
      </c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56"/>
      <c r="BT123" s="56"/>
      <c r="BU123" s="109">
        <f>BU124+BU125</f>
        <v>398141.94</v>
      </c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13">
        <f>CH124+CH125</f>
        <v>398141.94</v>
      </c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83">
        <f>DX124+DX125</f>
        <v>398141.94</v>
      </c>
      <c r="DY123" s="183"/>
      <c r="DZ123" s="183"/>
      <c r="EA123" s="183"/>
      <c r="EB123" s="183"/>
      <c r="EC123" s="183"/>
      <c r="ED123" s="183"/>
      <c r="EE123" s="183"/>
      <c r="EF123" s="183"/>
      <c r="EG123" s="183"/>
      <c r="EH123" s="183"/>
      <c r="EI123" s="183"/>
      <c r="EJ123" s="183"/>
      <c r="EK123" s="183">
        <f aca="true" t="shared" si="10" ref="EK123:EK128">BC123-CH123</f>
        <v>355758.06</v>
      </c>
      <c r="EL123" s="183"/>
      <c r="EM123" s="183"/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3"/>
      <c r="EX123" s="183"/>
      <c r="EY123" s="183"/>
      <c r="EZ123" s="183"/>
      <c r="FA123" s="183"/>
      <c r="FB123" s="183"/>
      <c r="FC123" s="183"/>
      <c r="FD123" s="183"/>
      <c r="FE123" s="183"/>
      <c r="FF123" s="183"/>
      <c r="FG123" s="183"/>
      <c r="FH123" s="42"/>
      <c r="FI123" s="42"/>
      <c r="FJ123" s="42"/>
      <c r="FK123" s="5"/>
    </row>
    <row r="124" spans="1:167" s="4" customFormat="1" ht="24.75" customHeight="1">
      <c r="A124" s="226" t="s">
        <v>56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108" t="s">
        <v>53</v>
      </c>
      <c r="AL124" s="108"/>
      <c r="AM124" s="108"/>
      <c r="AN124" s="108"/>
      <c r="AO124" s="108"/>
      <c r="AP124" s="108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09">
        <v>580000</v>
      </c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>
        <v>313111.83</v>
      </c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1">
        <v>313111.83</v>
      </c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>
        <f>CH124</f>
        <v>313111.83</v>
      </c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>
        <f t="shared" si="10"/>
        <v>266888.17</v>
      </c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31">
        <f>BU124-CH124</f>
        <v>0</v>
      </c>
      <c r="EY124" s="132"/>
      <c r="EZ124" s="132"/>
      <c r="FA124" s="132"/>
      <c r="FB124" s="132"/>
      <c r="FC124" s="132"/>
      <c r="FD124" s="132"/>
      <c r="FE124" s="132"/>
      <c r="FF124" s="132"/>
      <c r="FG124" s="132"/>
      <c r="FH124" s="132"/>
      <c r="FI124" s="132"/>
      <c r="FJ124" s="133"/>
      <c r="FK124" s="5"/>
    </row>
    <row r="125" spans="1:167" s="4" customFormat="1" ht="24" customHeight="1">
      <c r="A125" s="226" t="s">
        <v>58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108" t="s">
        <v>55</v>
      </c>
      <c r="AL125" s="108"/>
      <c r="AM125" s="108"/>
      <c r="AN125" s="108"/>
      <c r="AO125" s="108"/>
      <c r="AP125" s="108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09">
        <v>173900</v>
      </c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>
        <v>85030.11</v>
      </c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1">
        <v>85030.11</v>
      </c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>
        <f>CH125</f>
        <v>85030.11</v>
      </c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>
        <f t="shared" si="10"/>
        <v>88869.89</v>
      </c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31">
        <v>0</v>
      </c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3"/>
      <c r="FK125" s="5"/>
    </row>
    <row r="126" spans="1:167" s="4" customFormat="1" ht="29.25" customHeight="1">
      <c r="A126" s="96" t="s">
        <v>240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202" t="s">
        <v>173</v>
      </c>
      <c r="AL126" s="203"/>
      <c r="AM126" s="203"/>
      <c r="AN126" s="203"/>
      <c r="AO126" s="203"/>
      <c r="AP126" s="204"/>
      <c r="AQ126" s="37"/>
      <c r="AR126" s="37"/>
      <c r="AS126" s="180"/>
      <c r="AT126" s="181"/>
      <c r="AU126" s="181"/>
      <c r="AV126" s="181"/>
      <c r="AW126" s="181"/>
      <c r="AX126" s="181"/>
      <c r="AY126" s="181"/>
      <c r="AZ126" s="181"/>
      <c r="BA126" s="181"/>
      <c r="BB126" s="182"/>
      <c r="BC126" s="98">
        <f>BC127+BC128</f>
        <v>70200</v>
      </c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56"/>
      <c r="BT126" s="56"/>
      <c r="BU126" s="98">
        <f>BU127+BU128</f>
        <v>63945.899999999994</v>
      </c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113">
        <f>CH127+CH128</f>
        <v>63945.899999999994</v>
      </c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83">
        <f>DX127+DX130+DX128</f>
        <v>63945.899999999994</v>
      </c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>
        <f t="shared" si="10"/>
        <v>6254.100000000006</v>
      </c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42"/>
      <c r="FI126" s="42"/>
      <c r="FJ126" s="42"/>
      <c r="FK126" s="5"/>
    </row>
    <row r="127" spans="1:167" s="4" customFormat="1" ht="24" customHeight="1">
      <c r="A127" s="226" t="s">
        <v>57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108" t="s">
        <v>54</v>
      </c>
      <c r="AL127" s="108"/>
      <c r="AM127" s="108"/>
      <c r="AN127" s="108"/>
      <c r="AO127" s="108"/>
      <c r="AP127" s="108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09">
        <v>54000</v>
      </c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>
        <v>49113.6</v>
      </c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1">
        <v>49113.6</v>
      </c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>
        <f>CH127</f>
        <v>49113.6</v>
      </c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>
        <f t="shared" si="10"/>
        <v>4886.4000000000015</v>
      </c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31">
        <f>BU127-CH127</f>
        <v>0</v>
      </c>
      <c r="EY127" s="132"/>
      <c r="EZ127" s="132"/>
      <c r="FA127" s="132"/>
      <c r="FB127" s="132"/>
      <c r="FC127" s="132"/>
      <c r="FD127" s="132"/>
      <c r="FE127" s="132"/>
      <c r="FF127" s="132"/>
      <c r="FG127" s="132"/>
      <c r="FH127" s="132"/>
      <c r="FI127" s="132"/>
      <c r="FJ127" s="133"/>
      <c r="FK127" s="5"/>
    </row>
    <row r="128" spans="1:167" s="4" customFormat="1" ht="23.25" customHeight="1">
      <c r="A128" s="226" t="s">
        <v>58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108" t="s">
        <v>55</v>
      </c>
      <c r="AL128" s="108"/>
      <c r="AM128" s="108"/>
      <c r="AN128" s="108"/>
      <c r="AO128" s="108"/>
      <c r="AP128" s="108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09">
        <v>16200</v>
      </c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>
        <v>14832.3</v>
      </c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1">
        <v>14832.3</v>
      </c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>
        <f>CH128</f>
        <v>14832.3</v>
      </c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>
        <f t="shared" si="10"/>
        <v>1367.7000000000007</v>
      </c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31">
        <v>0</v>
      </c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3"/>
      <c r="FK128" s="5"/>
    </row>
    <row r="129" spans="1:167" s="4" customFormat="1" ht="18.75">
      <c r="A129" s="219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0"/>
      <c r="CC129" s="220"/>
      <c r="CD129" s="220"/>
      <c r="CE129" s="220"/>
      <c r="CF129" s="221"/>
      <c r="CG129" s="259" t="s">
        <v>81</v>
      </c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142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4"/>
      <c r="FH129" s="12"/>
      <c r="FI129" s="12"/>
      <c r="FJ129" s="16" t="s">
        <v>39</v>
      </c>
      <c r="FK129" s="5"/>
    </row>
    <row r="130" spans="1:167" s="4" customFormat="1" ht="19.5" customHeight="1">
      <c r="A130" s="125" t="s">
        <v>8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 t="s">
        <v>23</v>
      </c>
      <c r="AL130" s="125"/>
      <c r="AM130" s="125"/>
      <c r="AN130" s="125"/>
      <c r="AO130" s="125"/>
      <c r="AP130" s="125"/>
      <c r="AQ130" s="125" t="s">
        <v>35</v>
      </c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 t="s">
        <v>36</v>
      </c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 t="s">
        <v>37</v>
      </c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 t="s">
        <v>24</v>
      </c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  <c r="DT130" s="125"/>
      <c r="DU130" s="125"/>
      <c r="DV130" s="125"/>
      <c r="DW130" s="125"/>
      <c r="DX130" s="125"/>
      <c r="DY130" s="125"/>
      <c r="DZ130" s="125"/>
      <c r="EA130" s="125"/>
      <c r="EB130" s="125"/>
      <c r="EC130" s="125"/>
      <c r="ED130" s="125"/>
      <c r="EE130" s="125"/>
      <c r="EF130" s="125"/>
      <c r="EG130" s="125"/>
      <c r="EH130" s="125"/>
      <c r="EI130" s="125"/>
      <c r="EJ130" s="125"/>
      <c r="EK130" s="145" t="s">
        <v>29</v>
      </c>
      <c r="EL130" s="146"/>
      <c r="EM130" s="146"/>
      <c r="EN130" s="146"/>
      <c r="EO130" s="146"/>
      <c r="EP130" s="146"/>
      <c r="EQ130" s="146"/>
      <c r="ER130" s="146"/>
      <c r="ES130" s="146"/>
      <c r="ET130" s="146"/>
      <c r="EU130" s="146"/>
      <c r="EV130" s="146"/>
      <c r="EW130" s="146"/>
      <c r="EX130" s="146"/>
      <c r="EY130" s="146"/>
      <c r="EZ130" s="146"/>
      <c r="FA130" s="146"/>
      <c r="FB130" s="146"/>
      <c r="FC130" s="146"/>
      <c r="FD130" s="146"/>
      <c r="FE130" s="146"/>
      <c r="FF130" s="146"/>
      <c r="FG130" s="146"/>
      <c r="FH130" s="146"/>
      <c r="FI130" s="146"/>
      <c r="FJ130" s="147"/>
      <c r="FK130" s="5"/>
    </row>
    <row r="131" spans="1:167" s="4" customFormat="1" ht="78.75" customHeight="1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 t="s">
        <v>45</v>
      </c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 t="s">
        <v>25</v>
      </c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 t="s">
        <v>26</v>
      </c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125"/>
      <c r="DV131" s="125"/>
      <c r="DW131" s="125"/>
      <c r="DX131" s="125" t="s">
        <v>27</v>
      </c>
      <c r="DY131" s="125"/>
      <c r="DZ131" s="125"/>
      <c r="EA131" s="125"/>
      <c r="EB131" s="125"/>
      <c r="EC131" s="125"/>
      <c r="ED131" s="125"/>
      <c r="EE131" s="125"/>
      <c r="EF131" s="125"/>
      <c r="EG131" s="125"/>
      <c r="EH131" s="125"/>
      <c r="EI131" s="125"/>
      <c r="EJ131" s="125"/>
      <c r="EK131" s="125" t="s">
        <v>38</v>
      </c>
      <c r="EL131" s="125"/>
      <c r="EM131" s="125"/>
      <c r="EN131" s="125"/>
      <c r="EO131" s="125"/>
      <c r="EP131" s="125"/>
      <c r="EQ131" s="125"/>
      <c r="ER131" s="125"/>
      <c r="ES131" s="125"/>
      <c r="ET131" s="125"/>
      <c r="EU131" s="125"/>
      <c r="EV131" s="125"/>
      <c r="EW131" s="125"/>
      <c r="EX131" s="145" t="s">
        <v>46</v>
      </c>
      <c r="EY131" s="146"/>
      <c r="EZ131" s="146"/>
      <c r="FA131" s="146"/>
      <c r="FB131" s="146"/>
      <c r="FC131" s="146"/>
      <c r="FD131" s="146"/>
      <c r="FE131" s="146"/>
      <c r="FF131" s="146"/>
      <c r="FG131" s="146"/>
      <c r="FH131" s="146"/>
      <c r="FI131" s="146"/>
      <c r="FJ131" s="147"/>
      <c r="FK131" s="5"/>
    </row>
    <row r="132" spans="1:167" s="4" customFormat="1" ht="18.75">
      <c r="A132" s="137">
        <v>1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>
        <v>2</v>
      </c>
      <c r="AL132" s="137"/>
      <c r="AM132" s="137"/>
      <c r="AN132" s="137"/>
      <c r="AO132" s="137"/>
      <c r="AP132" s="137"/>
      <c r="AQ132" s="137">
        <v>3</v>
      </c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>
        <v>4</v>
      </c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>
        <v>5</v>
      </c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>
        <v>6</v>
      </c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>
        <v>7</v>
      </c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>
        <v>8</v>
      </c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>
        <v>9</v>
      </c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>
        <v>10</v>
      </c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42">
        <v>11</v>
      </c>
      <c r="EY132" s="143"/>
      <c r="EZ132" s="143"/>
      <c r="FA132" s="143"/>
      <c r="FB132" s="143"/>
      <c r="FC132" s="143"/>
      <c r="FD132" s="143"/>
      <c r="FE132" s="143"/>
      <c r="FF132" s="143"/>
      <c r="FG132" s="143"/>
      <c r="FH132" s="143"/>
      <c r="FI132" s="143"/>
      <c r="FJ132" s="144"/>
      <c r="FK132" s="5"/>
    </row>
    <row r="133" spans="1:167" s="11" customFormat="1" ht="27.75" customHeight="1">
      <c r="A133" s="123" t="s">
        <v>95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69" t="s">
        <v>33</v>
      </c>
      <c r="AL133" s="169"/>
      <c r="AM133" s="169"/>
      <c r="AN133" s="169"/>
      <c r="AO133" s="169"/>
      <c r="AP133" s="169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98">
        <f>BC137+BC146+BC143</f>
        <v>2912200</v>
      </c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>
        <f>BU137+BU143+BU146+BU155</f>
        <v>1329627.6400000001</v>
      </c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113">
        <f>CH137+CH143+CH146+CH155</f>
        <v>1329627.6400000001</v>
      </c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>
        <f>DX137+DX143+DX146+DX155</f>
        <v>1329627.6400000001</v>
      </c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251">
        <f>EK137+EK143+EK146</f>
        <v>1609772.36</v>
      </c>
      <c r="EL133" s="251"/>
      <c r="EM133" s="251"/>
      <c r="EN133" s="251"/>
      <c r="EO133" s="251"/>
      <c r="EP133" s="251"/>
      <c r="EQ133" s="251"/>
      <c r="ER133" s="251"/>
      <c r="ES133" s="251"/>
      <c r="ET133" s="251"/>
      <c r="EU133" s="251"/>
      <c r="EV133" s="251"/>
      <c r="EW133" s="251"/>
      <c r="EX133" s="138">
        <f>EX137+EX143+EX146</f>
        <v>0</v>
      </c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40"/>
      <c r="FK133" s="10"/>
    </row>
    <row r="134" spans="1:167" s="4" customFormat="1" ht="14.25" customHeight="1">
      <c r="A134" s="189" t="s">
        <v>22</v>
      </c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227"/>
      <c r="AL134" s="227"/>
      <c r="AM134" s="227"/>
      <c r="AN134" s="227"/>
      <c r="AO134" s="227"/>
      <c r="AP134" s="227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2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4"/>
      <c r="FK134" s="5"/>
    </row>
    <row r="135" spans="1:166" s="4" customFormat="1" ht="20.25" customHeight="1">
      <c r="A135" s="238" t="s">
        <v>124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84"/>
      <c r="EY135" s="184"/>
      <c r="EZ135" s="184"/>
      <c r="FA135" s="184"/>
      <c r="FB135" s="184"/>
      <c r="FC135" s="184"/>
      <c r="FD135" s="184"/>
      <c r="FE135" s="184"/>
      <c r="FF135" s="184"/>
      <c r="FG135" s="184"/>
      <c r="FH135" s="43"/>
      <c r="FI135" s="43"/>
      <c r="FJ135" s="43"/>
    </row>
    <row r="136" spans="1:166" s="4" customFormat="1" ht="18" customHeight="1">
      <c r="A136" s="96" t="s">
        <v>241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190"/>
      <c r="AL136" s="190"/>
      <c r="AM136" s="190"/>
      <c r="AN136" s="190"/>
      <c r="AO136" s="190"/>
      <c r="AP136" s="190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2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4"/>
    </row>
    <row r="137" spans="1:166" s="20" customFormat="1" ht="27.75" customHeight="1">
      <c r="A137" s="128" t="s">
        <v>122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97" t="s">
        <v>52</v>
      </c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>
        <f>BC138+BC139</f>
        <v>2230900</v>
      </c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154">
        <f>SUM(BU138:CG139)</f>
        <v>829483.26</v>
      </c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12">
        <f>SUM(CH138:CW139)</f>
        <v>829483.26</v>
      </c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>
        <f>SUM(DX138:EJ139)</f>
        <v>829483.26</v>
      </c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>
        <f>EK138+EK139</f>
        <v>1401416.7400000002</v>
      </c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4">
        <f>EX138+EX139</f>
        <v>0</v>
      </c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99"/>
    </row>
    <row r="138" spans="1:166" s="4" customFormat="1" ht="27" customHeight="1">
      <c r="A138" s="226" t="s">
        <v>56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108" t="s">
        <v>53</v>
      </c>
      <c r="AL138" s="108"/>
      <c r="AM138" s="108"/>
      <c r="AN138" s="108"/>
      <c r="AO138" s="108"/>
      <c r="AP138" s="108"/>
      <c r="AQ138" s="108" t="s">
        <v>105</v>
      </c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9">
        <v>1716000</v>
      </c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>
        <v>661139.4</v>
      </c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1">
        <v>661139.4</v>
      </c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>
        <f aca="true" t="shared" si="11" ref="DX138:DX144">CH138</f>
        <v>661139.4</v>
      </c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>
        <f>BC138-BU138</f>
        <v>1054860.6</v>
      </c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2">
        <f aca="true" t="shared" si="12" ref="EX138:EX144">BU138-CH138</f>
        <v>0</v>
      </c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4"/>
    </row>
    <row r="139" spans="1:166" s="4" customFormat="1" ht="27" customHeight="1">
      <c r="A139" s="226" t="s">
        <v>58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108" t="s">
        <v>55</v>
      </c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9">
        <v>514900</v>
      </c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>
        <v>168343.86</v>
      </c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1">
        <v>168343.86</v>
      </c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>
        <f t="shared" si="11"/>
        <v>168343.86</v>
      </c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>
        <f>BC139-BU139</f>
        <v>346556.14</v>
      </c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2">
        <f t="shared" si="12"/>
        <v>0</v>
      </c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4"/>
    </row>
    <row r="140" spans="1:166" s="11" customFormat="1" ht="26.25" customHeight="1">
      <c r="A140" s="212" t="s">
        <v>209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48">
        <f>BC141+BC142</f>
        <v>2046900</v>
      </c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148">
        <f>BU141+BU142</f>
        <v>824623.7</v>
      </c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113">
        <f>CH141+CH142</f>
        <v>824618.7</v>
      </c>
      <c r="CI140" s="250"/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0"/>
      <c r="CU140" s="250"/>
      <c r="CV140" s="250"/>
      <c r="CW140" s="250"/>
      <c r="CX140" s="250"/>
      <c r="CY140" s="250"/>
      <c r="CZ140" s="250"/>
      <c r="DA140" s="250"/>
      <c r="DB140" s="250"/>
      <c r="DC140" s="250"/>
      <c r="DD140" s="250"/>
      <c r="DE140" s="250"/>
      <c r="DF140" s="250"/>
      <c r="DG140" s="250"/>
      <c r="DH140" s="250"/>
      <c r="DI140" s="250"/>
      <c r="DJ140" s="250"/>
      <c r="DK140" s="250"/>
      <c r="DL140" s="250"/>
      <c r="DM140" s="250"/>
      <c r="DN140" s="250"/>
      <c r="DO140" s="250"/>
      <c r="DP140" s="250"/>
      <c r="DQ140" s="250"/>
      <c r="DR140" s="250"/>
      <c r="DS140" s="250"/>
      <c r="DT140" s="250"/>
      <c r="DU140" s="250"/>
      <c r="DV140" s="250"/>
      <c r="DW140" s="250"/>
      <c r="DX140" s="113">
        <f t="shared" si="11"/>
        <v>824618.7</v>
      </c>
      <c r="DY140" s="250"/>
      <c r="DZ140" s="250"/>
      <c r="EA140" s="250"/>
      <c r="EB140" s="250"/>
      <c r="EC140" s="250"/>
      <c r="ED140" s="250"/>
      <c r="EE140" s="250"/>
      <c r="EF140" s="250"/>
      <c r="EG140" s="250"/>
      <c r="EH140" s="250"/>
      <c r="EI140" s="250"/>
      <c r="EJ140" s="250"/>
      <c r="EK140" s="113">
        <f aca="true" t="shared" si="13" ref="EK140:EK146">BC140-CH140</f>
        <v>1222281.3</v>
      </c>
      <c r="EL140" s="250"/>
      <c r="EM140" s="250"/>
      <c r="EN140" s="250"/>
      <c r="EO140" s="250"/>
      <c r="EP140" s="250"/>
      <c r="EQ140" s="250"/>
      <c r="ER140" s="250"/>
      <c r="ES140" s="250"/>
      <c r="ET140" s="250"/>
      <c r="EU140" s="250"/>
      <c r="EV140" s="250"/>
      <c r="EW140" s="250"/>
      <c r="EX140" s="138">
        <f t="shared" si="12"/>
        <v>5</v>
      </c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40"/>
    </row>
    <row r="141" spans="1:166" s="4" customFormat="1" ht="28.5" customHeight="1">
      <c r="A141" s="226" t="s">
        <v>56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108" t="s">
        <v>53</v>
      </c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10">
        <v>1575000</v>
      </c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>
        <v>657407.02</v>
      </c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01">
        <v>657402.02</v>
      </c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>
        <f t="shared" si="11"/>
        <v>657402.02</v>
      </c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>
        <f t="shared" si="13"/>
        <v>917597.98</v>
      </c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31">
        <f t="shared" si="12"/>
        <v>5</v>
      </c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132"/>
      <c r="FJ141" s="133"/>
    </row>
    <row r="142" spans="1:166" s="4" customFormat="1" ht="26.25" customHeight="1">
      <c r="A142" s="226" t="s">
        <v>58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108" t="s">
        <v>55</v>
      </c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10">
        <v>471900</v>
      </c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>
        <v>167216.68</v>
      </c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01">
        <v>167216.68</v>
      </c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>
        <f t="shared" si="11"/>
        <v>167216.68</v>
      </c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>
        <f t="shared" si="13"/>
        <v>304683.32</v>
      </c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31">
        <f t="shared" si="12"/>
        <v>0</v>
      </c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3"/>
    </row>
    <row r="143" spans="1:166" s="20" customFormat="1" ht="25.5" customHeight="1">
      <c r="A143" s="96" t="s">
        <v>242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7" t="s">
        <v>52</v>
      </c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8">
        <f>BC144+BC145</f>
        <v>207200</v>
      </c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154">
        <f>BU144+BU145</f>
        <v>92691.1</v>
      </c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12">
        <f>CH144+CH145</f>
        <v>92691.1</v>
      </c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>
        <f t="shared" si="11"/>
        <v>92691.1</v>
      </c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>
        <f t="shared" si="13"/>
        <v>114508.9</v>
      </c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4">
        <f t="shared" si="12"/>
        <v>0</v>
      </c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99"/>
    </row>
    <row r="144" spans="1:166" s="4" customFormat="1" ht="26.25" customHeight="1">
      <c r="A144" s="226" t="s">
        <v>57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108" t="s">
        <v>54</v>
      </c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9">
        <v>159400</v>
      </c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>
        <v>71966.95</v>
      </c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1">
        <v>71966.95</v>
      </c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>
        <f t="shared" si="11"/>
        <v>71966.95</v>
      </c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>
        <f t="shared" si="13"/>
        <v>87433.05</v>
      </c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31">
        <f t="shared" si="12"/>
        <v>0</v>
      </c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3"/>
    </row>
    <row r="145" spans="1:166" s="4" customFormat="1" ht="26.25" customHeight="1">
      <c r="A145" s="226" t="s">
        <v>58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108" t="s">
        <v>55</v>
      </c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10">
        <v>47800</v>
      </c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>
        <v>20724.15</v>
      </c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01">
        <v>20724.15</v>
      </c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>
        <f>CH145</f>
        <v>20724.15</v>
      </c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>
        <f>BC145-CH145</f>
        <v>27075.85</v>
      </c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31">
        <f>BU145-CH145</f>
        <v>0</v>
      </c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3"/>
    </row>
    <row r="146" spans="1:166" s="20" customFormat="1" ht="22.5" customHeight="1">
      <c r="A146" s="212" t="s">
        <v>141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8">
        <f>BC147+BC153+BC155</f>
        <v>474100</v>
      </c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154">
        <f>BU147+BU153</f>
        <v>380253.28</v>
      </c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12">
        <f>CH147+CH153</f>
        <v>380253.28</v>
      </c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>
        <f>CH146</f>
        <v>380253.28</v>
      </c>
      <c r="DY146" s="112"/>
      <c r="DZ146" s="112"/>
      <c r="EA146" s="112"/>
      <c r="EB146" s="112"/>
      <c r="EC146" s="112"/>
      <c r="ED146" s="112"/>
      <c r="EE146" s="112"/>
      <c r="EF146" s="112"/>
      <c r="EG146" s="112"/>
      <c r="EH146" s="112"/>
      <c r="EI146" s="112"/>
      <c r="EJ146" s="112"/>
      <c r="EK146" s="112">
        <f t="shared" si="13"/>
        <v>93846.71999999997</v>
      </c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4">
        <f>BU146-CH146</f>
        <v>0</v>
      </c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99"/>
    </row>
    <row r="147" spans="1:166" s="4" customFormat="1" ht="22.5" customHeight="1">
      <c r="A147" s="96" t="s">
        <v>243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8">
        <f>BC148+BC150+BC149+BC151+BC152</f>
        <v>417200</v>
      </c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49"/>
      <c r="BT147" s="49"/>
      <c r="BU147" s="148">
        <f>BU148+BU150+BU149+BU151+BU152</f>
        <v>363453.28</v>
      </c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13">
        <f>CH148+CH150+CI149+CH151+CH152</f>
        <v>363453.28</v>
      </c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3">
        <f>CH147</f>
        <v>363453.28</v>
      </c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>
        <f>EK148+EK150+EK149</f>
        <v>52891.92</v>
      </c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>
        <f>EX148+EX150</f>
        <v>0</v>
      </c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38"/>
      <c r="FI147" s="38"/>
      <c r="FJ147" s="38"/>
    </row>
    <row r="148" spans="1:166" s="4" customFormat="1" ht="25.5" customHeight="1">
      <c r="A148" s="239" t="s">
        <v>78</v>
      </c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108" t="s">
        <v>79</v>
      </c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9">
        <v>60000</v>
      </c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49"/>
      <c r="BT148" s="49"/>
      <c r="BU148" s="110">
        <v>39478.08</v>
      </c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01">
        <v>39478.08</v>
      </c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>
        <f>CH148</f>
        <v>39478.08</v>
      </c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>
        <f>BC148-BU148</f>
        <v>20521.92</v>
      </c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>
        <f>BU148-CH148</f>
        <v>0</v>
      </c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38"/>
      <c r="FI148" s="38"/>
      <c r="FJ148" s="38"/>
    </row>
    <row r="149" spans="1:166" s="32" customFormat="1" ht="23.25" customHeight="1">
      <c r="A149" s="235" t="s">
        <v>142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36"/>
      <c r="AG149" s="236"/>
      <c r="AH149" s="237"/>
      <c r="AI149" s="47"/>
      <c r="AJ149" s="47"/>
      <c r="AK149" s="82" t="s">
        <v>327</v>
      </c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9"/>
      <c r="BC149" s="70">
        <v>241500</v>
      </c>
      <c r="BD149" s="71"/>
      <c r="BE149" s="71"/>
      <c r="BF149" s="71"/>
      <c r="BG149" s="71"/>
      <c r="BH149" s="71"/>
      <c r="BI149" s="72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70">
        <v>210000</v>
      </c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2"/>
      <c r="CH149" s="41"/>
      <c r="CI149" s="85">
        <v>210000</v>
      </c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7"/>
      <c r="CX149" s="85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7"/>
      <c r="DS149" s="41"/>
      <c r="DT149" s="41"/>
      <c r="DU149" s="41"/>
      <c r="DV149" s="41"/>
      <c r="DW149" s="41"/>
      <c r="DX149" s="85">
        <f>CI149</f>
        <v>210000</v>
      </c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7"/>
      <c r="EK149" s="85">
        <f>BC149-CI149</f>
        <v>31500</v>
      </c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7"/>
      <c r="EX149" s="85">
        <f>BU149-CI149</f>
        <v>0</v>
      </c>
      <c r="EY149" s="86"/>
      <c r="EZ149" s="86"/>
      <c r="FA149" s="86"/>
      <c r="FB149" s="86"/>
      <c r="FC149" s="86"/>
      <c r="FD149" s="86"/>
      <c r="FE149" s="87"/>
      <c r="FF149" s="41"/>
      <c r="FG149" s="41"/>
      <c r="FH149" s="41"/>
      <c r="FI149" s="41"/>
      <c r="FJ149" s="41"/>
    </row>
    <row r="150" spans="1:166" s="4" customFormat="1" ht="24.75" customHeight="1">
      <c r="A150" s="128" t="s">
        <v>180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08" t="s">
        <v>63</v>
      </c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9">
        <v>5500</v>
      </c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49"/>
      <c r="BT150" s="49"/>
      <c r="BU150" s="110">
        <v>4630</v>
      </c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01">
        <v>4630</v>
      </c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>
        <f>CH150</f>
        <v>4630</v>
      </c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>
        <f>BC150-BU150</f>
        <v>870</v>
      </c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>
        <f>BU150-CH150</f>
        <v>0</v>
      </c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38"/>
      <c r="FI150" s="38"/>
      <c r="FJ150" s="38"/>
    </row>
    <row r="151" spans="1:166" s="4" customFormat="1" ht="24.75" customHeight="1">
      <c r="A151" s="239" t="s">
        <v>66</v>
      </c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108" t="s">
        <v>60</v>
      </c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9">
        <v>83000</v>
      </c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49"/>
      <c r="BT151" s="49"/>
      <c r="BU151" s="110">
        <v>82552</v>
      </c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01">
        <v>82552</v>
      </c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>
        <f>CH151</f>
        <v>82552</v>
      </c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>
        <f>BC151-BU151</f>
        <v>448</v>
      </c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>
        <f>BU151-CH151</f>
        <v>0</v>
      </c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38"/>
      <c r="FI151" s="38"/>
      <c r="FJ151" s="38"/>
    </row>
    <row r="152" spans="1:166" s="4" customFormat="1" ht="24.75" customHeight="1">
      <c r="A152" s="128" t="s">
        <v>125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08" t="s">
        <v>61</v>
      </c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9">
        <v>27200</v>
      </c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49"/>
      <c r="BT152" s="49"/>
      <c r="BU152" s="110">
        <v>26793.2</v>
      </c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01">
        <v>26793.2</v>
      </c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>
        <f>CH152</f>
        <v>26793.2</v>
      </c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>
        <f>BC152-CH152</f>
        <v>406.7999999999993</v>
      </c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>
        <f>BU152-CH152</f>
        <v>0</v>
      </c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38"/>
      <c r="FI152" s="38"/>
      <c r="FJ152" s="38"/>
    </row>
    <row r="153" spans="1:166" s="11" customFormat="1" ht="22.5" customHeight="1">
      <c r="A153" s="179" t="s">
        <v>244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98">
        <f>BC154</f>
        <v>21800</v>
      </c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48"/>
      <c r="BT153" s="48"/>
      <c r="BU153" s="148">
        <f>BU154</f>
        <v>16800</v>
      </c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13">
        <f>CH154</f>
        <v>16800</v>
      </c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>
        <f>DX154</f>
        <v>16800</v>
      </c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>
        <f>EK154</f>
        <v>5000</v>
      </c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>
        <f>EX154</f>
        <v>0</v>
      </c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36"/>
      <c r="FI153" s="36"/>
      <c r="FJ153" s="36"/>
    </row>
    <row r="154" spans="1:166" s="4" customFormat="1" ht="34.5" customHeight="1">
      <c r="A154" s="243" t="s">
        <v>174</v>
      </c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5"/>
      <c r="AK154" s="108" t="s">
        <v>64</v>
      </c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9">
        <v>21800</v>
      </c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49"/>
      <c r="BR154" s="49"/>
      <c r="BS154" s="49"/>
      <c r="BT154" s="49"/>
      <c r="BU154" s="110">
        <v>16800</v>
      </c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01">
        <v>16800</v>
      </c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>
        <f>CH154</f>
        <v>16800</v>
      </c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337">
        <f>BC154-BU154</f>
        <v>5000</v>
      </c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01">
        <f>BU154-CH154</f>
        <v>0</v>
      </c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38"/>
      <c r="FI154" s="38"/>
      <c r="FJ154" s="38"/>
    </row>
    <row r="155" spans="1:166" s="11" customFormat="1" ht="23.25" customHeight="1">
      <c r="A155" s="179" t="s">
        <v>276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98">
        <f>BC156</f>
        <v>35100</v>
      </c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48"/>
      <c r="BT155" s="48"/>
      <c r="BU155" s="148">
        <f>BU156</f>
        <v>27200</v>
      </c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13">
        <f>CH156</f>
        <v>27200</v>
      </c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>
        <f>DX156</f>
        <v>27200</v>
      </c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>
        <f>EK156</f>
        <v>7900</v>
      </c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>
        <f>EX156</f>
        <v>0</v>
      </c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36"/>
      <c r="FI155" s="36"/>
      <c r="FJ155" s="36"/>
    </row>
    <row r="156" spans="1:166" s="4" customFormat="1" ht="34.5" customHeight="1">
      <c r="A156" s="243" t="s">
        <v>174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5"/>
      <c r="AK156" s="108" t="s">
        <v>64</v>
      </c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9">
        <v>35100</v>
      </c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49"/>
      <c r="BR156" s="49"/>
      <c r="BS156" s="49"/>
      <c r="BT156" s="49"/>
      <c r="BU156" s="110">
        <v>27200</v>
      </c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01">
        <v>27200</v>
      </c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>
        <f>CH156</f>
        <v>27200</v>
      </c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337">
        <f>BC156-BU156</f>
        <v>7900</v>
      </c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101">
        <f>BU156-CH156</f>
        <v>0</v>
      </c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38"/>
      <c r="FI156" s="38"/>
      <c r="FJ156" s="38"/>
    </row>
    <row r="157" spans="1:166" s="4" customFormat="1" ht="18.75">
      <c r="A157" s="219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  <c r="BZ157" s="220"/>
      <c r="CA157" s="220"/>
      <c r="CB157" s="220"/>
      <c r="CC157" s="220"/>
      <c r="CD157" s="220"/>
      <c r="CE157" s="220"/>
      <c r="CF157" s="221"/>
      <c r="CG157" s="259" t="s">
        <v>81</v>
      </c>
      <c r="CH157" s="259"/>
      <c r="CI157" s="259"/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59"/>
      <c r="CT157" s="259"/>
      <c r="CU157" s="259"/>
      <c r="CV157" s="259"/>
      <c r="CW157" s="259"/>
      <c r="CX157" s="259"/>
      <c r="CY157" s="142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3"/>
      <c r="EG157" s="143"/>
      <c r="EH157" s="143"/>
      <c r="EI157" s="143"/>
      <c r="EJ157" s="143"/>
      <c r="EK157" s="143"/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/>
      <c r="EY157" s="143"/>
      <c r="EZ157" s="143"/>
      <c r="FA157" s="143"/>
      <c r="FB157" s="143"/>
      <c r="FC157" s="143"/>
      <c r="FD157" s="143"/>
      <c r="FE157" s="143"/>
      <c r="FF157" s="143"/>
      <c r="FG157" s="144"/>
      <c r="FH157" s="12"/>
      <c r="FI157" s="12"/>
      <c r="FJ157" s="16" t="s">
        <v>39</v>
      </c>
    </row>
    <row r="158" spans="1:166" s="4" customFormat="1" ht="20.25" customHeight="1">
      <c r="A158" s="125" t="s">
        <v>8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 t="s">
        <v>23</v>
      </c>
      <c r="AL158" s="125"/>
      <c r="AM158" s="125"/>
      <c r="AN158" s="125"/>
      <c r="AO158" s="125"/>
      <c r="AP158" s="125"/>
      <c r="AQ158" s="125" t="s">
        <v>35</v>
      </c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 t="s">
        <v>36</v>
      </c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 t="s">
        <v>37</v>
      </c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 t="s">
        <v>24</v>
      </c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45" t="s">
        <v>29</v>
      </c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7"/>
    </row>
    <row r="159" spans="1:166" s="4" customFormat="1" ht="78.75" customHeight="1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 t="s">
        <v>45</v>
      </c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 t="s">
        <v>25</v>
      </c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 t="s">
        <v>26</v>
      </c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 t="s">
        <v>27</v>
      </c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 t="s">
        <v>38</v>
      </c>
      <c r="EL159" s="125"/>
      <c r="EM159" s="125"/>
      <c r="EN159" s="125"/>
      <c r="EO159" s="125"/>
      <c r="EP159" s="125"/>
      <c r="EQ159" s="125"/>
      <c r="ER159" s="125"/>
      <c r="ES159" s="125"/>
      <c r="ET159" s="125"/>
      <c r="EU159" s="125"/>
      <c r="EV159" s="125"/>
      <c r="EW159" s="125"/>
      <c r="EX159" s="145" t="s">
        <v>46</v>
      </c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7"/>
    </row>
    <row r="160" spans="1:166" s="4" customFormat="1" ht="18.75">
      <c r="A160" s="137">
        <v>1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>
        <v>2</v>
      </c>
      <c r="AL160" s="137"/>
      <c r="AM160" s="137"/>
      <c r="AN160" s="137"/>
      <c r="AO160" s="137"/>
      <c r="AP160" s="137"/>
      <c r="AQ160" s="137">
        <v>3</v>
      </c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>
        <v>4</v>
      </c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>
        <v>5</v>
      </c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>
        <v>6</v>
      </c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>
        <v>7</v>
      </c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>
        <v>8</v>
      </c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>
        <v>9</v>
      </c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>
        <v>10</v>
      </c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42">
        <v>11</v>
      </c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4"/>
    </row>
    <row r="161" spans="1:166" s="4" customFormat="1" ht="22.5" customHeight="1">
      <c r="A161" s="242" t="s">
        <v>32</v>
      </c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108" t="s">
        <v>33</v>
      </c>
      <c r="AL161" s="108"/>
      <c r="AM161" s="108"/>
      <c r="AN161" s="108"/>
      <c r="AO161" s="108"/>
      <c r="AP161" s="108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98">
        <f>BC164</f>
        <v>200</v>
      </c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49"/>
      <c r="BT161" s="49"/>
      <c r="BU161" s="148">
        <f>BU164</f>
        <v>200</v>
      </c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13">
        <f>CH164</f>
        <v>200</v>
      </c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84"/>
      <c r="DL161" s="184"/>
      <c r="DM161" s="184"/>
      <c r="DN161" s="184"/>
      <c r="DO161" s="184"/>
      <c r="DP161" s="184"/>
      <c r="DQ161" s="184"/>
      <c r="DR161" s="184"/>
      <c r="DS161" s="184"/>
      <c r="DT161" s="184"/>
      <c r="DU161" s="184"/>
      <c r="DV161" s="184"/>
      <c r="DW161" s="184"/>
      <c r="DX161" s="113">
        <f>DX164</f>
        <v>200</v>
      </c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>
        <f>BU161-CH161</f>
        <v>0</v>
      </c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303">
        <f>EX164</f>
        <v>0</v>
      </c>
      <c r="EY161" s="304"/>
      <c r="EZ161" s="304"/>
      <c r="FA161" s="304"/>
      <c r="FB161" s="304"/>
      <c r="FC161" s="304"/>
      <c r="FD161" s="304"/>
      <c r="FE161" s="304"/>
      <c r="FF161" s="304"/>
      <c r="FG161" s="304"/>
      <c r="FH161" s="305"/>
      <c r="FI161" s="13"/>
      <c r="FJ161" s="13"/>
    </row>
    <row r="162" spans="1:166" s="4" customFormat="1" ht="18.75" customHeight="1">
      <c r="A162" s="226" t="s">
        <v>22</v>
      </c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108" t="s">
        <v>34</v>
      </c>
      <c r="AL162" s="108"/>
      <c r="AM162" s="108"/>
      <c r="AN162" s="108"/>
      <c r="AO162" s="108"/>
      <c r="AP162" s="108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12"/>
      <c r="EV162" s="112"/>
      <c r="EW162" s="112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3"/>
      <c r="FI162" s="13"/>
      <c r="FJ162" s="13"/>
    </row>
    <row r="163" spans="1:166" s="20" customFormat="1" ht="134.25" customHeight="1">
      <c r="A163" s="128" t="s">
        <v>179</v>
      </c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97"/>
      <c r="AL163" s="97"/>
      <c r="AM163" s="97"/>
      <c r="AN163" s="97"/>
      <c r="AO163" s="97"/>
      <c r="AP163" s="97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54"/>
      <c r="BT163" s="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  <c r="EF163" s="112"/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2"/>
      <c r="ES163" s="112"/>
      <c r="ET163" s="112"/>
      <c r="EU163" s="112"/>
      <c r="EV163" s="112"/>
      <c r="EW163" s="112"/>
      <c r="EX163" s="336"/>
      <c r="EY163" s="336"/>
      <c r="EZ163" s="336"/>
      <c r="FA163" s="336"/>
      <c r="FB163" s="336"/>
      <c r="FC163" s="336"/>
      <c r="FD163" s="336"/>
      <c r="FE163" s="336"/>
      <c r="FF163" s="336"/>
      <c r="FG163" s="336"/>
      <c r="FH163" s="18"/>
      <c r="FI163" s="18"/>
      <c r="FJ163" s="18"/>
    </row>
    <row r="164" spans="1:166" s="4" customFormat="1" ht="21.75" customHeight="1">
      <c r="A164" s="96" t="s">
        <v>245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108"/>
      <c r="AL164" s="108"/>
      <c r="AM164" s="108"/>
      <c r="AN164" s="108"/>
      <c r="AO164" s="108"/>
      <c r="AP164" s="108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98">
        <f>BC165</f>
        <v>200</v>
      </c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>
        <f>BU165</f>
        <v>200</v>
      </c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113">
        <f>CH165</f>
        <v>200</v>
      </c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>
        <f>DX165</f>
        <v>200</v>
      </c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>
        <f>BC164-CH164</f>
        <v>0</v>
      </c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303">
        <f>EX165</f>
        <v>0</v>
      </c>
      <c r="EY164" s="304"/>
      <c r="EZ164" s="304"/>
      <c r="FA164" s="304"/>
      <c r="FB164" s="304"/>
      <c r="FC164" s="304"/>
      <c r="FD164" s="304"/>
      <c r="FE164" s="304"/>
      <c r="FF164" s="304"/>
      <c r="FG164" s="304"/>
      <c r="FH164" s="304"/>
      <c r="FI164" s="304"/>
      <c r="FJ164" s="305"/>
    </row>
    <row r="165" spans="1:166" s="20" customFormat="1" ht="24.75" customHeight="1">
      <c r="A165" s="241" t="s">
        <v>125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108" t="s">
        <v>61</v>
      </c>
      <c r="AL165" s="108"/>
      <c r="AM165" s="108"/>
      <c r="AN165" s="108"/>
      <c r="AO165" s="108"/>
      <c r="AP165" s="108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09">
        <v>200</v>
      </c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>
        <v>200</v>
      </c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1">
        <v>200</v>
      </c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>
        <f>CH165</f>
        <v>200</v>
      </c>
      <c r="DY165" s="101"/>
      <c r="DZ165" s="101"/>
      <c r="EA165" s="101"/>
      <c r="EB165" s="101"/>
      <c r="EC165" s="101"/>
      <c r="ED165" s="101"/>
      <c r="EE165" s="101"/>
      <c r="EF165" s="101"/>
      <c r="EG165" s="101"/>
      <c r="EH165" s="101"/>
      <c r="EI165" s="101"/>
      <c r="EJ165" s="101"/>
      <c r="EK165" s="101">
        <f>BC165-CH165</f>
        <v>0</v>
      </c>
      <c r="EL165" s="101"/>
      <c r="EM165" s="101"/>
      <c r="EN165" s="101"/>
      <c r="EO165" s="101"/>
      <c r="EP165" s="101"/>
      <c r="EQ165" s="101"/>
      <c r="ER165" s="101"/>
      <c r="ES165" s="101"/>
      <c r="ET165" s="101"/>
      <c r="EU165" s="101"/>
      <c r="EV165" s="101"/>
      <c r="EW165" s="101"/>
      <c r="EX165" s="151">
        <f>BU165-CH165</f>
        <v>0</v>
      </c>
      <c r="EY165" s="152"/>
      <c r="EZ165" s="152"/>
      <c r="FA165" s="152"/>
      <c r="FB165" s="152"/>
      <c r="FC165" s="152"/>
      <c r="FD165" s="152"/>
      <c r="FE165" s="152"/>
      <c r="FF165" s="152"/>
      <c r="FG165" s="152"/>
      <c r="FH165" s="152"/>
      <c r="FI165" s="152"/>
      <c r="FJ165" s="153"/>
    </row>
    <row r="166" spans="1:166" s="4" customFormat="1" ht="15" customHeight="1">
      <c r="A166" s="219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  <c r="BZ166" s="220"/>
      <c r="CA166" s="220"/>
      <c r="CB166" s="220"/>
      <c r="CC166" s="220"/>
      <c r="CD166" s="221"/>
      <c r="CE166" s="12"/>
      <c r="CF166" s="12"/>
      <c r="CG166" s="259" t="s">
        <v>81</v>
      </c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  <c r="FF166" s="137"/>
      <c r="FG166" s="137"/>
      <c r="FH166" s="12"/>
      <c r="FI166" s="12"/>
      <c r="FJ166" s="16" t="s">
        <v>39</v>
      </c>
    </row>
    <row r="167" spans="1:166" s="4" customFormat="1" ht="32.25" customHeight="1">
      <c r="A167" s="125" t="s">
        <v>8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 t="s">
        <v>23</v>
      </c>
      <c r="AL167" s="125"/>
      <c r="AM167" s="125"/>
      <c r="AN167" s="125"/>
      <c r="AO167" s="125"/>
      <c r="AP167" s="125"/>
      <c r="AQ167" s="125" t="s">
        <v>35</v>
      </c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 t="s">
        <v>120</v>
      </c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 t="s">
        <v>37</v>
      </c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 t="s">
        <v>24</v>
      </c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45" t="s">
        <v>29</v>
      </c>
      <c r="EL167" s="146"/>
      <c r="EM167" s="146"/>
      <c r="EN167" s="146"/>
      <c r="EO167" s="146"/>
      <c r="EP167" s="146"/>
      <c r="EQ167" s="146"/>
      <c r="ER167" s="146"/>
      <c r="ES167" s="146"/>
      <c r="ET167" s="146"/>
      <c r="EU167" s="146"/>
      <c r="EV167" s="146"/>
      <c r="EW167" s="146"/>
      <c r="EX167" s="146"/>
      <c r="EY167" s="146"/>
      <c r="EZ167" s="146"/>
      <c r="FA167" s="146"/>
      <c r="FB167" s="146"/>
      <c r="FC167" s="146"/>
      <c r="FD167" s="146"/>
      <c r="FE167" s="146"/>
      <c r="FF167" s="146"/>
      <c r="FG167" s="146"/>
      <c r="FH167" s="146"/>
      <c r="FI167" s="146"/>
      <c r="FJ167" s="147"/>
    </row>
    <row r="168" spans="1:166" s="4" customFormat="1" ht="81.75" customHeight="1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 t="s">
        <v>45</v>
      </c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 t="s">
        <v>25</v>
      </c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 t="s">
        <v>26</v>
      </c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 t="s">
        <v>27</v>
      </c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 t="s">
        <v>38</v>
      </c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45" t="s">
        <v>46</v>
      </c>
      <c r="EY168" s="146"/>
      <c r="EZ168" s="146"/>
      <c r="FA168" s="146"/>
      <c r="FB168" s="146"/>
      <c r="FC168" s="146"/>
      <c r="FD168" s="146"/>
      <c r="FE168" s="146"/>
      <c r="FF168" s="146"/>
      <c r="FG168" s="146"/>
      <c r="FH168" s="146"/>
      <c r="FI168" s="146"/>
      <c r="FJ168" s="147"/>
    </row>
    <row r="169" spans="1:166" s="4" customFormat="1" ht="15" customHeight="1">
      <c r="A169" s="137">
        <v>1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>
        <v>2</v>
      </c>
      <c r="AL169" s="137"/>
      <c r="AM169" s="137"/>
      <c r="AN169" s="137"/>
      <c r="AO169" s="137"/>
      <c r="AP169" s="137"/>
      <c r="AQ169" s="137">
        <v>3</v>
      </c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>
        <v>4</v>
      </c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>
        <v>5</v>
      </c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>
        <v>6</v>
      </c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>
        <v>7</v>
      </c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>
        <v>8</v>
      </c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137">
        <v>9</v>
      </c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>
        <v>10</v>
      </c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42">
        <v>11</v>
      </c>
      <c r="EY169" s="143"/>
      <c r="EZ169" s="143"/>
      <c r="FA169" s="143"/>
      <c r="FB169" s="143"/>
      <c r="FC169" s="143"/>
      <c r="FD169" s="143"/>
      <c r="FE169" s="143"/>
      <c r="FF169" s="143"/>
      <c r="FG169" s="143"/>
      <c r="FH169" s="143"/>
      <c r="FI169" s="143"/>
      <c r="FJ169" s="144"/>
    </row>
    <row r="170" spans="1:166" s="4" customFormat="1" ht="22.5" customHeight="1">
      <c r="A170" s="242" t="s">
        <v>32</v>
      </c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176" t="s">
        <v>33</v>
      </c>
      <c r="AL170" s="176"/>
      <c r="AM170" s="176"/>
      <c r="AN170" s="176"/>
      <c r="AO170" s="176"/>
      <c r="AP170" s="176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98">
        <f>BC183+BC176+BC173+BC180+BC178</f>
        <v>253190.74</v>
      </c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49"/>
      <c r="BT170" s="49"/>
      <c r="BU170" s="148">
        <f>BU176+BU183+BU173+BU180+BU178</f>
        <v>148302.95</v>
      </c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13">
        <f>CH173+CH176+CH183+CH180+CH178</f>
        <v>148302.95</v>
      </c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84"/>
      <c r="DL170" s="184"/>
      <c r="DM170" s="184"/>
      <c r="DN170" s="184"/>
      <c r="DO170" s="184"/>
      <c r="DP170" s="184"/>
      <c r="DQ170" s="184"/>
      <c r="DR170" s="184"/>
      <c r="DS170" s="184"/>
      <c r="DT170" s="184"/>
      <c r="DU170" s="184"/>
      <c r="DV170" s="184"/>
      <c r="DW170" s="184"/>
      <c r="DX170" s="113">
        <f>DX173+DX176+DX183+DX180+DX178</f>
        <v>148302.95</v>
      </c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>
        <f>BC170-CH170</f>
        <v>104887.78999999998</v>
      </c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38">
        <f>EX184</f>
        <v>0</v>
      </c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40"/>
      <c r="FI170" s="13"/>
      <c r="FJ170" s="13"/>
    </row>
    <row r="171" spans="1:166" s="4" customFormat="1" ht="19.5" customHeight="1">
      <c r="A171" s="226" t="s">
        <v>22</v>
      </c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176"/>
      <c r="AL171" s="176"/>
      <c r="AM171" s="176"/>
      <c r="AN171" s="176"/>
      <c r="AO171" s="176"/>
      <c r="AP171" s="176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01"/>
      <c r="EY171" s="101"/>
      <c r="EZ171" s="101"/>
      <c r="FA171" s="101"/>
      <c r="FB171" s="101"/>
      <c r="FC171" s="101"/>
      <c r="FD171" s="101"/>
      <c r="FE171" s="101"/>
      <c r="FF171" s="101"/>
      <c r="FG171" s="101"/>
      <c r="FH171" s="38"/>
      <c r="FI171" s="13"/>
      <c r="FJ171" s="13"/>
    </row>
    <row r="172" spans="1:166" s="4" customFormat="1" ht="54.75" customHeight="1">
      <c r="A172" s="246" t="s">
        <v>253</v>
      </c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8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/>
      <c r="BA172" s="176"/>
      <c r="BB172" s="176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49"/>
      <c r="BT172" s="4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101"/>
      <c r="EF172" s="101"/>
      <c r="EG172" s="101"/>
      <c r="EH172" s="101"/>
      <c r="EI172" s="101"/>
      <c r="EJ172" s="101"/>
      <c r="EK172" s="101"/>
      <c r="EL172" s="101"/>
      <c r="EM172" s="101"/>
      <c r="EN172" s="101"/>
      <c r="EO172" s="101"/>
      <c r="EP172" s="101"/>
      <c r="EQ172" s="101"/>
      <c r="ER172" s="101"/>
      <c r="ES172" s="101"/>
      <c r="ET172" s="101"/>
      <c r="EU172" s="101"/>
      <c r="EV172" s="101"/>
      <c r="EW172" s="101"/>
      <c r="EX172" s="101"/>
      <c r="EY172" s="324"/>
      <c r="EZ172" s="324"/>
      <c r="FA172" s="324"/>
      <c r="FB172" s="324"/>
      <c r="FC172" s="324"/>
      <c r="FD172" s="324"/>
      <c r="FE172" s="324"/>
      <c r="FF172" s="324"/>
      <c r="FG172" s="324"/>
      <c r="FH172" s="38"/>
      <c r="FI172" s="13"/>
      <c r="FJ172" s="13"/>
    </row>
    <row r="173" spans="1:166" s="11" customFormat="1" ht="24" customHeight="1">
      <c r="A173" s="96" t="s">
        <v>246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98">
        <f>BC174</f>
        <v>10000</v>
      </c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48"/>
      <c r="BT173" s="48"/>
      <c r="BU173" s="98">
        <f>BU174</f>
        <v>0</v>
      </c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113">
        <f>CH174</f>
        <v>0</v>
      </c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>
        <f>DX174</f>
        <v>0</v>
      </c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>
        <f>BC173-CH173</f>
        <v>10000</v>
      </c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>
        <f>BU173-CH173</f>
        <v>0</v>
      </c>
      <c r="EY173" s="325"/>
      <c r="EZ173" s="325"/>
      <c r="FA173" s="325"/>
      <c r="FB173" s="325"/>
      <c r="FC173" s="325"/>
      <c r="FD173" s="325"/>
      <c r="FE173" s="325"/>
      <c r="FF173" s="325"/>
      <c r="FG173" s="325"/>
      <c r="FH173" s="36"/>
      <c r="FI173" s="9"/>
      <c r="FJ173" s="9"/>
    </row>
    <row r="174" spans="1:166" s="4" customFormat="1" ht="24.75" customHeight="1">
      <c r="A174" s="226" t="s">
        <v>59</v>
      </c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127" t="s">
        <v>60</v>
      </c>
      <c r="AL174" s="127"/>
      <c r="AM174" s="127"/>
      <c r="AN174" s="127"/>
      <c r="AO174" s="127"/>
      <c r="AP174" s="127"/>
      <c r="AQ174" s="176"/>
      <c r="AR174" s="176"/>
      <c r="AS174" s="176"/>
      <c r="AT174" s="176"/>
      <c r="AU174" s="176"/>
      <c r="AV174" s="176"/>
      <c r="AW174" s="176"/>
      <c r="AX174" s="176"/>
      <c r="AY174" s="176"/>
      <c r="AZ174" s="176"/>
      <c r="BA174" s="176"/>
      <c r="BB174" s="176"/>
      <c r="BC174" s="109">
        <v>10000</v>
      </c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49"/>
      <c r="BT174" s="49"/>
      <c r="BU174" s="109">
        <v>0</v>
      </c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1"/>
      <c r="EH174" s="101"/>
      <c r="EI174" s="101"/>
      <c r="EJ174" s="101"/>
      <c r="EK174" s="101">
        <f>BC174-CH174</f>
        <v>10000</v>
      </c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>
        <f>BU174-CH174</f>
        <v>0</v>
      </c>
      <c r="EY174" s="324"/>
      <c r="EZ174" s="324"/>
      <c r="FA174" s="324"/>
      <c r="FB174" s="324"/>
      <c r="FC174" s="324"/>
      <c r="FD174" s="324"/>
      <c r="FE174" s="324"/>
      <c r="FF174" s="324"/>
      <c r="FG174" s="324"/>
      <c r="FH174" s="38"/>
      <c r="FI174" s="13"/>
      <c r="FJ174" s="13"/>
    </row>
    <row r="175" spans="1:166" s="4" customFormat="1" ht="37.5" customHeight="1">
      <c r="A175" s="233" t="s">
        <v>247</v>
      </c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127"/>
      <c r="AL175" s="127"/>
      <c r="AM175" s="127"/>
      <c r="AN175" s="127"/>
      <c r="AO175" s="127"/>
      <c r="AP175" s="127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  <c r="EF175" s="112"/>
      <c r="EG175" s="112"/>
      <c r="EH175" s="112"/>
      <c r="EI175" s="112"/>
      <c r="EJ175" s="112"/>
      <c r="EK175" s="112"/>
      <c r="EL175" s="112"/>
      <c r="EM175" s="112"/>
      <c r="EN175" s="112"/>
      <c r="EO175" s="112"/>
      <c r="EP175" s="112"/>
      <c r="EQ175" s="112"/>
      <c r="ER175" s="112"/>
      <c r="ES175" s="112"/>
      <c r="ET175" s="112"/>
      <c r="EU175" s="112"/>
      <c r="EV175" s="112"/>
      <c r="EW175" s="112"/>
      <c r="EX175" s="101"/>
      <c r="EY175" s="101"/>
      <c r="EZ175" s="101"/>
      <c r="FA175" s="101"/>
      <c r="FB175" s="101"/>
      <c r="FC175" s="101"/>
      <c r="FD175" s="101"/>
      <c r="FE175" s="101"/>
      <c r="FF175" s="101"/>
      <c r="FG175" s="101"/>
      <c r="FH175" s="38"/>
      <c r="FI175" s="13"/>
      <c r="FJ175" s="13"/>
    </row>
    <row r="176" spans="1:166" s="4" customFormat="1" ht="24.75" customHeight="1">
      <c r="A176" s="96" t="s">
        <v>248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127"/>
      <c r="AL176" s="127"/>
      <c r="AM176" s="127"/>
      <c r="AN176" s="127"/>
      <c r="AO176" s="127"/>
      <c r="AP176" s="127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98">
        <f>BC177</f>
        <v>70000</v>
      </c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>
        <f>BU177</f>
        <v>53368.35</v>
      </c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113">
        <f>CH177</f>
        <v>53368.35</v>
      </c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3">
        <f>DX177</f>
        <v>53368.35</v>
      </c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>
        <f aca="true" t="shared" si="14" ref="EK176:EK181">BC176-CH176</f>
        <v>16631.65</v>
      </c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>
        <v>0</v>
      </c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38"/>
      <c r="FI176" s="13"/>
      <c r="FJ176" s="13"/>
    </row>
    <row r="177" spans="1:166" s="4" customFormat="1" ht="24.75" customHeight="1">
      <c r="A177" s="226" t="s">
        <v>211</v>
      </c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127" t="s">
        <v>60</v>
      </c>
      <c r="AL177" s="127"/>
      <c r="AM177" s="127"/>
      <c r="AN177" s="127"/>
      <c r="AO177" s="127"/>
      <c r="AP177" s="127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09">
        <v>70000</v>
      </c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>
        <v>53368.35</v>
      </c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1">
        <v>53368.35</v>
      </c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01">
        <f>CH177</f>
        <v>53368.35</v>
      </c>
      <c r="DY177" s="101"/>
      <c r="DZ177" s="101"/>
      <c r="EA177" s="101"/>
      <c r="EB177" s="101"/>
      <c r="EC177" s="101"/>
      <c r="ED177" s="101"/>
      <c r="EE177" s="101"/>
      <c r="EF177" s="101"/>
      <c r="EG177" s="101"/>
      <c r="EH177" s="101"/>
      <c r="EI177" s="101"/>
      <c r="EJ177" s="101"/>
      <c r="EK177" s="113">
        <f t="shared" si="14"/>
        <v>16631.65</v>
      </c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01">
        <v>0</v>
      </c>
      <c r="EY177" s="101"/>
      <c r="EZ177" s="101"/>
      <c r="FA177" s="101"/>
      <c r="FB177" s="101"/>
      <c r="FC177" s="101"/>
      <c r="FD177" s="101"/>
      <c r="FE177" s="101"/>
      <c r="FF177" s="101"/>
      <c r="FG177" s="101"/>
      <c r="FH177" s="38"/>
      <c r="FI177" s="13"/>
      <c r="FJ177" s="13"/>
    </row>
    <row r="178" spans="1:166" s="4" customFormat="1" ht="24.75" customHeight="1">
      <c r="A178" s="96" t="s">
        <v>321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127"/>
      <c r="AL178" s="127"/>
      <c r="AM178" s="127"/>
      <c r="AN178" s="127"/>
      <c r="AO178" s="127"/>
      <c r="AP178" s="127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98">
        <f>BC179</f>
        <v>45190.74</v>
      </c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>
        <f>BU179</f>
        <v>35706.6</v>
      </c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113">
        <f>CH179</f>
        <v>35706.6</v>
      </c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3">
        <f>DX179</f>
        <v>35706.6</v>
      </c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>
        <f t="shared" si="14"/>
        <v>9484.14</v>
      </c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>
        <v>0</v>
      </c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38"/>
      <c r="FI178" s="13"/>
      <c r="FJ178" s="13"/>
    </row>
    <row r="179" spans="1:166" s="4" customFormat="1" ht="24.75" customHeight="1">
      <c r="A179" s="226" t="s">
        <v>211</v>
      </c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127" t="s">
        <v>60</v>
      </c>
      <c r="AL179" s="127"/>
      <c r="AM179" s="127"/>
      <c r="AN179" s="127"/>
      <c r="AO179" s="127"/>
      <c r="AP179" s="127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09">
        <v>45190.74</v>
      </c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>
        <v>35706.6</v>
      </c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1">
        <v>35706.6</v>
      </c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01">
        <f>CH179</f>
        <v>35706.6</v>
      </c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13">
        <f t="shared" si="14"/>
        <v>9484.14</v>
      </c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01">
        <v>0</v>
      </c>
      <c r="EY179" s="101"/>
      <c r="EZ179" s="101"/>
      <c r="FA179" s="101"/>
      <c r="FB179" s="101"/>
      <c r="FC179" s="101"/>
      <c r="FD179" s="101"/>
      <c r="FE179" s="101"/>
      <c r="FF179" s="101"/>
      <c r="FG179" s="101"/>
      <c r="FH179" s="38"/>
      <c r="FI179" s="13"/>
      <c r="FJ179" s="13"/>
    </row>
    <row r="180" spans="1:166" s="4" customFormat="1" ht="24.75" customHeight="1">
      <c r="A180" s="96" t="s">
        <v>320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127"/>
      <c r="AL180" s="127"/>
      <c r="AM180" s="127"/>
      <c r="AN180" s="127"/>
      <c r="AO180" s="127"/>
      <c r="AP180" s="127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98">
        <f>BC181</f>
        <v>5000</v>
      </c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>
        <f>BU181</f>
        <v>5000</v>
      </c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113">
        <f>CH181</f>
        <v>5000</v>
      </c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3">
        <f>DX181</f>
        <v>5000</v>
      </c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>
        <f t="shared" si="14"/>
        <v>0</v>
      </c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>
        <v>0</v>
      </c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38"/>
      <c r="FI180" s="13"/>
      <c r="FJ180" s="13"/>
    </row>
    <row r="181" spans="1:166" s="4" customFormat="1" ht="24" customHeight="1">
      <c r="A181" s="226" t="s">
        <v>59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127" t="s">
        <v>67</v>
      </c>
      <c r="AL181" s="127"/>
      <c r="AM181" s="127"/>
      <c r="AN181" s="127"/>
      <c r="AO181" s="127"/>
      <c r="AP181" s="127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09">
        <v>5000</v>
      </c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49"/>
      <c r="BT181" s="49"/>
      <c r="BU181" s="109">
        <v>5000</v>
      </c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1">
        <v>5000</v>
      </c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>
        <f>CH181</f>
        <v>5000</v>
      </c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>
        <f t="shared" si="14"/>
        <v>0</v>
      </c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>
        <f>BU181-CH181</f>
        <v>0</v>
      </c>
      <c r="EY181" s="324"/>
      <c r="EZ181" s="324"/>
      <c r="FA181" s="324"/>
      <c r="FB181" s="324"/>
      <c r="FC181" s="324"/>
      <c r="FD181" s="324"/>
      <c r="FE181" s="324"/>
      <c r="FF181" s="324"/>
      <c r="FG181" s="324"/>
      <c r="FH181" s="38"/>
      <c r="FI181" s="13"/>
      <c r="FJ181" s="13"/>
    </row>
    <row r="182" spans="1:166" s="4" customFormat="1" ht="22.5" customHeight="1">
      <c r="A182" s="233" t="s">
        <v>249</v>
      </c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127"/>
      <c r="AL182" s="127"/>
      <c r="AM182" s="127"/>
      <c r="AN182" s="127"/>
      <c r="AO182" s="127"/>
      <c r="AP182" s="127"/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49"/>
      <c r="BT182" s="4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1"/>
      <c r="EH182" s="101"/>
      <c r="EI182" s="101"/>
      <c r="EJ182" s="101"/>
      <c r="EK182" s="101"/>
      <c r="EL182" s="101"/>
      <c r="EM182" s="101"/>
      <c r="EN182" s="101"/>
      <c r="EO182" s="101"/>
      <c r="EP182" s="101"/>
      <c r="EQ182" s="101"/>
      <c r="ER182" s="101"/>
      <c r="ES182" s="101"/>
      <c r="ET182" s="101"/>
      <c r="EU182" s="101"/>
      <c r="EV182" s="101"/>
      <c r="EW182" s="101"/>
      <c r="EX182" s="101"/>
      <c r="EY182" s="324"/>
      <c r="EZ182" s="324"/>
      <c r="FA182" s="324"/>
      <c r="FB182" s="324"/>
      <c r="FC182" s="324"/>
      <c r="FD182" s="324"/>
      <c r="FE182" s="324"/>
      <c r="FF182" s="324"/>
      <c r="FG182" s="324"/>
      <c r="FH182" s="38"/>
      <c r="FI182" s="13"/>
      <c r="FJ182" s="13"/>
    </row>
    <row r="183" spans="1:166" s="4" customFormat="1" ht="22.5" customHeight="1">
      <c r="A183" s="96" t="s">
        <v>263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127"/>
      <c r="AL183" s="127"/>
      <c r="AM183" s="127"/>
      <c r="AN183" s="127"/>
      <c r="AO183" s="127"/>
      <c r="AP183" s="127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98">
        <f>BC184</f>
        <v>123000</v>
      </c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48"/>
      <c r="BT183" s="48"/>
      <c r="BU183" s="98">
        <f>BU184</f>
        <v>54228</v>
      </c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113">
        <f>CH184</f>
        <v>54228</v>
      </c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>
        <f>CH183</f>
        <v>54228</v>
      </c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>
        <f>BC183-CH183</f>
        <v>68772</v>
      </c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>
        <f>BU183-CH183</f>
        <v>0</v>
      </c>
      <c r="EY183" s="325"/>
      <c r="EZ183" s="325"/>
      <c r="FA183" s="325"/>
      <c r="FB183" s="325"/>
      <c r="FC183" s="325"/>
      <c r="FD183" s="325"/>
      <c r="FE183" s="325"/>
      <c r="FF183" s="325"/>
      <c r="FG183" s="325"/>
      <c r="FH183" s="38"/>
      <c r="FI183" s="13"/>
      <c r="FJ183" s="13"/>
    </row>
    <row r="184" spans="1:166" s="4" customFormat="1" ht="23.25" customHeight="1">
      <c r="A184" s="226" t="s">
        <v>59</v>
      </c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127" t="s">
        <v>67</v>
      </c>
      <c r="AL184" s="127"/>
      <c r="AM184" s="127"/>
      <c r="AN184" s="127"/>
      <c r="AO184" s="127"/>
      <c r="AP184" s="127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09">
        <v>123000</v>
      </c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49"/>
      <c r="BT184" s="49"/>
      <c r="BU184" s="109">
        <v>54228</v>
      </c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1">
        <v>54228</v>
      </c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>
        <f>CH184</f>
        <v>54228</v>
      </c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>
        <f>BC184-CH184</f>
        <v>68772</v>
      </c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>
        <f>BU184-CH184</f>
        <v>0</v>
      </c>
      <c r="EY184" s="324"/>
      <c r="EZ184" s="324"/>
      <c r="FA184" s="324"/>
      <c r="FB184" s="324"/>
      <c r="FC184" s="324"/>
      <c r="FD184" s="324"/>
      <c r="FE184" s="324"/>
      <c r="FF184" s="324"/>
      <c r="FG184" s="324"/>
      <c r="FH184" s="38"/>
      <c r="FI184" s="13"/>
      <c r="FJ184" s="13"/>
    </row>
    <row r="185" spans="1:166" s="4" customFormat="1" ht="18.75">
      <c r="A185" s="219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  <c r="AZ185" s="220"/>
      <c r="BA185" s="220"/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  <c r="BZ185" s="220"/>
      <c r="CA185" s="220"/>
      <c r="CB185" s="220"/>
      <c r="CC185" s="220"/>
      <c r="CD185" s="220"/>
      <c r="CE185" s="220"/>
      <c r="CF185" s="220"/>
      <c r="CG185" s="220"/>
      <c r="CH185" s="220"/>
      <c r="CI185" s="220"/>
      <c r="CJ185" s="220"/>
      <c r="CK185" s="220"/>
      <c r="CL185" s="220"/>
      <c r="CM185" s="220"/>
      <c r="CN185" s="220"/>
      <c r="CO185" s="220"/>
      <c r="CP185" s="220"/>
      <c r="CQ185" s="220"/>
      <c r="CR185" s="220"/>
      <c r="CS185" s="220"/>
      <c r="CT185" s="220"/>
      <c r="CU185" s="220"/>
      <c r="CV185" s="220"/>
      <c r="CW185" s="220"/>
      <c r="CX185" s="220"/>
      <c r="CY185" s="220"/>
      <c r="CZ185" s="220"/>
      <c r="DA185" s="220"/>
      <c r="DB185" s="220"/>
      <c r="DC185" s="220"/>
      <c r="DD185" s="220"/>
      <c r="DE185" s="220"/>
      <c r="DF185" s="220"/>
      <c r="DG185" s="220"/>
      <c r="DH185" s="220"/>
      <c r="DI185" s="220"/>
      <c r="DJ185" s="220"/>
      <c r="DK185" s="220"/>
      <c r="DL185" s="220"/>
      <c r="DM185" s="220"/>
      <c r="DN185" s="220"/>
      <c r="DO185" s="220"/>
      <c r="DP185" s="220"/>
      <c r="DQ185" s="220"/>
      <c r="DR185" s="220"/>
      <c r="DS185" s="220"/>
      <c r="DT185" s="220"/>
      <c r="DU185" s="220"/>
      <c r="DV185" s="220"/>
      <c r="DW185" s="220"/>
      <c r="DX185" s="220"/>
      <c r="DY185" s="220"/>
      <c r="DZ185" s="220"/>
      <c r="EA185" s="220"/>
      <c r="EB185" s="220"/>
      <c r="EC185" s="220"/>
      <c r="ED185" s="220"/>
      <c r="EE185" s="220"/>
      <c r="EF185" s="220"/>
      <c r="EG185" s="220"/>
      <c r="EH185" s="220"/>
      <c r="EI185" s="220"/>
      <c r="EJ185" s="220"/>
      <c r="EK185" s="220"/>
      <c r="EL185" s="220"/>
      <c r="EM185" s="220"/>
      <c r="EN185" s="220"/>
      <c r="EO185" s="220"/>
      <c r="EP185" s="220"/>
      <c r="EQ185" s="220"/>
      <c r="ER185" s="220"/>
      <c r="ES185" s="220"/>
      <c r="ET185" s="220"/>
      <c r="EU185" s="220"/>
      <c r="EV185" s="220"/>
      <c r="EW185" s="220"/>
      <c r="EX185" s="220"/>
      <c r="EY185" s="220"/>
      <c r="EZ185" s="220"/>
      <c r="FA185" s="220"/>
      <c r="FB185" s="220"/>
      <c r="FC185" s="220"/>
      <c r="FD185" s="220"/>
      <c r="FE185" s="220"/>
      <c r="FF185" s="220"/>
      <c r="FG185" s="221"/>
      <c r="FH185" s="12"/>
      <c r="FI185" s="12"/>
      <c r="FJ185" s="16" t="s">
        <v>39</v>
      </c>
    </row>
    <row r="186" spans="1:166" s="4" customFormat="1" ht="18.75">
      <c r="A186" s="219" t="s">
        <v>81</v>
      </c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  <c r="BZ186" s="220"/>
      <c r="CA186" s="220"/>
      <c r="CB186" s="220"/>
      <c r="CC186" s="220"/>
      <c r="CD186" s="220"/>
      <c r="CE186" s="220"/>
      <c r="CF186" s="220"/>
      <c r="CG186" s="220"/>
      <c r="CH186" s="220"/>
      <c r="CI186" s="220"/>
      <c r="CJ186" s="220"/>
      <c r="CK186" s="220"/>
      <c r="CL186" s="220"/>
      <c r="CM186" s="220"/>
      <c r="CN186" s="220"/>
      <c r="CO186" s="220"/>
      <c r="CP186" s="220"/>
      <c r="CQ186" s="220"/>
      <c r="CR186" s="220"/>
      <c r="CS186" s="220"/>
      <c r="CT186" s="220"/>
      <c r="CU186" s="220"/>
      <c r="CV186" s="220"/>
      <c r="CW186" s="220"/>
      <c r="CX186" s="220"/>
      <c r="CY186" s="220"/>
      <c r="CZ186" s="220"/>
      <c r="DA186" s="220"/>
      <c r="DB186" s="220"/>
      <c r="DC186" s="220"/>
      <c r="DD186" s="220"/>
      <c r="DE186" s="220"/>
      <c r="DF186" s="220"/>
      <c r="DG186" s="220"/>
      <c r="DH186" s="220"/>
      <c r="DI186" s="220"/>
      <c r="DJ186" s="220"/>
      <c r="DK186" s="220"/>
      <c r="DL186" s="220"/>
      <c r="DM186" s="220"/>
      <c r="DN186" s="220"/>
      <c r="DO186" s="220"/>
      <c r="DP186" s="220"/>
      <c r="DQ186" s="220"/>
      <c r="DR186" s="220"/>
      <c r="DS186" s="220"/>
      <c r="DT186" s="220"/>
      <c r="DU186" s="220"/>
      <c r="DV186" s="220"/>
      <c r="DW186" s="220"/>
      <c r="DX186" s="220"/>
      <c r="DY186" s="220"/>
      <c r="DZ186" s="220"/>
      <c r="EA186" s="220"/>
      <c r="EB186" s="220"/>
      <c r="EC186" s="220"/>
      <c r="ED186" s="220"/>
      <c r="EE186" s="220"/>
      <c r="EF186" s="220"/>
      <c r="EG186" s="220"/>
      <c r="EH186" s="220"/>
      <c r="EI186" s="220"/>
      <c r="EJ186" s="220"/>
      <c r="EK186" s="220"/>
      <c r="EL186" s="220"/>
      <c r="EM186" s="220"/>
      <c r="EN186" s="220"/>
      <c r="EO186" s="220"/>
      <c r="EP186" s="220"/>
      <c r="EQ186" s="220"/>
      <c r="ER186" s="220"/>
      <c r="ES186" s="220"/>
      <c r="ET186" s="220"/>
      <c r="EU186" s="220"/>
      <c r="EV186" s="220"/>
      <c r="EW186" s="220"/>
      <c r="EX186" s="220"/>
      <c r="EY186" s="220"/>
      <c r="EZ186" s="220"/>
      <c r="FA186" s="220"/>
      <c r="FB186" s="220"/>
      <c r="FC186" s="220"/>
      <c r="FD186" s="220"/>
      <c r="FE186" s="220"/>
      <c r="FF186" s="220"/>
      <c r="FG186" s="220"/>
      <c r="FH186" s="220"/>
      <c r="FI186" s="220"/>
      <c r="FJ186" s="221"/>
    </row>
    <row r="187" spans="1:166" s="4" customFormat="1" ht="17.25" customHeight="1">
      <c r="A187" s="125" t="s">
        <v>8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 t="s">
        <v>23</v>
      </c>
      <c r="AL187" s="125"/>
      <c r="AM187" s="125"/>
      <c r="AN187" s="125"/>
      <c r="AO187" s="125"/>
      <c r="AP187" s="125"/>
      <c r="AQ187" s="125" t="s">
        <v>35</v>
      </c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 t="s">
        <v>36</v>
      </c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 t="s">
        <v>37</v>
      </c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 t="s">
        <v>24</v>
      </c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45" t="s">
        <v>29</v>
      </c>
      <c r="EL187" s="146"/>
      <c r="EM187" s="146"/>
      <c r="EN187" s="146"/>
      <c r="EO187" s="146"/>
      <c r="EP187" s="146"/>
      <c r="EQ187" s="146"/>
      <c r="ER187" s="146"/>
      <c r="ES187" s="146"/>
      <c r="ET187" s="146"/>
      <c r="EU187" s="146"/>
      <c r="EV187" s="146"/>
      <c r="EW187" s="146"/>
      <c r="EX187" s="146"/>
      <c r="EY187" s="146"/>
      <c r="EZ187" s="146"/>
      <c r="FA187" s="146"/>
      <c r="FB187" s="146"/>
      <c r="FC187" s="146"/>
      <c r="FD187" s="146"/>
      <c r="FE187" s="146"/>
      <c r="FF187" s="146"/>
      <c r="FG187" s="146"/>
      <c r="FH187" s="146"/>
      <c r="FI187" s="146"/>
      <c r="FJ187" s="147"/>
    </row>
    <row r="188" spans="1:166" s="4" customFormat="1" ht="78.75" customHeight="1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 t="s">
        <v>45</v>
      </c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 t="s">
        <v>25</v>
      </c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 t="s">
        <v>26</v>
      </c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 t="s">
        <v>27</v>
      </c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 t="s">
        <v>38</v>
      </c>
      <c r="EL188" s="125"/>
      <c r="EM188" s="125"/>
      <c r="EN188" s="125"/>
      <c r="EO188" s="125"/>
      <c r="EP188" s="125"/>
      <c r="EQ188" s="125"/>
      <c r="ER188" s="125"/>
      <c r="ES188" s="125"/>
      <c r="ET188" s="125"/>
      <c r="EU188" s="125"/>
      <c r="EV188" s="125"/>
      <c r="EW188" s="125"/>
      <c r="EX188" s="145" t="s">
        <v>46</v>
      </c>
      <c r="EY188" s="146"/>
      <c r="EZ188" s="146"/>
      <c r="FA188" s="146"/>
      <c r="FB188" s="146"/>
      <c r="FC188" s="146"/>
      <c r="FD188" s="146"/>
      <c r="FE188" s="146"/>
      <c r="FF188" s="146"/>
      <c r="FG188" s="146"/>
      <c r="FH188" s="146"/>
      <c r="FI188" s="146"/>
      <c r="FJ188" s="147"/>
    </row>
    <row r="189" spans="1:166" s="4" customFormat="1" ht="18.75">
      <c r="A189" s="137">
        <v>1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>
        <v>2</v>
      </c>
      <c r="AL189" s="137"/>
      <c r="AM189" s="137"/>
      <c r="AN189" s="137"/>
      <c r="AO189" s="137"/>
      <c r="AP189" s="137"/>
      <c r="AQ189" s="137">
        <v>3</v>
      </c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>
        <v>4</v>
      </c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>
        <v>5</v>
      </c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>
        <v>6</v>
      </c>
      <c r="CI189" s="137"/>
      <c r="CJ189" s="137"/>
      <c r="CK189" s="137"/>
      <c r="CL189" s="137"/>
      <c r="CM189" s="137"/>
      <c r="CN189" s="137"/>
      <c r="CO189" s="137"/>
      <c r="CP189" s="137"/>
      <c r="CQ189" s="137"/>
      <c r="CR189" s="137"/>
      <c r="CS189" s="137"/>
      <c r="CT189" s="137"/>
      <c r="CU189" s="137"/>
      <c r="CV189" s="137"/>
      <c r="CW189" s="137"/>
      <c r="CX189" s="137">
        <v>7</v>
      </c>
      <c r="CY189" s="137"/>
      <c r="CZ189" s="137"/>
      <c r="DA189" s="137"/>
      <c r="DB189" s="137"/>
      <c r="DC189" s="137"/>
      <c r="DD189" s="137"/>
      <c r="DE189" s="137"/>
      <c r="DF189" s="137"/>
      <c r="DG189" s="137"/>
      <c r="DH189" s="137"/>
      <c r="DI189" s="137"/>
      <c r="DJ189" s="137"/>
      <c r="DK189" s="137">
        <v>8</v>
      </c>
      <c r="DL189" s="137"/>
      <c r="DM189" s="137"/>
      <c r="DN189" s="137"/>
      <c r="DO189" s="137"/>
      <c r="DP189" s="137"/>
      <c r="DQ189" s="137"/>
      <c r="DR189" s="137"/>
      <c r="DS189" s="137"/>
      <c r="DT189" s="137"/>
      <c r="DU189" s="137"/>
      <c r="DV189" s="137"/>
      <c r="DW189" s="137"/>
      <c r="DX189" s="137">
        <v>9</v>
      </c>
      <c r="DY189" s="137"/>
      <c r="DZ189" s="137"/>
      <c r="EA189" s="137"/>
      <c r="EB189" s="137"/>
      <c r="EC189" s="137"/>
      <c r="ED189" s="137"/>
      <c r="EE189" s="137"/>
      <c r="EF189" s="137"/>
      <c r="EG189" s="137"/>
      <c r="EH189" s="137"/>
      <c r="EI189" s="137"/>
      <c r="EJ189" s="137"/>
      <c r="EK189" s="137">
        <v>10</v>
      </c>
      <c r="EL189" s="137"/>
      <c r="EM189" s="137"/>
      <c r="EN189" s="137"/>
      <c r="EO189" s="137"/>
      <c r="EP189" s="137"/>
      <c r="EQ189" s="137"/>
      <c r="ER189" s="137"/>
      <c r="ES189" s="137"/>
      <c r="ET189" s="137"/>
      <c r="EU189" s="137"/>
      <c r="EV189" s="137"/>
      <c r="EW189" s="137"/>
      <c r="EX189" s="142">
        <v>11</v>
      </c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4"/>
    </row>
    <row r="190" spans="1:166" s="11" customFormat="1" ht="22.5" customHeight="1">
      <c r="A190" s="123" t="s">
        <v>32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69" t="s">
        <v>33</v>
      </c>
      <c r="AL190" s="169"/>
      <c r="AM190" s="169"/>
      <c r="AN190" s="169"/>
      <c r="AO190" s="169"/>
      <c r="AP190" s="169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98">
        <f>BC193+BC201</f>
        <v>148200</v>
      </c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>
        <f>BU193+BU201</f>
        <v>82951.76999999999</v>
      </c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113">
        <f>CH193+CH201</f>
        <v>82951.76999999999</v>
      </c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>
        <f>CH190</f>
        <v>82951.76999999999</v>
      </c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>
        <f>EK193+EK201</f>
        <v>65248.23000000001</v>
      </c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38">
        <f>EX193+EX201</f>
        <v>0</v>
      </c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40"/>
    </row>
    <row r="191" spans="1:166" s="4" customFormat="1" ht="18.75" customHeight="1">
      <c r="A191" s="189" t="s">
        <v>22</v>
      </c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227" t="s">
        <v>34</v>
      </c>
      <c r="AL191" s="227"/>
      <c r="AM191" s="227"/>
      <c r="AN191" s="227"/>
      <c r="AO191" s="227"/>
      <c r="AP191" s="227"/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/>
      <c r="BA191" s="176"/>
      <c r="BB191" s="176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2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4"/>
    </row>
    <row r="192" spans="1:166" s="4" customFormat="1" ht="57.75" customHeight="1">
      <c r="A192" s="234" t="s">
        <v>126</v>
      </c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4"/>
      <c r="AG192" s="234"/>
      <c r="AH192" s="234"/>
      <c r="AI192" s="234"/>
      <c r="AJ192" s="234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101"/>
      <c r="EK192" s="101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2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4"/>
    </row>
    <row r="193" spans="1:166" s="20" customFormat="1" ht="25.5" customHeight="1">
      <c r="A193" s="96" t="s">
        <v>250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98">
        <f>BC194</f>
        <v>141500</v>
      </c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>
        <f>BU194</f>
        <v>82621.76999999999</v>
      </c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113">
        <f>CH194</f>
        <v>82621.76999999999</v>
      </c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3">
        <f>CH193</f>
        <v>82621.76999999999</v>
      </c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>
        <f>EK194</f>
        <v>58878.23000000001</v>
      </c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38">
        <f>EX194</f>
        <v>0</v>
      </c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40"/>
    </row>
    <row r="194" spans="1:166" s="4" customFormat="1" ht="27" customHeight="1">
      <c r="A194" s="128" t="s">
        <v>122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7" t="s">
        <v>52</v>
      </c>
      <c r="AL194" s="127"/>
      <c r="AM194" s="127"/>
      <c r="AN194" s="127"/>
      <c r="AO194" s="127"/>
      <c r="AP194" s="127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98">
        <f>BC195+BC196</f>
        <v>141500</v>
      </c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>
        <f>BU195+BU196</f>
        <v>82621.76999999999</v>
      </c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113">
        <f>CH195+CH196</f>
        <v>82621.76999999999</v>
      </c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>
        <f>SUM(DX195:EJ196)</f>
        <v>82621.76999999999</v>
      </c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>
        <f>BC194-CH194</f>
        <v>58878.23000000001</v>
      </c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38">
        <f>BU194-CH194</f>
        <v>0</v>
      </c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40"/>
    </row>
    <row r="195" spans="1:166" s="4" customFormat="1" ht="23.25" customHeight="1">
      <c r="A195" s="226" t="s">
        <v>56</v>
      </c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108" t="s">
        <v>53</v>
      </c>
      <c r="AL195" s="108"/>
      <c r="AM195" s="108"/>
      <c r="AN195" s="108"/>
      <c r="AO195" s="108"/>
      <c r="AP195" s="108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09">
        <v>109000</v>
      </c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>
        <v>65885.23</v>
      </c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1">
        <v>65885.23</v>
      </c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>
        <f>CH195</f>
        <v>65885.23</v>
      </c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>
        <f>BC195-BU195</f>
        <v>43114.770000000004</v>
      </c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2">
        <v>0</v>
      </c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4"/>
    </row>
    <row r="196" spans="1:166" s="4" customFormat="1" ht="23.25" customHeight="1">
      <c r="A196" s="226" t="s">
        <v>58</v>
      </c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108" t="s">
        <v>55</v>
      </c>
      <c r="AL196" s="108"/>
      <c r="AM196" s="108"/>
      <c r="AN196" s="108"/>
      <c r="AO196" s="108"/>
      <c r="AP196" s="108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09">
        <v>32500</v>
      </c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>
        <v>16736.54</v>
      </c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1">
        <v>16736.54</v>
      </c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>
        <f>CH196</f>
        <v>16736.54</v>
      </c>
      <c r="DY196" s="101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1"/>
      <c r="EJ196" s="101"/>
      <c r="EK196" s="101">
        <f>BC196-BU196</f>
        <v>15763.46</v>
      </c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2">
        <f>BU196-CH196</f>
        <v>0</v>
      </c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4"/>
    </row>
    <row r="197" spans="1:166" s="4" customFormat="1" ht="18" customHeight="1">
      <c r="A197" s="212" t="s">
        <v>106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127"/>
      <c r="AL197" s="127"/>
      <c r="AM197" s="127"/>
      <c r="AN197" s="127"/>
      <c r="AO197" s="127"/>
      <c r="AP197" s="127"/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/>
      <c r="BA197" s="176"/>
      <c r="BB197" s="176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183"/>
      <c r="CI197" s="183"/>
      <c r="CJ197" s="183"/>
      <c r="CK197" s="183"/>
      <c r="CL197" s="183"/>
      <c r="CM197" s="183"/>
      <c r="CN197" s="183"/>
      <c r="CO197" s="183"/>
      <c r="CP197" s="183"/>
      <c r="CQ197" s="183"/>
      <c r="CR197" s="183"/>
      <c r="CS197" s="183"/>
      <c r="CT197" s="183"/>
      <c r="CU197" s="183"/>
      <c r="CV197" s="183"/>
      <c r="CW197" s="183"/>
      <c r="CX197" s="183"/>
      <c r="CY197" s="183"/>
      <c r="CZ197" s="183"/>
      <c r="DA197" s="183"/>
      <c r="DB197" s="183"/>
      <c r="DC197" s="183"/>
      <c r="DD197" s="183"/>
      <c r="DE197" s="183"/>
      <c r="DF197" s="183"/>
      <c r="DG197" s="183"/>
      <c r="DH197" s="183"/>
      <c r="DI197" s="183"/>
      <c r="DJ197" s="183"/>
      <c r="DK197" s="183"/>
      <c r="DL197" s="183"/>
      <c r="DM197" s="183"/>
      <c r="DN197" s="183"/>
      <c r="DO197" s="183"/>
      <c r="DP197" s="183"/>
      <c r="DQ197" s="183"/>
      <c r="DR197" s="183"/>
      <c r="DS197" s="183"/>
      <c r="DT197" s="183"/>
      <c r="DU197" s="183"/>
      <c r="DV197" s="183"/>
      <c r="DW197" s="183"/>
      <c r="DX197" s="183"/>
      <c r="DY197" s="183"/>
      <c r="DZ197" s="183"/>
      <c r="EA197" s="183"/>
      <c r="EB197" s="183"/>
      <c r="EC197" s="183"/>
      <c r="ED197" s="183"/>
      <c r="EE197" s="183"/>
      <c r="EF197" s="183"/>
      <c r="EG197" s="183"/>
      <c r="EH197" s="183"/>
      <c r="EI197" s="183"/>
      <c r="EJ197" s="183"/>
      <c r="EK197" s="183"/>
      <c r="EL197" s="183"/>
      <c r="EM197" s="183"/>
      <c r="EN197" s="183"/>
      <c r="EO197" s="183"/>
      <c r="EP197" s="183"/>
      <c r="EQ197" s="183"/>
      <c r="ER197" s="183"/>
      <c r="ES197" s="183"/>
      <c r="ET197" s="183"/>
      <c r="EU197" s="183"/>
      <c r="EV197" s="183"/>
      <c r="EW197" s="183"/>
      <c r="EX197" s="131"/>
      <c r="EY197" s="132"/>
      <c r="EZ197" s="132"/>
      <c r="FA197" s="132"/>
      <c r="FB197" s="132"/>
      <c r="FC197" s="132"/>
      <c r="FD197" s="132"/>
      <c r="FE197" s="132"/>
      <c r="FF197" s="132"/>
      <c r="FG197" s="132"/>
      <c r="FH197" s="132"/>
      <c r="FI197" s="132"/>
      <c r="FJ197" s="133"/>
    </row>
    <row r="198" spans="1:166" s="4" customFormat="1" ht="15" customHeight="1" hidden="1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08"/>
      <c r="AL198" s="108"/>
      <c r="AM198" s="108"/>
      <c r="AN198" s="108"/>
      <c r="AO198" s="108"/>
      <c r="AP198" s="108"/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98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57"/>
      <c r="BT198" s="57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39"/>
      <c r="FI198" s="39"/>
      <c r="FJ198" s="39"/>
    </row>
    <row r="199" spans="1:166" s="4" customFormat="1" ht="15" customHeight="1" hidden="1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108"/>
      <c r="AL199" s="108"/>
      <c r="AM199" s="108"/>
      <c r="AN199" s="108"/>
      <c r="AO199" s="108"/>
      <c r="AP199" s="108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57"/>
      <c r="BT199" s="57"/>
      <c r="BU199" s="260"/>
      <c r="BV199" s="260"/>
      <c r="BW199" s="260"/>
      <c r="BX199" s="260"/>
      <c r="BY199" s="260"/>
      <c r="BZ199" s="260"/>
      <c r="CA199" s="260"/>
      <c r="CB199" s="260"/>
      <c r="CC199" s="260"/>
      <c r="CD199" s="260"/>
      <c r="CE199" s="260"/>
      <c r="CF199" s="260"/>
      <c r="CG199" s="260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01"/>
      <c r="EL199" s="141"/>
      <c r="EM199" s="141"/>
      <c r="EN199" s="141"/>
      <c r="EO199" s="141"/>
      <c r="EP199" s="141"/>
      <c r="EQ199" s="141"/>
      <c r="ER199" s="141"/>
      <c r="ES199" s="141"/>
      <c r="ET199" s="141"/>
      <c r="EU199" s="141"/>
      <c r="EV199" s="141"/>
      <c r="EW199" s="141"/>
      <c r="EX199" s="194"/>
      <c r="EY199" s="141"/>
      <c r="EZ199" s="141"/>
      <c r="FA199" s="141"/>
      <c r="FB199" s="141"/>
      <c r="FC199" s="141"/>
      <c r="FD199" s="141"/>
      <c r="FE199" s="141"/>
      <c r="FF199" s="141"/>
      <c r="FG199" s="141"/>
      <c r="FH199" s="39"/>
      <c r="FI199" s="39"/>
      <c r="FJ199" s="39"/>
    </row>
    <row r="200" spans="1:166" s="4" customFormat="1" ht="15" customHeight="1" hidden="1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108"/>
      <c r="AL200" s="108"/>
      <c r="AM200" s="108"/>
      <c r="AN200" s="108"/>
      <c r="AO200" s="108"/>
      <c r="AP200" s="108"/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57"/>
      <c r="BT200" s="57"/>
      <c r="BU200" s="260"/>
      <c r="BV200" s="260"/>
      <c r="BW200" s="260"/>
      <c r="BX200" s="260"/>
      <c r="BY200" s="260"/>
      <c r="BZ200" s="260"/>
      <c r="CA200" s="260"/>
      <c r="CB200" s="260"/>
      <c r="CC200" s="260"/>
      <c r="CD200" s="260"/>
      <c r="CE200" s="260"/>
      <c r="CF200" s="260"/>
      <c r="CG200" s="260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01"/>
      <c r="EL200" s="141"/>
      <c r="EM200" s="141"/>
      <c r="EN200" s="141"/>
      <c r="EO200" s="141"/>
      <c r="EP200" s="141"/>
      <c r="EQ200" s="141"/>
      <c r="ER200" s="141"/>
      <c r="ES200" s="141"/>
      <c r="ET200" s="141"/>
      <c r="EU200" s="141"/>
      <c r="EV200" s="141"/>
      <c r="EW200" s="141"/>
      <c r="EX200" s="194"/>
      <c r="EY200" s="141"/>
      <c r="EZ200" s="141"/>
      <c r="FA200" s="141"/>
      <c r="FB200" s="141"/>
      <c r="FC200" s="141"/>
      <c r="FD200" s="141"/>
      <c r="FE200" s="141"/>
      <c r="FF200" s="141"/>
      <c r="FG200" s="141"/>
      <c r="FH200" s="39"/>
      <c r="FI200" s="39"/>
      <c r="FJ200" s="39"/>
    </row>
    <row r="201" spans="1:166" s="4" customFormat="1" ht="24" customHeight="1">
      <c r="A201" s="96" t="s">
        <v>251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127" t="s">
        <v>158</v>
      </c>
      <c r="AL201" s="127"/>
      <c r="AM201" s="127"/>
      <c r="AN201" s="127"/>
      <c r="AO201" s="127"/>
      <c r="AP201" s="127"/>
      <c r="AQ201" s="176"/>
      <c r="AR201" s="176"/>
      <c r="AS201" s="176"/>
      <c r="AT201" s="176"/>
      <c r="AU201" s="176"/>
      <c r="AV201" s="176"/>
      <c r="AW201" s="176"/>
      <c r="AX201" s="176"/>
      <c r="AY201" s="176"/>
      <c r="AZ201" s="176"/>
      <c r="BA201" s="176"/>
      <c r="BB201" s="176"/>
      <c r="BC201" s="98">
        <f>BC202</f>
        <v>6700</v>
      </c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>
        <f>BU202</f>
        <v>330</v>
      </c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113">
        <f>CH202</f>
        <v>330</v>
      </c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>
        <f>CH201</f>
        <v>330</v>
      </c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>
        <f>BC201-CH201</f>
        <v>6370</v>
      </c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38">
        <f>BU201-CH201</f>
        <v>0</v>
      </c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40"/>
    </row>
    <row r="202" spans="1:166" s="4" customFormat="1" ht="21.75" customHeight="1">
      <c r="A202" s="128" t="s">
        <v>125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08" t="s">
        <v>61</v>
      </c>
      <c r="AL202" s="108"/>
      <c r="AM202" s="108"/>
      <c r="AN202" s="108"/>
      <c r="AO202" s="108"/>
      <c r="AP202" s="108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09">
        <v>6700</v>
      </c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>
        <v>330</v>
      </c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1">
        <v>330</v>
      </c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>
        <f>CH202</f>
        <v>330</v>
      </c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>
        <f>BC202-CH202</f>
        <v>6370</v>
      </c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2">
        <f>BU202-CH202</f>
        <v>0</v>
      </c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4"/>
    </row>
    <row r="203" spans="1:166" s="4" customFormat="1" ht="18.75">
      <c r="A203" s="219" t="s">
        <v>81</v>
      </c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  <c r="BZ203" s="220"/>
      <c r="CA203" s="220"/>
      <c r="CB203" s="220"/>
      <c r="CC203" s="220"/>
      <c r="CD203" s="220"/>
      <c r="CE203" s="220"/>
      <c r="CF203" s="220"/>
      <c r="CG203" s="220"/>
      <c r="CH203" s="220"/>
      <c r="CI203" s="220"/>
      <c r="CJ203" s="220"/>
      <c r="CK203" s="220"/>
      <c r="CL203" s="220"/>
      <c r="CM203" s="220"/>
      <c r="CN203" s="220"/>
      <c r="CO203" s="220"/>
      <c r="CP203" s="220"/>
      <c r="CQ203" s="220"/>
      <c r="CR203" s="220"/>
      <c r="CS203" s="220"/>
      <c r="CT203" s="220"/>
      <c r="CU203" s="220"/>
      <c r="CV203" s="220"/>
      <c r="CW203" s="220"/>
      <c r="CX203" s="220"/>
      <c r="CY203" s="220"/>
      <c r="CZ203" s="220"/>
      <c r="DA203" s="220"/>
      <c r="DB203" s="220"/>
      <c r="DC203" s="220"/>
      <c r="DD203" s="220"/>
      <c r="DE203" s="220"/>
      <c r="DF203" s="220"/>
      <c r="DG203" s="220"/>
      <c r="DH203" s="220"/>
      <c r="DI203" s="220"/>
      <c r="DJ203" s="220"/>
      <c r="DK203" s="220"/>
      <c r="DL203" s="220"/>
      <c r="DM203" s="220"/>
      <c r="DN203" s="220"/>
      <c r="DO203" s="220"/>
      <c r="DP203" s="220"/>
      <c r="DQ203" s="220"/>
      <c r="DR203" s="220"/>
      <c r="DS203" s="220"/>
      <c r="DT203" s="220"/>
      <c r="DU203" s="220"/>
      <c r="DV203" s="220"/>
      <c r="DW203" s="220"/>
      <c r="DX203" s="220"/>
      <c r="DY203" s="220"/>
      <c r="DZ203" s="220"/>
      <c r="EA203" s="220"/>
      <c r="EB203" s="220"/>
      <c r="EC203" s="220"/>
      <c r="ED203" s="220"/>
      <c r="EE203" s="220"/>
      <c r="EF203" s="220"/>
      <c r="EG203" s="220"/>
      <c r="EH203" s="220"/>
      <c r="EI203" s="220"/>
      <c r="EJ203" s="220"/>
      <c r="EK203" s="220"/>
      <c r="EL203" s="220"/>
      <c r="EM203" s="220"/>
      <c r="EN203" s="220"/>
      <c r="EO203" s="220"/>
      <c r="EP203" s="220"/>
      <c r="EQ203" s="220"/>
      <c r="ER203" s="220"/>
      <c r="ES203" s="220"/>
      <c r="ET203" s="220"/>
      <c r="EU203" s="220"/>
      <c r="EV203" s="220"/>
      <c r="EW203" s="220"/>
      <c r="EX203" s="220"/>
      <c r="EY203" s="220"/>
      <c r="EZ203" s="220"/>
      <c r="FA203" s="220"/>
      <c r="FB203" s="220"/>
      <c r="FC203" s="220"/>
      <c r="FD203" s="220"/>
      <c r="FE203" s="220"/>
      <c r="FF203" s="220"/>
      <c r="FG203" s="220"/>
      <c r="FH203" s="220"/>
      <c r="FI203" s="220"/>
      <c r="FJ203" s="221"/>
    </row>
    <row r="204" spans="1:166" s="4" customFormat="1" ht="15.75" customHeight="1">
      <c r="A204" s="125" t="s">
        <v>8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 t="s">
        <v>23</v>
      </c>
      <c r="AL204" s="125"/>
      <c r="AM204" s="125"/>
      <c r="AN204" s="125"/>
      <c r="AO204" s="125"/>
      <c r="AP204" s="125"/>
      <c r="AQ204" s="125" t="s">
        <v>35</v>
      </c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 t="s">
        <v>36</v>
      </c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 t="s">
        <v>37</v>
      </c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 t="s">
        <v>24</v>
      </c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DI204" s="125"/>
      <c r="DJ204" s="125"/>
      <c r="DK204" s="125"/>
      <c r="DL204" s="125"/>
      <c r="DM204" s="125"/>
      <c r="DN204" s="125"/>
      <c r="DO204" s="125"/>
      <c r="DP204" s="125"/>
      <c r="DQ204" s="125"/>
      <c r="DR204" s="125"/>
      <c r="DS204" s="125"/>
      <c r="DT204" s="125"/>
      <c r="DU204" s="125"/>
      <c r="DV204" s="125"/>
      <c r="DW204" s="125"/>
      <c r="DX204" s="125"/>
      <c r="DY204" s="125"/>
      <c r="DZ204" s="125"/>
      <c r="EA204" s="125"/>
      <c r="EB204" s="125"/>
      <c r="EC204" s="125"/>
      <c r="ED204" s="125"/>
      <c r="EE204" s="125"/>
      <c r="EF204" s="125"/>
      <c r="EG204" s="125"/>
      <c r="EH204" s="125"/>
      <c r="EI204" s="125"/>
      <c r="EJ204" s="125"/>
      <c r="EK204" s="145" t="s">
        <v>29</v>
      </c>
      <c r="EL204" s="146"/>
      <c r="EM204" s="146"/>
      <c r="EN204" s="146"/>
      <c r="EO204" s="146"/>
      <c r="EP204" s="146"/>
      <c r="EQ204" s="146"/>
      <c r="ER204" s="146"/>
      <c r="ES204" s="146"/>
      <c r="ET204" s="146"/>
      <c r="EU204" s="146"/>
      <c r="EV204" s="146"/>
      <c r="EW204" s="146"/>
      <c r="EX204" s="146"/>
      <c r="EY204" s="146"/>
      <c r="EZ204" s="146"/>
      <c r="FA204" s="146"/>
      <c r="FB204" s="146"/>
      <c r="FC204" s="146"/>
      <c r="FD204" s="146"/>
      <c r="FE204" s="146"/>
      <c r="FF204" s="146"/>
      <c r="FG204" s="146"/>
      <c r="FH204" s="146"/>
      <c r="FI204" s="146"/>
      <c r="FJ204" s="147"/>
    </row>
    <row r="205" spans="1:166" s="4" customFormat="1" ht="98.25" customHeight="1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 t="s">
        <v>45</v>
      </c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 t="s">
        <v>25</v>
      </c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 t="s">
        <v>26</v>
      </c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 t="s">
        <v>27</v>
      </c>
      <c r="DY205" s="125"/>
      <c r="DZ205" s="125"/>
      <c r="EA205" s="125"/>
      <c r="EB205" s="125"/>
      <c r="EC205" s="125"/>
      <c r="ED205" s="125"/>
      <c r="EE205" s="125"/>
      <c r="EF205" s="125"/>
      <c r="EG205" s="125"/>
      <c r="EH205" s="125"/>
      <c r="EI205" s="125"/>
      <c r="EJ205" s="125"/>
      <c r="EK205" s="125" t="s">
        <v>38</v>
      </c>
      <c r="EL205" s="125"/>
      <c r="EM205" s="125"/>
      <c r="EN205" s="125"/>
      <c r="EO205" s="125"/>
      <c r="EP205" s="125"/>
      <c r="EQ205" s="125"/>
      <c r="ER205" s="125"/>
      <c r="ES205" s="125"/>
      <c r="ET205" s="125"/>
      <c r="EU205" s="125"/>
      <c r="EV205" s="125"/>
      <c r="EW205" s="125"/>
      <c r="EX205" s="145" t="s">
        <v>46</v>
      </c>
      <c r="EY205" s="146"/>
      <c r="EZ205" s="146"/>
      <c r="FA205" s="146"/>
      <c r="FB205" s="146"/>
      <c r="FC205" s="146"/>
      <c r="FD205" s="146"/>
      <c r="FE205" s="146"/>
      <c r="FF205" s="146"/>
      <c r="FG205" s="146"/>
      <c r="FH205" s="146"/>
      <c r="FI205" s="146"/>
      <c r="FJ205" s="147"/>
    </row>
    <row r="206" spans="1:166" s="4" customFormat="1" ht="18.75">
      <c r="A206" s="137">
        <v>1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>
        <v>2</v>
      </c>
      <c r="AL206" s="137"/>
      <c r="AM206" s="137"/>
      <c r="AN206" s="137"/>
      <c r="AO206" s="137"/>
      <c r="AP206" s="137"/>
      <c r="AQ206" s="137">
        <v>3</v>
      </c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>
        <v>4</v>
      </c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>
        <v>5</v>
      </c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>
        <v>6</v>
      </c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  <c r="CW206" s="137"/>
      <c r="CX206" s="137">
        <v>7</v>
      </c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7"/>
      <c r="DI206" s="137"/>
      <c r="DJ206" s="137"/>
      <c r="DK206" s="137">
        <v>8</v>
      </c>
      <c r="DL206" s="137"/>
      <c r="DM206" s="137"/>
      <c r="DN206" s="137"/>
      <c r="DO206" s="137"/>
      <c r="DP206" s="137"/>
      <c r="DQ206" s="137"/>
      <c r="DR206" s="137"/>
      <c r="DS206" s="137"/>
      <c r="DT206" s="137"/>
      <c r="DU206" s="137"/>
      <c r="DV206" s="137"/>
      <c r="DW206" s="137"/>
      <c r="DX206" s="137">
        <v>9</v>
      </c>
      <c r="DY206" s="137"/>
      <c r="DZ206" s="137"/>
      <c r="EA206" s="137"/>
      <c r="EB206" s="137"/>
      <c r="EC206" s="137"/>
      <c r="ED206" s="137"/>
      <c r="EE206" s="137"/>
      <c r="EF206" s="137"/>
      <c r="EG206" s="137"/>
      <c r="EH206" s="137"/>
      <c r="EI206" s="137"/>
      <c r="EJ206" s="137"/>
      <c r="EK206" s="137">
        <v>10</v>
      </c>
      <c r="EL206" s="137"/>
      <c r="EM206" s="137"/>
      <c r="EN206" s="137"/>
      <c r="EO206" s="137"/>
      <c r="EP206" s="137"/>
      <c r="EQ206" s="137"/>
      <c r="ER206" s="137"/>
      <c r="ES206" s="137"/>
      <c r="ET206" s="137"/>
      <c r="EU206" s="137"/>
      <c r="EV206" s="137"/>
      <c r="EW206" s="137"/>
      <c r="EX206" s="142">
        <v>11</v>
      </c>
      <c r="EY206" s="143"/>
      <c r="EZ206" s="143"/>
      <c r="FA206" s="143"/>
      <c r="FB206" s="143"/>
      <c r="FC206" s="143"/>
      <c r="FD206" s="143"/>
      <c r="FE206" s="143"/>
      <c r="FF206" s="143"/>
      <c r="FG206" s="143"/>
      <c r="FH206" s="143"/>
      <c r="FI206" s="143"/>
      <c r="FJ206" s="144"/>
    </row>
    <row r="207" spans="1:166" s="11" customFormat="1" ht="22.5" customHeight="1">
      <c r="A207" s="123" t="s">
        <v>32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69" t="s">
        <v>33</v>
      </c>
      <c r="AL207" s="169"/>
      <c r="AM207" s="169"/>
      <c r="AN207" s="169"/>
      <c r="AO207" s="169"/>
      <c r="AP207" s="169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98">
        <f>BC210+BC214+BC217+BC220</f>
        <v>155700</v>
      </c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>
        <f>BU210+BU214+BU217+BU220</f>
        <v>127575</v>
      </c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113">
        <f>CH214+CH210+CH217</f>
        <v>127575</v>
      </c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>
        <f>DX214+DX210+DX217</f>
        <v>127575</v>
      </c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>
        <f>BC207-CH207</f>
        <v>28125</v>
      </c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38">
        <f>BU207-CH207</f>
        <v>0</v>
      </c>
      <c r="EY207" s="139"/>
      <c r="EZ207" s="139"/>
      <c r="FA207" s="139"/>
      <c r="FB207" s="139"/>
      <c r="FC207" s="139"/>
      <c r="FD207" s="139"/>
      <c r="FE207" s="139"/>
      <c r="FF207" s="139"/>
      <c r="FG207" s="139"/>
      <c r="FH207" s="139"/>
      <c r="FI207" s="139"/>
      <c r="FJ207" s="140"/>
    </row>
    <row r="208" spans="1:166" s="4" customFormat="1" ht="15" customHeight="1">
      <c r="A208" s="189" t="s">
        <v>22</v>
      </c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227" t="s">
        <v>34</v>
      </c>
      <c r="AL208" s="227"/>
      <c r="AM208" s="227"/>
      <c r="AN208" s="227"/>
      <c r="AO208" s="227"/>
      <c r="AP208" s="227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1"/>
      <c r="EH208" s="101"/>
      <c r="EI208" s="101"/>
      <c r="EJ208" s="101"/>
      <c r="EK208" s="101"/>
      <c r="EL208" s="101"/>
      <c r="EM208" s="101"/>
      <c r="EN208" s="101"/>
      <c r="EO208" s="101"/>
      <c r="EP208" s="101"/>
      <c r="EQ208" s="101"/>
      <c r="ER208" s="101"/>
      <c r="ES208" s="101"/>
      <c r="ET208" s="101"/>
      <c r="EU208" s="101"/>
      <c r="EV208" s="101"/>
      <c r="EW208" s="101"/>
      <c r="EX208" s="102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4"/>
    </row>
    <row r="209" spans="1:166" s="11" customFormat="1" ht="58.5" customHeight="1">
      <c r="A209" s="126" t="s">
        <v>254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76"/>
      <c r="AL209" s="176"/>
      <c r="AM209" s="176"/>
      <c r="AN209" s="176"/>
      <c r="AO209" s="176"/>
      <c r="AP209" s="176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48"/>
      <c r="BT209" s="48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  <c r="CW209" s="101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101"/>
      <c r="DK209" s="101"/>
      <c r="DL209" s="101"/>
      <c r="DM209" s="101"/>
      <c r="DN209" s="101"/>
      <c r="DO209" s="101"/>
      <c r="DP209" s="101"/>
      <c r="DQ209" s="101"/>
      <c r="DR209" s="101"/>
      <c r="DS209" s="101"/>
      <c r="DT209" s="101"/>
      <c r="DU209" s="101"/>
      <c r="DV209" s="101"/>
      <c r="DW209" s="101"/>
      <c r="DX209" s="101"/>
      <c r="DY209" s="101"/>
      <c r="DZ209" s="101"/>
      <c r="EA209" s="101"/>
      <c r="EB209" s="101"/>
      <c r="EC209" s="101"/>
      <c r="ED209" s="101"/>
      <c r="EE209" s="101"/>
      <c r="EF209" s="101"/>
      <c r="EG209" s="101"/>
      <c r="EH209" s="101"/>
      <c r="EI209" s="101"/>
      <c r="EJ209" s="101"/>
      <c r="EK209" s="101"/>
      <c r="EL209" s="101"/>
      <c r="EM209" s="101"/>
      <c r="EN209" s="101"/>
      <c r="EO209" s="101"/>
      <c r="EP209" s="101"/>
      <c r="EQ209" s="101"/>
      <c r="ER209" s="101"/>
      <c r="ES209" s="101"/>
      <c r="ET209" s="101"/>
      <c r="EU209" s="101"/>
      <c r="EV209" s="101"/>
      <c r="EW209" s="101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36"/>
      <c r="FI209" s="36"/>
      <c r="FJ209" s="36"/>
    </row>
    <row r="210" spans="1:166" s="4" customFormat="1" ht="22.5" customHeight="1">
      <c r="A210" s="179" t="s">
        <v>252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98">
        <f>BC211+BC212</f>
        <v>24000</v>
      </c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>
        <f>BU211+BU212</f>
        <v>23975</v>
      </c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113">
        <f>CH211+CH212</f>
        <v>23975</v>
      </c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13">
        <f>DX211+DX212</f>
        <v>23975</v>
      </c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>
        <f>EK211</f>
        <v>0</v>
      </c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38">
        <v>0</v>
      </c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40"/>
    </row>
    <row r="211" spans="1:166" s="4" customFormat="1" ht="24" customHeight="1">
      <c r="A211" s="128" t="s">
        <v>176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7" t="s">
        <v>60</v>
      </c>
      <c r="AL211" s="127"/>
      <c r="AM211" s="127"/>
      <c r="AN211" s="127"/>
      <c r="AO211" s="127"/>
      <c r="AP211" s="127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09">
        <v>1000</v>
      </c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>
        <v>1000</v>
      </c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1">
        <v>1000</v>
      </c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>
        <v>1000</v>
      </c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>
        <f>BC211-CH211</f>
        <v>0</v>
      </c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31">
        <v>0</v>
      </c>
      <c r="EY211" s="132"/>
      <c r="EZ211" s="132"/>
      <c r="FA211" s="132"/>
      <c r="FB211" s="132"/>
      <c r="FC211" s="132"/>
      <c r="FD211" s="132"/>
      <c r="FE211" s="132"/>
      <c r="FF211" s="132"/>
      <c r="FG211" s="132"/>
      <c r="FH211" s="132"/>
      <c r="FI211" s="132"/>
      <c r="FJ211" s="133"/>
    </row>
    <row r="212" spans="1:166" s="32" customFormat="1" ht="24.75" customHeight="1">
      <c r="A212" s="128" t="s">
        <v>107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73" t="s">
        <v>62</v>
      </c>
      <c r="AL212" s="73"/>
      <c r="AM212" s="73"/>
      <c r="AN212" s="73"/>
      <c r="AO212" s="73"/>
      <c r="AP212" s="73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6">
        <v>23000</v>
      </c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>
        <v>22975</v>
      </c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76">
        <v>22975</v>
      </c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>
        <v>22975</v>
      </c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>
        <f>BC212-BU212</f>
        <v>25</v>
      </c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7">
        <v>0</v>
      </c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9"/>
    </row>
    <row r="213" spans="1:166" s="4" customFormat="1" ht="35.25" customHeight="1">
      <c r="A213" s="188" t="s">
        <v>159</v>
      </c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232"/>
      <c r="AL213" s="232"/>
      <c r="AM213" s="232"/>
      <c r="AN213" s="232"/>
      <c r="AO213" s="232"/>
      <c r="AP213" s="232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49"/>
      <c r="BT213" s="4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  <c r="EF213" s="101"/>
      <c r="EG213" s="101"/>
      <c r="EH213" s="101"/>
      <c r="EI213" s="101"/>
      <c r="EJ213" s="101"/>
      <c r="EK213" s="101"/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101"/>
      <c r="EY213" s="101"/>
      <c r="EZ213" s="101"/>
      <c r="FA213" s="101"/>
      <c r="FB213" s="101"/>
      <c r="FC213" s="101"/>
      <c r="FD213" s="101"/>
      <c r="FE213" s="101"/>
      <c r="FF213" s="101"/>
      <c r="FG213" s="101"/>
      <c r="FH213" s="38"/>
      <c r="FI213" s="38"/>
      <c r="FJ213" s="38"/>
    </row>
    <row r="214" spans="1:166" s="11" customFormat="1" ht="23.25" customHeight="1">
      <c r="A214" s="179" t="s">
        <v>262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27" t="s">
        <v>64</v>
      </c>
      <c r="AL214" s="127"/>
      <c r="AM214" s="127"/>
      <c r="AN214" s="127"/>
      <c r="AO214" s="127"/>
      <c r="AP214" s="127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98">
        <f>BC215</f>
        <v>120700</v>
      </c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>
        <f>BU215</f>
        <v>100000</v>
      </c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113">
        <f>CH215</f>
        <v>100000</v>
      </c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>
        <f>DX215</f>
        <v>100000</v>
      </c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>
        <f>BC214-CH214</f>
        <v>20700</v>
      </c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38">
        <v>0</v>
      </c>
      <c r="EY214" s="139"/>
      <c r="EZ214" s="139"/>
      <c r="FA214" s="139"/>
      <c r="FB214" s="139"/>
      <c r="FC214" s="139"/>
      <c r="FD214" s="139"/>
      <c r="FE214" s="139"/>
      <c r="FF214" s="139"/>
      <c r="FG214" s="139"/>
      <c r="FH214" s="139"/>
      <c r="FI214" s="139"/>
      <c r="FJ214" s="140"/>
    </row>
    <row r="215" spans="1:166" s="11" customFormat="1" ht="34.5" customHeight="1">
      <c r="A215" s="119" t="s">
        <v>175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231"/>
      <c r="AK215" s="127" t="s">
        <v>64</v>
      </c>
      <c r="AL215" s="127"/>
      <c r="AM215" s="127"/>
      <c r="AN215" s="127"/>
      <c r="AO215" s="127"/>
      <c r="AP215" s="127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09">
        <v>120700</v>
      </c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48"/>
      <c r="BT215" s="48"/>
      <c r="BU215" s="109">
        <v>100000</v>
      </c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1">
        <v>100000</v>
      </c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  <c r="DR215" s="101"/>
      <c r="DS215" s="101"/>
      <c r="DT215" s="101"/>
      <c r="DU215" s="101"/>
      <c r="DV215" s="101"/>
      <c r="DW215" s="101"/>
      <c r="DX215" s="101">
        <v>100000</v>
      </c>
      <c r="DY215" s="101"/>
      <c r="DZ215" s="101"/>
      <c r="EA215" s="101"/>
      <c r="EB215" s="101"/>
      <c r="EC215" s="101"/>
      <c r="ED215" s="101"/>
      <c r="EE215" s="101"/>
      <c r="EF215" s="101"/>
      <c r="EG215" s="101"/>
      <c r="EH215" s="101"/>
      <c r="EI215" s="101"/>
      <c r="EJ215" s="101"/>
      <c r="EK215" s="101">
        <f>BC215-CH215</f>
        <v>20700</v>
      </c>
      <c r="EL215" s="101"/>
      <c r="EM215" s="101"/>
      <c r="EN215" s="101"/>
      <c r="EO215" s="101"/>
      <c r="EP215" s="101"/>
      <c r="EQ215" s="101"/>
      <c r="ER215" s="101"/>
      <c r="ES215" s="101"/>
      <c r="ET215" s="101"/>
      <c r="EU215" s="101"/>
      <c r="EV215" s="101"/>
      <c r="EW215" s="101"/>
      <c r="EX215" s="113">
        <f>BU215-CH215</f>
        <v>0</v>
      </c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36"/>
      <c r="FI215" s="36"/>
      <c r="FJ215" s="36"/>
    </row>
    <row r="216" spans="1:166" s="11" customFormat="1" ht="36.75" customHeight="1">
      <c r="A216" s="126" t="s">
        <v>266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7"/>
      <c r="AL216" s="127"/>
      <c r="AM216" s="127"/>
      <c r="AN216" s="127"/>
      <c r="AO216" s="127"/>
      <c r="AP216" s="127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48"/>
      <c r="BT216" s="48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36"/>
      <c r="FI216" s="36"/>
      <c r="FJ216" s="36"/>
    </row>
    <row r="217" spans="1:166" s="31" customFormat="1" ht="24.75" customHeight="1">
      <c r="A217" s="122" t="s">
        <v>277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73"/>
      <c r="AL217" s="73"/>
      <c r="AM217" s="73"/>
      <c r="AN217" s="73"/>
      <c r="AO217" s="73"/>
      <c r="AP217" s="73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229">
        <f>BC218+BC219</f>
        <v>5000</v>
      </c>
      <c r="BD217" s="230"/>
      <c r="BE217" s="230"/>
      <c r="BF217" s="230"/>
      <c r="BG217" s="230"/>
      <c r="BH217" s="230"/>
      <c r="BI217" s="230"/>
      <c r="BJ217" s="230"/>
      <c r="BK217" s="230"/>
      <c r="BL217" s="230"/>
      <c r="BM217" s="230"/>
      <c r="BN217" s="230"/>
      <c r="BO217" s="230"/>
      <c r="BP217" s="230"/>
      <c r="BQ217" s="230"/>
      <c r="BR217" s="230"/>
      <c r="BS217" s="230"/>
      <c r="BT217" s="230"/>
      <c r="BU217" s="229">
        <f>BU218+BU219</f>
        <v>3600</v>
      </c>
      <c r="BV217" s="230"/>
      <c r="BW217" s="230"/>
      <c r="BX217" s="230"/>
      <c r="BY217" s="230"/>
      <c r="BZ217" s="230"/>
      <c r="CA217" s="230"/>
      <c r="CB217" s="230"/>
      <c r="CC217" s="230"/>
      <c r="CD217" s="230"/>
      <c r="CE217" s="230"/>
      <c r="CF217" s="230"/>
      <c r="CG217" s="230"/>
      <c r="CH217" s="228">
        <f>CH218+CH219</f>
        <v>3600</v>
      </c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9"/>
      <c r="DQ217" s="129"/>
      <c r="DR217" s="129"/>
      <c r="DS217" s="129"/>
      <c r="DT217" s="129"/>
      <c r="DU217" s="129"/>
      <c r="DV217" s="129"/>
      <c r="DW217" s="129"/>
      <c r="DX217" s="228">
        <f>DX218+DX219</f>
        <v>3600</v>
      </c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>
        <f>EK218+EK221</f>
        <v>7400</v>
      </c>
      <c r="EL217" s="129"/>
      <c r="EM217" s="129"/>
      <c r="EN217" s="129"/>
      <c r="EO217" s="129"/>
      <c r="EP217" s="129"/>
      <c r="EQ217" s="129"/>
      <c r="ER217" s="129"/>
      <c r="ES217" s="129"/>
      <c r="ET217" s="129"/>
      <c r="EU217" s="129"/>
      <c r="EV217" s="129"/>
      <c r="EW217" s="129"/>
      <c r="EX217" s="333"/>
      <c r="EY217" s="334"/>
      <c r="EZ217" s="334"/>
      <c r="FA217" s="334"/>
      <c r="FB217" s="334"/>
      <c r="FC217" s="334"/>
      <c r="FD217" s="334"/>
      <c r="FE217" s="334"/>
      <c r="FF217" s="334"/>
      <c r="FG217" s="334"/>
      <c r="FH217" s="334"/>
      <c r="FI217" s="334"/>
      <c r="FJ217" s="335"/>
    </row>
    <row r="218" spans="1:166" s="32" customFormat="1" ht="24" customHeight="1">
      <c r="A218" s="198" t="s">
        <v>176</v>
      </c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73" t="s">
        <v>60</v>
      </c>
      <c r="AL218" s="73"/>
      <c r="AM218" s="73"/>
      <c r="AN218" s="73"/>
      <c r="AO218" s="73"/>
      <c r="AP218" s="73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6">
        <v>1400</v>
      </c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>
        <v>0</v>
      </c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76">
        <v>0</v>
      </c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>
        <v>0</v>
      </c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>
        <f>BC218-BU218</f>
        <v>1400</v>
      </c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7">
        <v>0</v>
      </c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9"/>
    </row>
    <row r="219" spans="1:166" s="32" customFormat="1" ht="24.75" customHeight="1">
      <c r="A219" s="128" t="s">
        <v>107</v>
      </c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73" t="s">
        <v>62</v>
      </c>
      <c r="AL219" s="73"/>
      <c r="AM219" s="73"/>
      <c r="AN219" s="73"/>
      <c r="AO219" s="73"/>
      <c r="AP219" s="73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6">
        <v>3600</v>
      </c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>
        <v>3600</v>
      </c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76">
        <v>3600</v>
      </c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>
        <v>3600</v>
      </c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>
        <f>BC219-BU219</f>
        <v>0</v>
      </c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7">
        <v>0</v>
      </c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9"/>
    </row>
    <row r="220" spans="1:166" s="31" customFormat="1" ht="21.75" customHeight="1">
      <c r="A220" s="122" t="s">
        <v>278</v>
      </c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73"/>
      <c r="AL220" s="73"/>
      <c r="AM220" s="73"/>
      <c r="AN220" s="73"/>
      <c r="AO220" s="73"/>
      <c r="AP220" s="73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229">
        <f>BC221</f>
        <v>6000</v>
      </c>
      <c r="BD220" s="230"/>
      <c r="BE220" s="230"/>
      <c r="BF220" s="230"/>
      <c r="BG220" s="230"/>
      <c r="BH220" s="230"/>
      <c r="BI220" s="230"/>
      <c r="BJ220" s="230"/>
      <c r="BK220" s="230"/>
      <c r="BL220" s="230"/>
      <c r="BM220" s="230"/>
      <c r="BN220" s="230"/>
      <c r="BO220" s="230"/>
      <c r="BP220" s="230"/>
      <c r="BQ220" s="230"/>
      <c r="BR220" s="230"/>
      <c r="BS220" s="230"/>
      <c r="BT220" s="230"/>
      <c r="BU220" s="229">
        <f>BU221</f>
        <v>0</v>
      </c>
      <c r="BV220" s="230"/>
      <c r="BW220" s="230"/>
      <c r="BX220" s="230"/>
      <c r="BY220" s="230"/>
      <c r="BZ220" s="230"/>
      <c r="CA220" s="230"/>
      <c r="CB220" s="230"/>
      <c r="CC220" s="230"/>
      <c r="CD220" s="230"/>
      <c r="CE220" s="230"/>
      <c r="CF220" s="230"/>
      <c r="CG220" s="230"/>
      <c r="CH220" s="228">
        <f>CH221</f>
        <v>0</v>
      </c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29"/>
      <c r="DF220" s="129"/>
      <c r="DG220" s="129"/>
      <c r="DH220" s="129"/>
      <c r="DI220" s="129"/>
      <c r="DJ220" s="129"/>
      <c r="DK220" s="129"/>
      <c r="DL220" s="129"/>
      <c r="DM220" s="129"/>
      <c r="DN220" s="129"/>
      <c r="DO220" s="129"/>
      <c r="DP220" s="129"/>
      <c r="DQ220" s="129"/>
      <c r="DR220" s="129"/>
      <c r="DS220" s="129"/>
      <c r="DT220" s="129"/>
      <c r="DU220" s="129"/>
      <c r="DV220" s="129"/>
      <c r="DW220" s="129"/>
      <c r="DX220" s="228">
        <v>0</v>
      </c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129"/>
      <c r="EL220" s="129"/>
      <c r="EM220" s="129"/>
      <c r="EN220" s="129"/>
      <c r="EO220" s="129"/>
      <c r="EP220" s="129"/>
      <c r="EQ220" s="129"/>
      <c r="ER220" s="129"/>
      <c r="ES220" s="129"/>
      <c r="ET220" s="129"/>
      <c r="EU220" s="129"/>
      <c r="EV220" s="129"/>
      <c r="EW220" s="129"/>
      <c r="EX220" s="333"/>
      <c r="EY220" s="334"/>
      <c r="EZ220" s="334"/>
      <c r="FA220" s="334"/>
      <c r="FB220" s="334"/>
      <c r="FC220" s="334"/>
      <c r="FD220" s="334"/>
      <c r="FE220" s="334"/>
      <c r="FF220" s="334"/>
      <c r="FG220" s="334"/>
      <c r="FH220" s="334"/>
      <c r="FI220" s="334"/>
      <c r="FJ220" s="335"/>
    </row>
    <row r="221" spans="1:166" s="32" customFormat="1" ht="22.5" customHeight="1">
      <c r="A221" s="198" t="s">
        <v>176</v>
      </c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73" t="s">
        <v>60</v>
      </c>
      <c r="AL221" s="73"/>
      <c r="AM221" s="73"/>
      <c r="AN221" s="73"/>
      <c r="AO221" s="73"/>
      <c r="AP221" s="73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6">
        <v>6000</v>
      </c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>
        <v>0</v>
      </c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76">
        <v>0</v>
      </c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>
        <v>0</v>
      </c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>
        <f>BC221-BU221</f>
        <v>6000</v>
      </c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7">
        <v>0</v>
      </c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9"/>
    </row>
    <row r="222" spans="1:166" s="4" customFormat="1" ht="22.5" customHeight="1">
      <c r="A222" s="171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3"/>
      <c r="BI222" s="130" t="s">
        <v>96</v>
      </c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0"/>
      <c r="BU222" s="130"/>
      <c r="BV222" s="130"/>
      <c r="BW222" s="130"/>
      <c r="BX222" s="130"/>
      <c r="BY222" s="130"/>
      <c r="BZ222" s="130"/>
      <c r="CA222" s="130"/>
      <c r="CB222" s="130"/>
      <c r="CC222" s="130"/>
      <c r="CD222" s="130"/>
      <c r="CE222" s="130"/>
      <c r="CF222" s="130"/>
      <c r="CG222" s="130"/>
      <c r="CH222" s="130"/>
      <c r="CI222" s="130"/>
      <c r="CJ222" s="130"/>
      <c r="CK222" s="130"/>
      <c r="CL222" s="130"/>
      <c r="CM222" s="171"/>
      <c r="CN222" s="172"/>
      <c r="CO222" s="172"/>
      <c r="CP222" s="172"/>
      <c r="CQ222" s="172"/>
      <c r="CR222" s="172"/>
      <c r="CS222" s="172"/>
      <c r="CT222" s="172"/>
      <c r="CU222" s="172"/>
      <c r="CV222" s="172"/>
      <c r="CW222" s="172"/>
      <c r="CX222" s="172"/>
      <c r="CY222" s="172"/>
      <c r="CZ222" s="172"/>
      <c r="DA222" s="172"/>
      <c r="DB222" s="172"/>
      <c r="DC222" s="172"/>
      <c r="DD222" s="172"/>
      <c r="DE222" s="172"/>
      <c r="DF222" s="172"/>
      <c r="DG222" s="172"/>
      <c r="DH222" s="172"/>
      <c r="DI222" s="172"/>
      <c r="DJ222" s="172"/>
      <c r="DK222" s="172"/>
      <c r="DL222" s="172"/>
      <c r="DM222" s="172"/>
      <c r="DN222" s="172"/>
      <c r="DO222" s="172"/>
      <c r="DP222" s="172"/>
      <c r="DQ222" s="172"/>
      <c r="DR222" s="172"/>
      <c r="DS222" s="172"/>
      <c r="DT222" s="172"/>
      <c r="DU222" s="172"/>
      <c r="DV222" s="172"/>
      <c r="DW222" s="172"/>
      <c r="DX222" s="172"/>
      <c r="DY222" s="172"/>
      <c r="DZ222" s="172"/>
      <c r="EA222" s="172"/>
      <c r="EB222" s="172"/>
      <c r="EC222" s="172"/>
      <c r="ED222" s="172"/>
      <c r="EE222" s="172"/>
      <c r="EF222" s="172"/>
      <c r="EG222" s="172"/>
      <c r="EH222" s="172"/>
      <c r="EI222" s="172"/>
      <c r="EJ222" s="172"/>
      <c r="EK222" s="172"/>
      <c r="EL222" s="172"/>
      <c r="EM222" s="172"/>
      <c r="EN222" s="172"/>
      <c r="EO222" s="172"/>
      <c r="EP222" s="172"/>
      <c r="EQ222" s="172"/>
      <c r="ER222" s="172"/>
      <c r="ES222" s="172"/>
      <c r="ET222" s="172"/>
      <c r="EU222" s="172"/>
      <c r="EV222" s="172"/>
      <c r="EW222" s="172"/>
      <c r="EX222" s="172"/>
      <c r="EY222" s="172"/>
      <c r="EZ222" s="172"/>
      <c r="FA222" s="172"/>
      <c r="FB222" s="172"/>
      <c r="FC222" s="172"/>
      <c r="FD222" s="172"/>
      <c r="FE222" s="172"/>
      <c r="FF222" s="172"/>
      <c r="FG222" s="173"/>
      <c r="FH222" s="14"/>
      <c r="FI222" s="14"/>
      <c r="FJ222" s="14"/>
    </row>
    <row r="223" spans="1:166" s="4" customFormat="1" ht="18" customHeight="1">
      <c r="A223" s="125" t="s">
        <v>8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 t="s">
        <v>23</v>
      </c>
      <c r="AL223" s="125"/>
      <c r="AM223" s="125"/>
      <c r="AN223" s="125"/>
      <c r="AO223" s="125"/>
      <c r="AP223" s="125"/>
      <c r="AQ223" s="125" t="s">
        <v>35</v>
      </c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 t="s">
        <v>36</v>
      </c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 t="s">
        <v>37</v>
      </c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 t="s">
        <v>24</v>
      </c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  <c r="EF223" s="125"/>
      <c r="EG223" s="125"/>
      <c r="EH223" s="125"/>
      <c r="EI223" s="125"/>
      <c r="EJ223" s="125"/>
      <c r="EK223" s="145" t="s">
        <v>29</v>
      </c>
      <c r="EL223" s="146"/>
      <c r="EM223" s="146"/>
      <c r="EN223" s="146"/>
      <c r="EO223" s="146"/>
      <c r="EP223" s="146"/>
      <c r="EQ223" s="146"/>
      <c r="ER223" s="146"/>
      <c r="ES223" s="146"/>
      <c r="ET223" s="146"/>
      <c r="EU223" s="146"/>
      <c r="EV223" s="146"/>
      <c r="EW223" s="146"/>
      <c r="EX223" s="146"/>
      <c r="EY223" s="146"/>
      <c r="EZ223" s="146"/>
      <c r="FA223" s="146"/>
      <c r="FB223" s="146"/>
      <c r="FC223" s="146"/>
      <c r="FD223" s="146"/>
      <c r="FE223" s="146"/>
      <c r="FF223" s="146"/>
      <c r="FG223" s="146"/>
      <c r="FH223" s="146"/>
      <c r="FI223" s="146"/>
      <c r="FJ223" s="147"/>
    </row>
    <row r="224" spans="1:166" s="4" customFormat="1" ht="122.25" customHeight="1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 t="s">
        <v>45</v>
      </c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 t="s">
        <v>25</v>
      </c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 t="s">
        <v>26</v>
      </c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 t="s">
        <v>27</v>
      </c>
      <c r="DY224" s="125"/>
      <c r="DZ224" s="125"/>
      <c r="EA224" s="125"/>
      <c r="EB224" s="125"/>
      <c r="EC224" s="125"/>
      <c r="ED224" s="125"/>
      <c r="EE224" s="125"/>
      <c r="EF224" s="125"/>
      <c r="EG224" s="125"/>
      <c r="EH224" s="125"/>
      <c r="EI224" s="125"/>
      <c r="EJ224" s="125"/>
      <c r="EK224" s="125" t="s">
        <v>38</v>
      </c>
      <c r="EL224" s="125"/>
      <c r="EM224" s="125"/>
      <c r="EN224" s="125"/>
      <c r="EO224" s="125"/>
      <c r="EP224" s="125"/>
      <c r="EQ224" s="125"/>
      <c r="ER224" s="125"/>
      <c r="ES224" s="125"/>
      <c r="ET224" s="125"/>
      <c r="EU224" s="125"/>
      <c r="EV224" s="125"/>
      <c r="EW224" s="125"/>
      <c r="EX224" s="145" t="s">
        <v>46</v>
      </c>
      <c r="EY224" s="146"/>
      <c r="EZ224" s="146"/>
      <c r="FA224" s="146"/>
      <c r="FB224" s="146"/>
      <c r="FC224" s="146"/>
      <c r="FD224" s="146"/>
      <c r="FE224" s="146"/>
      <c r="FF224" s="146"/>
      <c r="FG224" s="146"/>
      <c r="FH224" s="146"/>
      <c r="FI224" s="146"/>
      <c r="FJ224" s="147"/>
    </row>
    <row r="225" spans="1:166" s="4" customFormat="1" ht="18" customHeight="1">
      <c r="A225" s="137">
        <v>1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>
        <v>2</v>
      </c>
      <c r="AL225" s="137"/>
      <c r="AM225" s="137"/>
      <c r="AN225" s="137"/>
      <c r="AO225" s="137"/>
      <c r="AP225" s="137"/>
      <c r="AQ225" s="137">
        <v>3</v>
      </c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>
        <v>4</v>
      </c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>
        <v>5</v>
      </c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>
        <v>6</v>
      </c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>
        <v>7</v>
      </c>
      <c r="CY225" s="137"/>
      <c r="CZ225" s="137"/>
      <c r="DA225" s="137"/>
      <c r="DB225" s="137"/>
      <c r="DC225" s="137"/>
      <c r="DD225" s="137"/>
      <c r="DE225" s="137"/>
      <c r="DF225" s="137"/>
      <c r="DG225" s="137"/>
      <c r="DH225" s="137"/>
      <c r="DI225" s="137"/>
      <c r="DJ225" s="137"/>
      <c r="DK225" s="137">
        <v>8</v>
      </c>
      <c r="DL225" s="137"/>
      <c r="DM225" s="137"/>
      <c r="DN225" s="137"/>
      <c r="DO225" s="137"/>
      <c r="DP225" s="137"/>
      <c r="DQ225" s="137"/>
      <c r="DR225" s="137"/>
      <c r="DS225" s="137"/>
      <c r="DT225" s="137"/>
      <c r="DU225" s="137"/>
      <c r="DV225" s="137"/>
      <c r="DW225" s="137"/>
      <c r="DX225" s="137">
        <v>9</v>
      </c>
      <c r="DY225" s="137"/>
      <c r="DZ225" s="137"/>
      <c r="EA225" s="137"/>
      <c r="EB225" s="137"/>
      <c r="EC225" s="137"/>
      <c r="ED225" s="137"/>
      <c r="EE225" s="137"/>
      <c r="EF225" s="137"/>
      <c r="EG225" s="137"/>
      <c r="EH225" s="137"/>
      <c r="EI225" s="137"/>
      <c r="EJ225" s="137"/>
      <c r="EK225" s="137">
        <v>10</v>
      </c>
      <c r="EL225" s="137"/>
      <c r="EM225" s="137"/>
      <c r="EN225" s="137"/>
      <c r="EO225" s="137"/>
      <c r="EP225" s="137"/>
      <c r="EQ225" s="137"/>
      <c r="ER225" s="137"/>
      <c r="ES225" s="137"/>
      <c r="ET225" s="137"/>
      <c r="EU225" s="137"/>
      <c r="EV225" s="137"/>
      <c r="EW225" s="137"/>
      <c r="EX225" s="142">
        <v>11</v>
      </c>
      <c r="EY225" s="143"/>
      <c r="EZ225" s="143"/>
      <c r="FA225" s="143"/>
      <c r="FB225" s="143"/>
      <c r="FC225" s="143"/>
      <c r="FD225" s="143"/>
      <c r="FE225" s="143"/>
      <c r="FF225" s="143"/>
      <c r="FG225" s="143"/>
      <c r="FH225" s="143"/>
      <c r="FI225" s="143"/>
      <c r="FJ225" s="144"/>
    </row>
    <row r="226" spans="1:166" s="11" customFormat="1" ht="26.25" customHeight="1">
      <c r="A226" s="123" t="s">
        <v>32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69" t="s">
        <v>33</v>
      </c>
      <c r="AL226" s="169"/>
      <c r="AM226" s="169"/>
      <c r="AN226" s="169"/>
      <c r="AO226" s="169"/>
      <c r="AP226" s="169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98">
        <f>BC231</f>
        <v>588500</v>
      </c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>
        <f>BU231</f>
        <v>124860</v>
      </c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113">
        <f>CH231</f>
        <v>124860</v>
      </c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>
        <f>CH226</f>
        <v>124860</v>
      </c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>
        <f>BC226-CH226</f>
        <v>463640</v>
      </c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38">
        <f>EX231</f>
        <v>0</v>
      </c>
      <c r="EY226" s="139"/>
      <c r="EZ226" s="139"/>
      <c r="FA226" s="139"/>
      <c r="FB226" s="139"/>
      <c r="FC226" s="139"/>
      <c r="FD226" s="139"/>
      <c r="FE226" s="139"/>
      <c r="FF226" s="139"/>
      <c r="FG226" s="139"/>
      <c r="FH226" s="139"/>
      <c r="FI226" s="139"/>
      <c r="FJ226" s="140"/>
    </row>
    <row r="227" spans="1:166" s="4" customFormat="1" ht="18" customHeight="1">
      <c r="A227" s="189" t="s">
        <v>22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227" t="s">
        <v>34</v>
      </c>
      <c r="AL227" s="227"/>
      <c r="AM227" s="227"/>
      <c r="AN227" s="227"/>
      <c r="AO227" s="227"/>
      <c r="AP227" s="227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/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102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4"/>
    </row>
    <row r="228" spans="1:166" s="4" customFormat="1" ht="39" customHeight="1">
      <c r="A228" s="188" t="s">
        <v>273</v>
      </c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227"/>
      <c r="AL228" s="227"/>
      <c r="AM228" s="227"/>
      <c r="AN228" s="227"/>
      <c r="AO228" s="227"/>
      <c r="AP228" s="227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  <c r="BA228" s="176"/>
      <c r="BB228" s="176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49"/>
      <c r="BT228" s="4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101"/>
      <c r="EY228" s="101"/>
      <c r="EZ228" s="101"/>
      <c r="FA228" s="101"/>
      <c r="FB228" s="101"/>
      <c r="FC228" s="101"/>
      <c r="FD228" s="101"/>
      <c r="FE228" s="101"/>
      <c r="FF228" s="101"/>
      <c r="FG228" s="101"/>
      <c r="FH228" s="38"/>
      <c r="FI228" s="38"/>
      <c r="FJ228" s="38"/>
    </row>
    <row r="229" spans="1:166" s="4" customFormat="1" ht="25.5" customHeight="1" hidden="1">
      <c r="A229" s="226" t="s">
        <v>66</v>
      </c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176" t="s">
        <v>60</v>
      </c>
      <c r="AL229" s="176"/>
      <c r="AM229" s="176"/>
      <c r="AN229" s="176"/>
      <c r="AO229" s="176"/>
      <c r="AP229" s="176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09">
        <v>9000</v>
      </c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48"/>
      <c r="BT229" s="48"/>
      <c r="BU229" s="109">
        <v>252.98</v>
      </c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1">
        <v>252.98</v>
      </c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>
        <v>252.98</v>
      </c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>
        <f>BC229-CH229</f>
        <v>8747.02</v>
      </c>
      <c r="EL229" s="101"/>
      <c r="EM229" s="101"/>
      <c r="EN229" s="101"/>
      <c r="EO229" s="101"/>
      <c r="EP229" s="101"/>
      <c r="EQ229" s="101"/>
      <c r="ER229" s="101"/>
      <c r="ES229" s="101"/>
      <c r="ET229" s="101"/>
      <c r="EU229" s="101"/>
      <c r="EV229" s="101"/>
      <c r="EW229" s="101"/>
      <c r="EX229" s="113">
        <f>BU229-CH229</f>
        <v>0</v>
      </c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36"/>
      <c r="FI229" s="36"/>
      <c r="FJ229" s="36"/>
    </row>
    <row r="230" spans="1:166" s="4" customFormat="1" ht="25.5" customHeight="1" hidden="1">
      <c r="A230" s="126" t="s">
        <v>135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76"/>
      <c r="AL230" s="176"/>
      <c r="AM230" s="176"/>
      <c r="AN230" s="176"/>
      <c r="AO230" s="176"/>
      <c r="AP230" s="176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48"/>
      <c r="BT230" s="48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36"/>
      <c r="FI230" s="36"/>
      <c r="FJ230" s="36"/>
    </row>
    <row r="231" spans="1:166" s="11" customFormat="1" ht="27.75" customHeight="1">
      <c r="A231" s="195" t="s">
        <v>264</v>
      </c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7"/>
      <c r="AK231" s="202" t="s">
        <v>60</v>
      </c>
      <c r="AL231" s="203"/>
      <c r="AM231" s="203"/>
      <c r="AN231" s="203"/>
      <c r="AO231" s="203"/>
      <c r="AP231" s="204"/>
      <c r="AQ231" s="205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7"/>
      <c r="BC231" s="166">
        <f>BC232+BC233</f>
        <v>588500</v>
      </c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8"/>
      <c r="BU231" s="166">
        <f>BU232+BU233</f>
        <v>124860</v>
      </c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8"/>
      <c r="CH231" s="138">
        <f>CH232+CH233</f>
        <v>124860</v>
      </c>
      <c r="CI231" s="139"/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39"/>
      <c r="CU231" s="139"/>
      <c r="CV231" s="139"/>
      <c r="CW231" s="140"/>
      <c r="CX231" s="138"/>
      <c r="CY231" s="139"/>
      <c r="CZ231" s="139"/>
      <c r="DA231" s="139"/>
      <c r="DB231" s="139"/>
      <c r="DC231" s="139"/>
      <c r="DD231" s="139"/>
      <c r="DE231" s="139"/>
      <c r="DF231" s="139"/>
      <c r="DG231" s="139"/>
      <c r="DH231" s="139"/>
      <c r="DI231" s="139"/>
      <c r="DJ231" s="140"/>
      <c r="DK231" s="138"/>
      <c r="DL231" s="139"/>
      <c r="DM231" s="139"/>
      <c r="DN231" s="139"/>
      <c r="DO231" s="139"/>
      <c r="DP231" s="139"/>
      <c r="DQ231" s="139"/>
      <c r="DR231" s="139"/>
      <c r="DS231" s="139"/>
      <c r="DT231" s="139"/>
      <c r="DU231" s="139"/>
      <c r="DV231" s="139"/>
      <c r="DW231" s="140"/>
      <c r="DX231" s="138">
        <f>CH231</f>
        <v>124860</v>
      </c>
      <c r="DY231" s="139"/>
      <c r="DZ231" s="139"/>
      <c r="EA231" s="139"/>
      <c r="EB231" s="139"/>
      <c r="EC231" s="139"/>
      <c r="ED231" s="139"/>
      <c r="EE231" s="139"/>
      <c r="EF231" s="139"/>
      <c r="EG231" s="139"/>
      <c r="EH231" s="139"/>
      <c r="EI231" s="139"/>
      <c r="EJ231" s="140"/>
      <c r="EK231" s="138">
        <f>BC231-CH231</f>
        <v>463640</v>
      </c>
      <c r="EL231" s="139"/>
      <c r="EM231" s="139"/>
      <c r="EN231" s="139"/>
      <c r="EO231" s="139"/>
      <c r="EP231" s="139"/>
      <c r="EQ231" s="139"/>
      <c r="ER231" s="139"/>
      <c r="ES231" s="139"/>
      <c r="ET231" s="139"/>
      <c r="EU231" s="139"/>
      <c r="EV231" s="139"/>
      <c r="EW231" s="140"/>
      <c r="EX231" s="134">
        <v>0</v>
      </c>
      <c r="EY231" s="135"/>
      <c r="EZ231" s="135"/>
      <c r="FA231" s="135"/>
      <c r="FB231" s="135"/>
      <c r="FC231" s="135"/>
      <c r="FD231" s="135"/>
      <c r="FE231" s="135"/>
      <c r="FF231" s="135"/>
      <c r="FG231" s="136"/>
      <c r="FH231" s="42"/>
      <c r="FI231" s="42"/>
      <c r="FJ231" s="42"/>
    </row>
    <row r="232" spans="1:166" s="4" customFormat="1" ht="27.75" customHeight="1">
      <c r="A232" s="128" t="s">
        <v>176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99" t="s">
        <v>63</v>
      </c>
      <c r="AL232" s="200"/>
      <c r="AM232" s="200"/>
      <c r="AN232" s="200"/>
      <c r="AO232" s="200"/>
      <c r="AP232" s="201"/>
      <c r="AQ232" s="180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2"/>
      <c r="BC232" s="92">
        <v>300000</v>
      </c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5"/>
      <c r="BU232" s="92">
        <v>68650</v>
      </c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5"/>
      <c r="CH232" s="102">
        <v>68650</v>
      </c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4"/>
      <c r="CX232" s="102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4"/>
      <c r="DK232" s="102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4"/>
      <c r="DX232" s="102">
        <f>CH232</f>
        <v>68650</v>
      </c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4"/>
      <c r="EK232" s="102">
        <f>BC232-CH232</f>
        <v>231350</v>
      </c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4"/>
      <c r="EX232" s="131">
        <v>0</v>
      </c>
      <c r="EY232" s="132"/>
      <c r="EZ232" s="132"/>
      <c r="FA232" s="132"/>
      <c r="FB232" s="132"/>
      <c r="FC232" s="132"/>
      <c r="FD232" s="132"/>
      <c r="FE232" s="132"/>
      <c r="FF232" s="132"/>
      <c r="FG232" s="133"/>
      <c r="FH232" s="44"/>
      <c r="FI232" s="44"/>
      <c r="FJ232" s="44"/>
    </row>
    <row r="233" spans="1:166" s="4" customFormat="1" ht="27.75" customHeight="1">
      <c r="A233" s="198" t="s">
        <v>176</v>
      </c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9" t="s">
        <v>60</v>
      </c>
      <c r="AL233" s="200"/>
      <c r="AM233" s="200"/>
      <c r="AN233" s="200"/>
      <c r="AO233" s="200"/>
      <c r="AP233" s="201"/>
      <c r="AQ233" s="180"/>
      <c r="AR233" s="181"/>
      <c r="AS233" s="181"/>
      <c r="AT233" s="181"/>
      <c r="AU233" s="181"/>
      <c r="AV233" s="181"/>
      <c r="AW233" s="181"/>
      <c r="AX233" s="181"/>
      <c r="AY233" s="181"/>
      <c r="AZ233" s="181"/>
      <c r="BA233" s="181"/>
      <c r="BB233" s="182"/>
      <c r="BC233" s="92">
        <v>288500</v>
      </c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5"/>
      <c r="BU233" s="92">
        <v>56210</v>
      </c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5"/>
      <c r="CH233" s="102">
        <v>56210</v>
      </c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4"/>
      <c r="CX233" s="102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4"/>
      <c r="DK233" s="102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4"/>
      <c r="DX233" s="102">
        <f>CH233</f>
        <v>56210</v>
      </c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4"/>
      <c r="EK233" s="102">
        <f>BC233-CH233</f>
        <v>232290</v>
      </c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4"/>
      <c r="EX233" s="131">
        <v>0</v>
      </c>
      <c r="EY233" s="132"/>
      <c r="EZ233" s="132"/>
      <c r="FA233" s="132"/>
      <c r="FB233" s="132"/>
      <c r="FC233" s="132"/>
      <c r="FD233" s="132"/>
      <c r="FE233" s="132"/>
      <c r="FF233" s="132"/>
      <c r="FG233" s="133"/>
      <c r="FH233" s="44"/>
      <c r="FI233" s="44"/>
      <c r="FJ233" s="44"/>
    </row>
    <row r="234" spans="1:166" s="4" customFormat="1" ht="18.75" customHeight="1">
      <c r="A234" s="171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3"/>
      <c r="BI234" s="329" t="s">
        <v>96</v>
      </c>
      <c r="BJ234" s="330"/>
      <c r="BK234" s="330"/>
      <c r="BL234" s="330"/>
      <c r="BM234" s="330"/>
      <c r="BN234" s="330"/>
      <c r="BO234" s="330"/>
      <c r="BP234" s="330"/>
      <c r="BQ234" s="330"/>
      <c r="BR234" s="330"/>
      <c r="BS234" s="330"/>
      <c r="BT234" s="330"/>
      <c r="BU234" s="330"/>
      <c r="BV234" s="330"/>
      <c r="BW234" s="330"/>
      <c r="BX234" s="330"/>
      <c r="BY234" s="330"/>
      <c r="BZ234" s="330"/>
      <c r="CA234" s="330"/>
      <c r="CB234" s="330"/>
      <c r="CC234" s="330"/>
      <c r="CD234" s="330"/>
      <c r="CE234" s="330"/>
      <c r="CF234" s="330"/>
      <c r="CG234" s="330"/>
      <c r="CH234" s="330"/>
      <c r="CI234" s="330"/>
      <c r="CJ234" s="330"/>
      <c r="CK234" s="330"/>
      <c r="CL234" s="330"/>
      <c r="CM234" s="330"/>
      <c r="CN234" s="330"/>
      <c r="CO234" s="330"/>
      <c r="CP234" s="330"/>
      <c r="CQ234" s="331"/>
      <c r="CR234" s="171"/>
      <c r="CS234" s="172"/>
      <c r="CT234" s="172"/>
      <c r="CU234" s="172"/>
      <c r="CV234" s="172"/>
      <c r="CW234" s="172"/>
      <c r="CX234" s="172"/>
      <c r="CY234" s="172"/>
      <c r="CZ234" s="172"/>
      <c r="DA234" s="172"/>
      <c r="DB234" s="172"/>
      <c r="DC234" s="172"/>
      <c r="DD234" s="172"/>
      <c r="DE234" s="172"/>
      <c r="DF234" s="172"/>
      <c r="DG234" s="172"/>
      <c r="DH234" s="172"/>
      <c r="DI234" s="172"/>
      <c r="DJ234" s="172"/>
      <c r="DK234" s="172"/>
      <c r="DL234" s="172"/>
      <c r="DM234" s="172"/>
      <c r="DN234" s="172"/>
      <c r="DO234" s="172"/>
      <c r="DP234" s="172"/>
      <c r="DQ234" s="172"/>
      <c r="DR234" s="172"/>
      <c r="DS234" s="172"/>
      <c r="DT234" s="172"/>
      <c r="DU234" s="172"/>
      <c r="DV234" s="172"/>
      <c r="DW234" s="172"/>
      <c r="DX234" s="172"/>
      <c r="DY234" s="172"/>
      <c r="DZ234" s="172"/>
      <c r="EA234" s="172"/>
      <c r="EB234" s="172"/>
      <c r="EC234" s="172"/>
      <c r="ED234" s="172"/>
      <c r="EE234" s="172"/>
      <c r="EF234" s="172"/>
      <c r="EG234" s="172"/>
      <c r="EH234" s="172"/>
      <c r="EI234" s="172"/>
      <c r="EJ234" s="172"/>
      <c r="EK234" s="172"/>
      <c r="EL234" s="172"/>
      <c r="EM234" s="172"/>
      <c r="EN234" s="172"/>
      <c r="EO234" s="172"/>
      <c r="EP234" s="172"/>
      <c r="EQ234" s="172"/>
      <c r="ER234" s="172"/>
      <c r="ES234" s="172"/>
      <c r="ET234" s="172"/>
      <c r="EU234" s="172"/>
      <c r="EV234" s="172"/>
      <c r="EW234" s="172"/>
      <c r="EX234" s="172"/>
      <c r="EY234" s="172"/>
      <c r="EZ234" s="172"/>
      <c r="FA234" s="172"/>
      <c r="FB234" s="172"/>
      <c r="FC234" s="172"/>
      <c r="FD234" s="172"/>
      <c r="FE234" s="172"/>
      <c r="FF234" s="172"/>
      <c r="FG234" s="173"/>
      <c r="FH234" s="14"/>
      <c r="FI234" s="14"/>
      <c r="FJ234" s="14"/>
    </row>
    <row r="235" spans="1:166" s="4" customFormat="1" ht="35.25" customHeight="1" hidden="1">
      <c r="A235" s="219" t="s">
        <v>81</v>
      </c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  <c r="BZ235" s="220"/>
      <c r="CA235" s="220"/>
      <c r="CB235" s="220"/>
      <c r="CC235" s="220"/>
      <c r="CD235" s="220"/>
      <c r="CE235" s="220"/>
      <c r="CF235" s="220"/>
      <c r="CG235" s="220"/>
      <c r="CH235" s="220"/>
      <c r="CI235" s="220"/>
      <c r="CJ235" s="220"/>
      <c r="CK235" s="220"/>
      <c r="CL235" s="220"/>
      <c r="CM235" s="220"/>
      <c r="CN235" s="220"/>
      <c r="CO235" s="220"/>
      <c r="CP235" s="220"/>
      <c r="CQ235" s="220"/>
      <c r="CR235" s="220"/>
      <c r="CS235" s="220"/>
      <c r="CT235" s="220"/>
      <c r="CU235" s="220"/>
      <c r="CV235" s="220"/>
      <c r="CW235" s="220"/>
      <c r="CX235" s="220"/>
      <c r="CY235" s="220"/>
      <c r="CZ235" s="220"/>
      <c r="DA235" s="220"/>
      <c r="DB235" s="220"/>
      <c r="DC235" s="220"/>
      <c r="DD235" s="220"/>
      <c r="DE235" s="220"/>
      <c r="DF235" s="220"/>
      <c r="DG235" s="220"/>
      <c r="DH235" s="220"/>
      <c r="DI235" s="220"/>
      <c r="DJ235" s="220"/>
      <c r="DK235" s="220"/>
      <c r="DL235" s="220"/>
      <c r="DM235" s="220"/>
      <c r="DN235" s="220"/>
      <c r="DO235" s="220"/>
      <c r="DP235" s="220"/>
      <c r="DQ235" s="220"/>
      <c r="DR235" s="220"/>
      <c r="DS235" s="220"/>
      <c r="DT235" s="220"/>
      <c r="DU235" s="220"/>
      <c r="DV235" s="220"/>
      <c r="DW235" s="220"/>
      <c r="DX235" s="220"/>
      <c r="DY235" s="220"/>
      <c r="DZ235" s="220"/>
      <c r="EA235" s="220"/>
      <c r="EB235" s="220"/>
      <c r="EC235" s="220"/>
      <c r="ED235" s="220"/>
      <c r="EE235" s="220"/>
      <c r="EF235" s="220"/>
      <c r="EG235" s="220"/>
      <c r="EH235" s="220"/>
      <c r="EI235" s="220"/>
      <c r="EJ235" s="220"/>
      <c r="EK235" s="220"/>
      <c r="EL235" s="220"/>
      <c r="EM235" s="220"/>
      <c r="EN235" s="220"/>
      <c r="EO235" s="220"/>
      <c r="EP235" s="220"/>
      <c r="EQ235" s="220"/>
      <c r="ER235" s="220"/>
      <c r="ES235" s="220"/>
      <c r="ET235" s="220"/>
      <c r="EU235" s="220"/>
      <c r="EV235" s="220"/>
      <c r="EW235" s="220"/>
      <c r="EX235" s="220"/>
      <c r="EY235" s="220"/>
      <c r="EZ235" s="220"/>
      <c r="FA235" s="220"/>
      <c r="FB235" s="220"/>
      <c r="FC235" s="220"/>
      <c r="FD235" s="220"/>
      <c r="FE235" s="220"/>
      <c r="FF235" s="220"/>
      <c r="FG235" s="220"/>
      <c r="FH235" s="220"/>
      <c r="FI235" s="220"/>
      <c r="FJ235" s="221"/>
    </row>
    <row r="236" spans="1:166" s="4" customFormat="1" ht="28.5" customHeight="1">
      <c r="A236" s="125" t="s">
        <v>8</v>
      </c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 t="s">
        <v>23</v>
      </c>
      <c r="AL236" s="125"/>
      <c r="AM236" s="125"/>
      <c r="AN236" s="125"/>
      <c r="AO236" s="125"/>
      <c r="AP236" s="125"/>
      <c r="AQ236" s="125" t="s">
        <v>35</v>
      </c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 t="s">
        <v>36</v>
      </c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270" t="s">
        <v>37</v>
      </c>
      <c r="BV236" s="270"/>
      <c r="BW236" s="270"/>
      <c r="BX236" s="270"/>
      <c r="BY236" s="270"/>
      <c r="BZ236" s="270"/>
      <c r="CA236" s="270"/>
      <c r="CB236" s="270"/>
      <c r="CC236" s="270"/>
      <c r="CD236" s="270"/>
      <c r="CE236" s="270"/>
      <c r="CF236" s="270"/>
      <c r="CG236" s="270"/>
      <c r="CH236" s="125" t="s">
        <v>24</v>
      </c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DI236" s="125"/>
      <c r="DJ236" s="125"/>
      <c r="DK236" s="125"/>
      <c r="DL236" s="125"/>
      <c r="DM236" s="125"/>
      <c r="DN236" s="125"/>
      <c r="DO236" s="125"/>
      <c r="DP236" s="125"/>
      <c r="DQ236" s="125"/>
      <c r="DR236" s="125"/>
      <c r="DS236" s="125"/>
      <c r="DT236" s="125"/>
      <c r="DU236" s="125"/>
      <c r="DV236" s="125"/>
      <c r="DW236" s="125"/>
      <c r="DX236" s="125"/>
      <c r="DY236" s="125"/>
      <c r="DZ236" s="125"/>
      <c r="EA236" s="125"/>
      <c r="EB236" s="125"/>
      <c r="EC236" s="125"/>
      <c r="ED236" s="125"/>
      <c r="EE236" s="125"/>
      <c r="EF236" s="125"/>
      <c r="EG236" s="125"/>
      <c r="EH236" s="125"/>
      <c r="EI236" s="125"/>
      <c r="EJ236" s="125"/>
      <c r="EK236" s="145" t="s">
        <v>29</v>
      </c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7"/>
    </row>
    <row r="237" spans="1:166" s="4" customFormat="1" ht="63.75" customHeight="1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270"/>
      <c r="BV237" s="270"/>
      <c r="BW237" s="270"/>
      <c r="BX237" s="270"/>
      <c r="BY237" s="270"/>
      <c r="BZ237" s="270"/>
      <c r="CA237" s="270"/>
      <c r="CB237" s="270"/>
      <c r="CC237" s="270"/>
      <c r="CD237" s="270"/>
      <c r="CE237" s="270"/>
      <c r="CF237" s="270"/>
      <c r="CG237" s="270"/>
      <c r="CH237" s="125" t="s">
        <v>45</v>
      </c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 t="s">
        <v>25</v>
      </c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DI237" s="125"/>
      <c r="DJ237" s="125"/>
      <c r="DK237" s="125" t="s">
        <v>26</v>
      </c>
      <c r="DL237" s="125"/>
      <c r="DM237" s="125"/>
      <c r="DN237" s="125"/>
      <c r="DO237" s="125"/>
      <c r="DP237" s="125"/>
      <c r="DQ237" s="125"/>
      <c r="DR237" s="125"/>
      <c r="DS237" s="125"/>
      <c r="DT237" s="125"/>
      <c r="DU237" s="125"/>
      <c r="DV237" s="125"/>
      <c r="DW237" s="125"/>
      <c r="DX237" s="125" t="s">
        <v>27</v>
      </c>
      <c r="DY237" s="125"/>
      <c r="DZ237" s="125"/>
      <c r="EA237" s="125"/>
      <c r="EB237" s="125"/>
      <c r="EC237" s="125"/>
      <c r="ED237" s="125"/>
      <c r="EE237" s="125"/>
      <c r="EF237" s="125"/>
      <c r="EG237" s="125"/>
      <c r="EH237" s="125"/>
      <c r="EI237" s="125"/>
      <c r="EJ237" s="125"/>
      <c r="EK237" s="125" t="s">
        <v>38</v>
      </c>
      <c r="EL237" s="125"/>
      <c r="EM237" s="125"/>
      <c r="EN237" s="125"/>
      <c r="EO237" s="125"/>
      <c r="EP237" s="125"/>
      <c r="EQ237" s="125"/>
      <c r="ER237" s="125"/>
      <c r="ES237" s="125"/>
      <c r="ET237" s="125"/>
      <c r="EU237" s="125"/>
      <c r="EV237" s="125"/>
      <c r="EW237" s="125"/>
      <c r="EX237" s="145" t="s">
        <v>46</v>
      </c>
      <c r="EY237" s="146"/>
      <c r="EZ237" s="146"/>
      <c r="FA237" s="146"/>
      <c r="FB237" s="146"/>
      <c r="FC237" s="146"/>
      <c r="FD237" s="146"/>
      <c r="FE237" s="146"/>
      <c r="FF237" s="146"/>
      <c r="FG237" s="146"/>
      <c r="FH237" s="146"/>
      <c r="FI237" s="146"/>
      <c r="FJ237" s="147"/>
    </row>
    <row r="238" spans="1:166" s="4" customFormat="1" ht="18.75">
      <c r="A238" s="137">
        <v>1</v>
      </c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>
        <v>2</v>
      </c>
      <c r="AL238" s="137"/>
      <c r="AM238" s="137"/>
      <c r="AN238" s="137"/>
      <c r="AO238" s="137"/>
      <c r="AP238" s="137"/>
      <c r="AQ238" s="137">
        <v>3</v>
      </c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>
        <v>4</v>
      </c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>
        <v>5</v>
      </c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>
        <v>6</v>
      </c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  <c r="CW238" s="137"/>
      <c r="CX238" s="137">
        <v>7</v>
      </c>
      <c r="CY238" s="137"/>
      <c r="CZ238" s="137"/>
      <c r="DA238" s="137"/>
      <c r="DB238" s="137"/>
      <c r="DC238" s="137"/>
      <c r="DD238" s="137"/>
      <c r="DE238" s="137"/>
      <c r="DF238" s="137"/>
      <c r="DG238" s="137"/>
      <c r="DH238" s="137"/>
      <c r="DI238" s="137"/>
      <c r="DJ238" s="137"/>
      <c r="DK238" s="137">
        <v>8</v>
      </c>
      <c r="DL238" s="137"/>
      <c r="DM238" s="137"/>
      <c r="DN238" s="137"/>
      <c r="DO238" s="137"/>
      <c r="DP238" s="137"/>
      <c r="DQ238" s="137"/>
      <c r="DR238" s="137"/>
      <c r="DS238" s="137"/>
      <c r="DT238" s="137"/>
      <c r="DU238" s="137"/>
      <c r="DV238" s="137"/>
      <c r="DW238" s="137"/>
      <c r="DX238" s="137">
        <v>9</v>
      </c>
      <c r="DY238" s="137"/>
      <c r="DZ238" s="137"/>
      <c r="EA238" s="137"/>
      <c r="EB238" s="137"/>
      <c r="EC238" s="137"/>
      <c r="ED238" s="137"/>
      <c r="EE238" s="137"/>
      <c r="EF238" s="137"/>
      <c r="EG238" s="137"/>
      <c r="EH238" s="137"/>
      <c r="EI238" s="137"/>
      <c r="EJ238" s="137"/>
      <c r="EK238" s="137">
        <v>10</v>
      </c>
      <c r="EL238" s="137"/>
      <c r="EM238" s="137"/>
      <c r="EN238" s="137"/>
      <c r="EO238" s="137"/>
      <c r="EP238" s="137"/>
      <c r="EQ238" s="137"/>
      <c r="ER238" s="137"/>
      <c r="ES238" s="137"/>
      <c r="ET238" s="137"/>
      <c r="EU238" s="137"/>
      <c r="EV238" s="137"/>
      <c r="EW238" s="137"/>
      <c r="EX238" s="142">
        <v>11</v>
      </c>
      <c r="EY238" s="143"/>
      <c r="EZ238" s="143"/>
      <c r="FA238" s="143"/>
      <c r="FB238" s="143"/>
      <c r="FC238" s="143"/>
      <c r="FD238" s="143"/>
      <c r="FE238" s="143"/>
      <c r="FF238" s="143"/>
      <c r="FG238" s="143"/>
      <c r="FH238" s="143"/>
      <c r="FI238" s="143"/>
      <c r="FJ238" s="144"/>
    </row>
    <row r="239" spans="1:166" s="4" customFormat="1" ht="22.5" customHeight="1">
      <c r="A239" s="123" t="s">
        <v>32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74" t="s">
        <v>33</v>
      </c>
      <c r="AL239" s="174"/>
      <c r="AM239" s="174"/>
      <c r="AN239" s="174"/>
      <c r="AO239" s="174"/>
      <c r="AP239" s="174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98">
        <f>BC242</f>
        <v>9300</v>
      </c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>
        <f>BU242</f>
        <v>5714.9</v>
      </c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170">
        <f>CH242</f>
        <v>5714.9</v>
      </c>
      <c r="CI239" s="170"/>
      <c r="CJ239" s="170"/>
      <c r="CK239" s="170"/>
      <c r="CL239" s="170"/>
      <c r="CM239" s="170"/>
      <c r="CN239" s="170"/>
      <c r="CO239" s="170"/>
      <c r="CP239" s="170"/>
      <c r="CQ239" s="170"/>
      <c r="CR239" s="170"/>
      <c r="CS239" s="170"/>
      <c r="CT239" s="170"/>
      <c r="CU239" s="170"/>
      <c r="CV239" s="170"/>
      <c r="CW239" s="170"/>
      <c r="CX239" s="170"/>
      <c r="CY239" s="170"/>
      <c r="CZ239" s="170"/>
      <c r="DA239" s="170"/>
      <c r="DB239" s="170"/>
      <c r="DC239" s="170"/>
      <c r="DD239" s="170"/>
      <c r="DE239" s="170"/>
      <c r="DF239" s="170"/>
      <c r="DG239" s="170"/>
      <c r="DH239" s="170"/>
      <c r="DI239" s="170"/>
      <c r="DJ239" s="170"/>
      <c r="DK239" s="170"/>
      <c r="DL239" s="170"/>
      <c r="DM239" s="170"/>
      <c r="DN239" s="170"/>
      <c r="DO239" s="170"/>
      <c r="DP239" s="170"/>
      <c r="DQ239" s="170"/>
      <c r="DR239" s="170"/>
      <c r="DS239" s="170"/>
      <c r="DT239" s="170"/>
      <c r="DU239" s="170"/>
      <c r="DV239" s="170"/>
      <c r="DW239" s="170"/>
      <c r="DX239" s="170">
        <f>CH239</f>
        <v>5714.9</v>
      </c>
      <c r="DY239" s="170"/>
      <c r="DZ239" s="170"/>
      <c r="EA239" s="170"/>
      <c r="EB239" s="170"/>
      <c r="EC239" s="170"/>
      <c r="ED239" s="170"/>
      <c r="EE239" s="170"/>
      <c r="EF239" s="170"/>
      <c r="EG239" s="170"/>
      <c r="EH239" s="170"/>
      <c r="EI239" s="170"/>
      <c r="EJ239" s="170"/>
      <c r="EK239" s="170">
        <f>BC239-BU239</f>
        <v>3585.1000000000004</v>
      </c>
      <c r="EL239" s="170"/>
      <c r="EM239" s="170"/>
      <c r="EN239" s="170"/>
      <c r="EO239" s="170"/>
      <c r="EP239" s="170"/>
      <c r="EQ239" s="170"/>
      <c r="ER239" s="170"/>
      <c r="ES239" s="170"/>
      <c r="ET239" s="170"/>
      <c r="EU239" s="170"/>
      <c r="EV239" s="170"/>
      <c r="EW239" s="170"/>
      <c r="EX239" s="303">
        <f>BU239-CH239</f>
        <v>0</v>
      </c>
      <c r="EY239" s="304"/>
      <c r="EZ239" s="304"/>
      <c r="FA239" s="304"/>
      <c r="FB239" s="304"/>
      <c r="FC239" s="304"/>
      <c r="FD239" s="304"/>
      <c r="FE239" s="304"/>
      <c r="FF239" s="304"/>
      <c r="FG239" s="304"/>
      <c r="FH239" s="304"/>
      <c r="FI239" s="304"/>
      <c r="FJ239" s="305"/>
    </row>
    <row r="240" spans="1:166" s="4" customFormat="1" ht="15" customHeight="1">
      <c r="A240" s="189" t="s">
        <v>22</v>
      </c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75" t="s">
        <v>34</v>
      </c>
      <c r="AL240" s="175"/>
      <c r="AM240" s="175"/>
      <c r="AN240" s="175"/>
      <c r="AO240" s="175"/>
      <c r="AP240" s="175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50"/>
      <c r="CI240" s="150"/>
      <c r="CJ240" s="150"/>
      <c r="CK240" s="150"/>
      <c r="CL240" s="150"/>
      <c r="CM240" s="150"/>
      <c r="CN240" s="150"/>
      <c r="CO240" s="150"/>
      <c r="CP240" s="150"/>
      <c r="CQ240" s="150"/>
      <c r="CR240" s="150"/>
      <c r="CS240" s="150"/>
      <c r="CT240" s="150"/>
      <c r="CU240" s="150"/>
      <c r="CV240" s="150"/>
      <c r="CW240" s="150"/>
      <c r="CX240" s="150"/>
      <c r="CY240" s="150"/>
      <c r="CZ240" s="150"/>
      <c r="DA240" s="150"/>
      <c r="DB240" s="150"/>
      <c r="DC240" s="150"/>
      <c r="DD240" s="150"/>
      <c r="DE240" s="150"/>
      <c r="DF240" s="150"/>
      <c r="DG240" s="150"/>
      <c r="DH240" s="150"/>
      <c r="DI240" s="150"/>
      <c r="DJ240" s="150"/>
      <c r="DK240" s="150"/>
      <c r="DL240" s="150"/>
      <c r="DM240" s="150"/>
      <c r="DN240" s="150"/>
      <c r="DO240" s="150"/>
      <c r="DP240" s="150"/>
      <c r="DQ240" s="150"/>
      <c r="DR240" s="150"/>
      <c r="DS240" s="150"/>
      <c r="DT240" s="150"/>
      <c r="DU240" s="150"/>
      <c r="DV240" s="150"/>
      <c r="DW240" s="150"/>
      <c r="DX240" s="150"/>
      <c r="DY240" s="150"/>
      <c r="DZ240" s="150"/>
      <c r="EA240" s="150"/>
      <c r="EB240" s="150"/>
      <c r="EC240" s="150"/>
      <c r="ED240" s="150"/>
      <c r="EE240" s="150"/>
      <c r="EF240" s="150"/>
      <c r="EG240" s="150"/>
      <c r="EH240" s="150"/>
      <c r="EI240" s="150"/>
      <c r="EJ240" s="150"/>
      <c r="EK240" s="150"/>
      <c r="EL240" s="150"/>
      <c r="EM240" s="150"/>
      <c r="EN240" s="150"/>
      <c r="EO240" s="150"/>
      <c r="EP240" s="150"/>
      <c r="EQ240" s="150"/>
      <c r="ER240" s="150"/>
      <c r="ES240" s="150"/>
      <c r="ET240" s="150"/>
      <c r="EU240" s="150"/>
      <c r="EV240" s="150"/>
      <c r="EW240" s="150"/>
      <c r="EX240" s="151"/>
      <c r="EY240" s="152"/>
      <c r="EZ240" s="152"/>
      <c r="FA240" s="152"/>
      <c r="FB240" s="152"/>
      <c r="FC240" s="152"/>
      <c r="FD240" s="152"/>
      <c r="FE240" s="152"/>
      <c r="FF240" s="152"/>
      <c r="FG240" s="152"/>
      <c r="FH240" s="152"/>
      <c r="FI240" s="152"/>
      <c r="FJ240" s="153"/>
    </row>
    <row r="241" spans="1:166" s="4" customFormat="1" ht="36" customHeight="1">
      <c r="A241" s="188" t="s">
        <v>275</v>
      </c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75"/>
      <c r="AL241" s="175"/>
      <c r="AM241" s="175"/>
      <c r="AN241" s="175"/>
      <c r="AO241" s="175"/>
      <c r="AP241" s="175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49"/>
      <c r="BT241" s="4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50"/>
      <c r="CI241" s="150"/>
      <c r="CJ241" s="150"/>
      <c r="CK241" s="150"/>
      <c r="CL241" s="150"/>
      <c r="CM241" s="150"/>
      <c r="CN241" s="150"/>
      <c r="CO241" s="150"/>
      <c r="CP241" s="150"/>
      <c r="CQ241" s="150"/>
      <c r="CR241" s="150"/>
      <c r="CS241" s="150"/>
      <c r="CT241" s="150"/>
      <c r="CU241" s="150"/>
      <c r="CV241" s="150"/>
      <c r="CW241" s="150"/>
      <c r="CX241" s="150"/>
      <c r="CY241" s="150"/>
      <c r="CZ241" s="150"/>
      <c r="DA241" s="150"/>
      <c r="DB241" s="150"/>
      <c r="DC241" s="150"/>
      <c r="DD241" s="150"/>
      <c r="DE241" s="150"/>
      <c r="DF241" s="150"/>
      <c r="DG241" s="150"/>
      <c r="DH241" s="150"/>
      <c r="DI241" s="150"/>
      <c r="DJ241" s="150"/>
      <c r="DK241" s="150"/>
      <c r="DL241" s="150"/>
      <c r="DM241" s="150"/>
      <c r="DN241" s="150"/>
      <c r="DO241" s="150"/>
      <c r="DP241" s="150"/>
      <c r="DQ241" s="150"/>
      <c r="DR241" s="150"/>
      <c r="DS241" s="150"/>
      <c r="DT241" s="150"/>
      <c r="DU241" s="150"/>
      <c r="DV241" s="150"/>
      <c r="DW241" s="150"/>
      <c r="DX241" s="150"/>
      <c r="DY241" s="150"/>
      <c r="DZ241" s="150"/>
      <c r="EA241" s="150"/>
      <c r="EB241" s="150"/>
      <c r="EC241" s="150"/>
      <c r="ED241" s="150"/>
      <c r="EE241" s="150"/>
      <c r="EF241" s="150"/>
      <c r="EG241" s="150"/>
      <c r="EH241" s="150"/>
      <c r="EI241" s="150"/>
      <c r="EJ241" s="150"/>
      <c r="EK241" s="150"/>
      <c r="EL241" s="150"/>
      <c r="EM241" s="150"/>
      <c r="EN241" s="150"/>
      <c r="EO241" s="150"/>
      <c r="EP241" s="150"/>
      <c r="EQ241" s="150"/>
      <c r="ER241" s="150"/>
      <c r="ES241" s="150"/>
      <c r="ET241" s="150"/>
      <c r="EU241" s="150"/>
      <c r="EV241" s="150"/>
      <c r="EW241" s="150"/>
      <c r="EX241" s="150"/>
      <c r="EY241" s="150"/>
      <c r="EZ241" s="150"/>
      <c r="FA241" s="150"/>
      <c r="FB241" s="150"/>
      <c r="FC241" s="150"/>
      <c r="FD241" s="150"/>
      <c r="FE241" s="150"/>
      <c r="FF241" s="150"/>
      <c r="FG241" s="150"/>
      <c r="FH241" s="13"/>
      <c r="FI241" s="13"/>
      <c r="FJ241" s="13"/>
    </row>
    <row r="242" spans="1:166" s="11" customFormat="1" ht="27" customHeight="1">
      <c r="A242" s="179" t="s">
        <v>274</v>
      </c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27" t="s">
        <v>63</v>
      </c>
      <c r="AL242" s="127"/>
      <c r="AM242" s="127"/>
      <c r="AN242" s="127"/>
      <c r="AO242" s="127"/>
      <c r="AP242" s="127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98">
        <f>BC243</f>
        <v>9300</v>
      </c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>
        <f>BU243</f>
        <v>5714.9</v>
      </c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170">
        <f>CH243</f>
        <v>5714.9</v>
      </c>
      <c r="CI242" s="170"/>
      <c r="CJ242" s="170"/>
      <c r="CK242" s="170"/>
      <c r="CL242" s="170"/>
      <c r="CM242" s="170"/>
      <c r="CN242" s="170"/>
      <c r="CO242" s="170"/>
      <c r="CP242" s="170"/>
      <c r="CQ242" s="170"/>
      <c r="CR242" s="170"/>
      <c r="CS242" s="170"/>
      <c r="CT242" s="170"/>
      <c r="CU242" s="170"/>
      <c r="CV242" s="170"/>
      <c r="CW242" s="170"/>
      <c r="CX242" s="170"/>
      <c r="CY242" s="170"/>
      <c r="CZ242" s="170"/>
      <c r="DA242" s="170"/>
      <c r="DB242" s="170"/>
      <c r="DC242" s="170"/>
      <c r="DD242" s="170"/>
      <c r="DE242" s="170"/>
      <c r="DF242" s="170"/>
      <c r="DG242" s="170"/>
      <c r="DH242" s="170"/>
      <c r="DI242" s="170"/>
      <c r="DJ242" s="170"/>
      <c r="DK242" s="170"/>
      <c r="DL242" s="170"/>
      <c r="DM242" s="170"/>
      <c r="DN242" s="170"/>
      <c r="DO242" s="170"/>
      <c r="DP242" s="170"/>
      <c r="DQ242" s="170"/>
      <c r="DR242" s="170"/>
      <c r="DS242" s="170"/>
      <c r="DT242" s="170"/>
      <c r="DU242" s="170"/>
      <c r="DV242" s="170"/>
      <c r="DW242" s="170"/>
      <c r="DX242" s="170">
        <f>CH242</f>
        <v>5714.9</v>
      </c>
      <c r="DY242" s="170"/>
      <c r="DZ242" s="170"/>
      <c r="EA242" s="170"/>
      <c r="EB242" s="170"/>
      <c r="EC242" s="170"/>
      <c r="ED242" s="170"/>
      <c r="EE242" s="170"/>
      <c r="EF242" s="170"/>
      <c r="EG242" s="170"/>
      <c r="EH242" s="170"/>
      <c r="EI242" s="170"/>
      <c r="EJ242" s="170"/>
      <c r="EK242" s="170">
        <v>0</v>
      </c>
      <c r="EL242" s="170"/>
      <c r="EM242" s="170"/>
      <c r="EN242" s="170"/>
      <c r="EO242" s="170"/>
      <c r="EP242" s="170"/>
      <c r="EQ242" s="170"/>
      <c r="ER242" s="170"/>
      <c r="ES242" s="170"/>
      <c r="ET242" s="170"/>
      <c r="EU242" s="170"/>
      <c r="EV242" s="170"/>
      <c r="EW242" s="170"/>
      <c r="EX242" s="332">
        <v>0</v>
      </c>
      <c r="EY242" s="332"/>
      <c r="EZ242" s="332"/>
      <c r="FA242" s="332"/>
      <c r="FB242" s="332"/>
      <c r="FC242" s="332"/>
      <c r="FD242" s="332"/>
      <c r="FE242" s="332"/>
      <c r="FF242" s="332"/>
      <c r="FG242" s="332"/>
      <c r="FH242" s="45"/>
      <c r="FI242" s="45"/>
      <c r="FJ242" s="45"/>
    </row>
    <row r="243" spans="1:166" s="4" customFormat="1" ht="27" customHeight="1">
      <c r="A243" s="128" t="s">
        <v>180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08" t="s">
        <v>63</v>
      </c>
      <c r="AL243" s="108"/>
      <c r="AM243" s="108"/>
      <c r="AN243" s="108"/>
      <c r="AO243" s="108"/>
      <c r="AP243" s="108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09">
        <v>9300</v>
      </c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>
        <v>5714.9</v>
      </c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50">
        <v>5714.9</v>
      </c>
      <c r="CI243" s="150"/>
      <c r="CJ243" s="150"/>
      <c r="CK243" s="150"/>
      <c r="CL243" s="150"/>
      <c r="CM243" s="150"/>
      <c r="CN243" s="150"/>
      <c r="CO243" s="150"/>
      <c r="CP243" s="150"/>
      <c r="CQ243" s="150"/>
      <c r="CR243" s="150"/>
      <c r="CS243" s="150"/>
      <c r="CT243" s="150"/>
      <c r="CU243" s="150"/>
      <c r="CV243" s="150"/>
      <c r="CW243" s="150"/>
      <c r="CX243" s="150"/>
      <c r="CY243" s="150"/>
      <c r="CZ243" s="150"/>
      <c r="DA243" s="150"/>
      <c r="DB243" s="150"/>
      <c r="DC243" s="150"/>
      <c r="DD243" s="150"/>
      <c r="DE243" s="150"/>
      <c r="DF243" s="150"/>
      <c r="DG243" s="150"/>
      <c r="DH243" s="150"/>
      <c r="DI243" s="150"/>
      <c r="DJ243" s="150"/>
      <c r="DK243" s="150"/>
      <c r="DL243" s="150"/>
      <c r="DM243" s="150"/>
      <c r="DN243" s="150"/>
      <c r="DO243" s="150"/>
      <c r="DP243" s="150"/>
      <c r="DQ243" s="150"/>
      <c r="DR243" s="150"/>
      <c r="DS243" s="150"/>
      <c r="DT243" s="150"/>
      <c r="DU243" s="150"/>
      <c r="DV243" s="150"/>
      <c r="DW243" s="150"/>
      <c r="DX243" s="150">
        <f>CH243</f>
        <v>5714.9</v>
      </c>
      <c r="DY243" s="150"/>
      <c r="DZ243" s="150"/>
      <c r="EA243" s="150"/>
      <c r="EB243" s="150"/>
      <c r="EC243" s="150"/>
      <c r="ED243" s="150"/>
      <c r="EE243" s="150"/>
      <c r="EF243" s="150"/>
      <c r="EG243" s="150"/>
      <c r="EH243" s="150"/>
      <c r="EI243" s="150"/>
      <c r="EJ243" s="150"/>
      <c r="EK243" s="150">
        <f>BC243-CH243</f>
        <v>3585.1000000000004</v>
      </c>
      <c r="EL243" s="150"/>
      <c r="EM243" s="150"/>
      <c r="EN243" s="150"/>
      <c r="EO243" s="150"/>
      <c r="EP243" s="150"/>
      <c r="EQ243" s="150"/>
      <c r="ER243" s="150"/>
      <c r="ES243" s="150"/>
      <c r="ET243" s="150"/>
      <c r="EU243" s="150"/>
      <c r="EV243" s="150"/>
      <c r="EW243" s="150"/>
      <c r="EX243" s="149">
        <v>0</v>
      </c>
      <c r="EY243" s="149"/>
      <c r="EZ243" s="149"/>
      <c r="FA243" s="149"/>
      <c r="FB243" s="149"/>
      <c r="FC243" s="149"/>
      <c r="FD243" s="149"/>
      <c r="FE243" s="149"/>
      <c r="FF243" s="149"/>
      <c r="FG243" s="149"/>
      <c r="FH243" s="46"/>
      <c r="FI243" s="46"/>
      <c r="FJ243" s="46"/>
    </row>
    <row r="244" spans="1:166" s="4" customFormat="1" ht="18.75" customHeight="1">
      <c r="A244" s="171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3"/>
      <c r="BI244" s="329" t="s">
        <v>96</v>
      </c>
      <c r="BJ244" s="330"/>
      <c r="BK244" s="330"/>
      <c r="BL244" s="330"/>
      <c r="BM244" s="330"/>
      <c r="BN244" s="330"/>
      <c r="BO244" s="330"/>
      <c r="BP244" s="330"/>
      <c r="BQ244" s="330"/>
      <c r="BR244" s="330"/>
      <c r="BS244" s="330"/>
      <c r="BT244" s="330"/>
      <c r="BU244" s="330"/>
      <c r="BV244" s="330"/>
      <c r="BW244" s="330"/>
      <c r="BX244" s="330"/>
      <c r="BY244" s="330"/>
      <c r="BZ244" s="330"/>
      <c r="CA244" s="330"/>
      <c r="CB244" s="330"/>
      <c r="CC244" s="330"/>
      <c r="CD244" s="330"/>
      <c r="CE244" s="330"/>
      <c r="CF244" s="330"/>
      <c r="CG244" s="330"/>
      <c r="CH244" s="330"/>
      <c r="CI244" s="330"/>
      <c r="CJ244" s="330"/>
      <c r="CK244" s="330"/>
      <c r="CL244" s="330"/>
      <c r="CM244" s="330"/>
      <c r="CN244" s="330"/>
      <c r="CO244" s="330"/>
      <c r="CP244" s="330"/>
      <c r="CQ244" s="331"/>
      <c r="CR244" s="171"/>
      <c r="CS244" s="172"/>
      <c r="CT244" s="172"/>
      <c r="CU244" s="172"/>
      <c r="CV244" s="172"/>
      <c r="CW244" s="172"/>
      <c r="CX244" s="172"/>
      <c r="CY244" s="172"/>
      <c r="CZ244" s="172"/>
      <c r="DA244" s="172"/>
      <c r="DB244" s="172"/>
      <c r="DC244" s="172"/>
      <c r="DD244" s="172"/>
      <c r="DE244" s="172"/>
      <c r="DF244" s="172"/>
      <c r="DG244" s="172"/>
      <c r="DH244" s="172"/>
      <c r="DI244" s="172"/>
      <c r="DJ244" s="172"/>
      <c r="DK244" s="172"/>
      <c r="DL244" s="172"/>
      <c r="DM244" s="172"/>
      <c r="DN244" s="172"/>
      <c r="DO244" s="172"/>
      <c r="DP244" s="172"/>
      <c r="DQ244" s="172"/>
      <c r="DR244" s="172"/>
      <c r="DS244" s="172"/>
      <c r="DT244" s="172"/>
      <c r="DU244" s="172"/>
      <c r="DV244" s="172"/>
      <c r="DW244" s="172"/>
      <c r="DX244" s="172"/>
      <c r="DY244" s="172"/>
      <c r="DZ244" s="172"/>
      <c r="EA244" s="172"/>
      <c r="EB244" s="172"/>
      <c r="EC244" s="172"/>
      <c r="ED244" s="172"/>
      <c r="EE244" s="172"/>
      <c r="EF244" s="172"/>
      <c r="EG244" s="172"/>
      <c r="EH244" s="172"/>
      <c r="EI244" s="172"/>
      <c r="EJ244" s="172"/>
      <c r="EK244" s="172"/>
      <c r="EL244" s="172"/>
      <c r="EM244" s="172"/>
      <c r="EN244" s="172"/>
      <c r="EO244" s="172"/>
      <c r="EP244" s="172"/>
      <c r="EQ244" s="172"/>
      <c r="ER244" s="172"/>
      <c r="ES244" s="172"/>
      <c r="ET244" s="172"/>
      <c r="EU244" s="172"/>
      <c r="EV244" s="172"/>
      <c r="EW244" s="172"/>
      <c r="EX244" s="172"/>
      <c r="EY244" s="172"/>
      <c r="EZ244" s="172"/>
      <c r="FA244" s="172"/>
      <c r="FB244" s="172"/>
      <c r="FC244" s="172"/>
      <c r="FD244" s="172"/>
      <c r="FE244" s="172"/>
      <c r="FF244" s="172"/>
      <c r="FG244" s="173"/>
      <c r="FH244" s="14"/>
      <c r="FI244" s="14"/>
      <c r="FJ244" s="14"/>
    </row>
    <row r="245" spans="1:166" s="4" customFormat="1" ht="35.25" customHeight="1" hidden="1">
      <c r="A245" s="219" t="s">
        <v>81</v>
      </c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  <c r="BZ245" s="220"/>
      <c r="CA245" s="220"/>
      <c r="CB245" s="220"/>
      <c r="CC245" s="220"/>
      <c r="CD245" s="220"/>
      <c r="CE245" s="220"/>
      <c r="CF245" s="220"/>
      <c r="CG245" s="220"/>
      <c r="CH245" s="220"/>
      <c r="CI245" s="220"/>
      <c r="CJ245" s="220"/>
      <c r="CK245" s="220"/>
      <c r="CL245" s="220"/>
      <c r="CM245" s="220"/>
      <c r="CN245" s="220"/>
      <c r="CO245" s="220"/>
      <c r="CP245" s="220"/>
      <c r="CQ245" s="220"/>
      <c r="CR245" s="220"/>
      <c r="CS245" s="220"/>
      <c r="CT245" s="220"/>
      <c r="CU245" s="220"/>
      <c r="CV245" s="220"/>
      <c r="CW245" s="220"/>
      <c r="CX245" s="220"/>
      <c r="CY245" s="220"/>
      <c r="CZ245" s="220"/>
      <c r="DA245" s="220"/>
      <c r="DB245" s="220"/>
      <c r="DC245" s="220"/>
      <c r="DD245" s="220"/>
      <c r="DE245" s="220"/>
      <c r="DF245" s="220"/>
      <c r="DG245" s="220"/>
      <c r="DH245" s="220"/>
      <c r="DI245" s="220"/>
      <c r="DJ245" s="220"/>
      <c r="DK245" s="220"/>
      <c r="DL245" s="220"/>
      <c r="DM245" s="220"/>
      <c r="DN245" s="220"/>
      <c r="DO245" s="220"/>
      <c r="DP245" s="220"/>
      <c r="DQ245" s="220"/>
      <c r="DR245" s="220"/>
      <c r="DS245" s="220"/>
      <c r="DT245" s="220"/>
      <c r="DU245" s="220"/>
      <c r="DV245" s="220"/>
      <c r="DW245" s="220"/>
      <c r="DX245" s="220"/>
      <c r="DY245" s="220"/>
      <c r="DZ245" s="220"/>
      <c r="EA245" s="220"/>
      <c r="EB245" s="220"/>
      <c r="EC245" s="220"/>
      <c r="ED245" s="220"/>
      <c r="EE245" s="220"/>
      <c r="EF245" s="220"/>
      <c r="EG245" s="220"/>
      <c r="EH245" s="220"/>
      <c r="EI245" s="220"/>
      <c r="EJ245" s="220"/>
      <c r="EK245" s="220"/>
      <c r="EL245" s="220"/>
      <c r="EM245" s="220"/>
      <c r="EN245" s="220"/>
      <c r="EO245" s="220"/>
      <c r="EP245" s="220"/>
      <c r="EQ245" s="220"/>
      <c r="ER245" s="220"/>
      <c r="ES245" s="220"/>
      <c r="ET245" s="220"/>
      <c r="EU245" s="220"/>
      <c r="EV245" s="220"/>
      <c r="EW245" s="220"/>
      <c r="EX245" s="220"/>
      <c r="EY245" s="220"/>
      <c r="EZ245" s="220"/>
      <c r="FA245" s="220"/>
      <c r="FB245" s="220"/>
      <c r="FC245" s="220"/>
      <c r="FD245" s="220"/>
      <c r="FE245" s="220"/>
      <c r="FF245" s="220"/>
      <c r="FG245" s="220"/>
      <c r="FH245" s="220"/>
      <c r="FI245" s="220"/>
      <c r="FJ245" s="221"/>
    </row>
    <row r="246" spans="1:166" s="4" customFormat="1" ht="28.5" customHeight="1">
      <c r="A246" s="125" t="s">
        <v>8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 t="s">
        <v>23</v>
      </c>
      <c r="AL246" s="125"/>
      <c r="AM246" s="125"/>
      <c r="AN246" s="125"/>
      <c r="AO246" s="125"/>
      <c r="AP246" s="125"/>
      <c r="AQ246" s="125" t="s">
        <v>35</v>
      </c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 t="s">
        <v>36</v>
      </c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270" t="s">
        <v>37</v>
      </c>
      <c r="BV246" s="270"/>
      <c r="BW246" s="270"/>
      <c r="BX246" s="270"/>
      <c r="BY246" s="270"/>
      <c r="BZ246" s="270"/>
      <c r="CA246" s="270"/>
      <c r="CB246" s="270"/>
      <c r="CC246" s="270"/>
      <c r="CD246" s="270"/>
      <c r="CE246" s="270"/>
      <c r="CF246" s="270"/>
      <c r="CG246" s="270"/>
      <c r="CH246" s="125" t="s">
        <v>24</v>
      </c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DI246" s="125"/>
      <c r="DJ246" s="125"/>
      <c r="DK246" s="125"/>
      <c r="DL246" s="125"/>
      <c r="DM246" s="125"/>
      <c r="DN246" s="125"/>
      <c r="DO246" s="125"/>
      <c r="DP246" s="125"/>
      <c r="DQ246" s="125"/>
      <c r="DR246" s="125"/>
      <c r="DS246" s="125"/>
      <c r="DT246" s="125"/>
      <c r="DU246" s="125"/>
      <c r="DV246" s="125"/>
      <c r="DW246" s="125"/>
      <c r="DX246" s="125"/>
      <c r="DY246" s="125"/>
      <c r="DZ246" s="125"/>
      <c r="EA246" s="125"/>
      <c r="EB246" s="125"/>
      <c r="EC246" s="125"/>
      <c r="ED246" s="125"/>
      <c r="EE246" s="125"/>
      <c r="EF246" s="125"/>
      <c r="EG246" s="125"/>
      <c r="EH246" s="125"/>
      <c r="EI246" s="125"/>
      <c r="EJ246" s="125"/>
      <c r="EK246" s="145" t="s">
        <v>29</v>
      </c>
      <c r="EL246" s="146"/>
      <c r="EM246" s="146"/>
      <c r="EN246" s="146"/>
      <c r="EO246" s="146"/>
      <c r="EP246" s="146"/>
      <c r="EQ246" s="146"/>
      <c r="ER246" s="146"/>
      <c r="ES246" s="146"/>
      <c r="ET246" s="146"/>
      <c r="EU246" s="146"/>
      <c r="EV246" s="146"/>
      <c r="EW246" s="146"/>
      <c r="EX246" s="146"/>
      <c r="EY246" s="146"/>
      <c r="EZ246" s="146"/>
      <c r="FA246" s="146"/>
      <c r="FB246" s="146"/>
      <c r="FC246" s="146"/>
      <c r="FD246" s="146"/>
      <c r="FE246" s="146"/>
      <c r="FF246" s="146"/>
      <c r="FG246" s="146"/>
      <c r="FH246" s="146"/>
      <c r="FI246" s="146"/>
      <c r="FJ246" s="147"/>
    </row>
    <row r="247" spans="1:166" s="4" customFormat="1" ht="63.75" customHeight="1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270"/>
      <c r="BV247" s="270"/>
      <c r="BW247" s="270"/>
      <c r="BX247" s="270"/>
      <c r="BY247" s="270"/>
      <c r="BZ247" s="270"/>
      <c r="CA247" s="270"/>
      <c r="CB247" s="270"/>
      <c r="CC247" s="270"/>
      <c r="CD247" s="270"/>
      <c r="CE247" s="270"/>
      <c r="CF247" s="270"/>
      <c r="CG247" s="270"/>
      <c r="CH247" s="125" t="s">
        <v>45</v>
      </c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 t="s">
        <v>25</v>
      </c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DI247" s="125"/>
      <c r="DJ247" s="125"/>
      <c r="DK247" s="125" t="s">
        <v>26</v>
      </c>
      <c r="DL247" s="125"/>
      <c r="DM247" s="125"/>
      <c r="DN247" s="125"/>
      <c r="DO247" s="125"/>
      <c r="DP247" s="125"/>
      <c r="DQ247" s="125"/>
      <c r="DR247" s="125"/>
      <c r="DS247" s="125"/>
      <c r="DT247" s="125"/>
      <c r="DU247" s="125"/>
      <c r="DV247" s="125"/>
      <c r="DW247" s="125"/>
      <c r="DX247" s="125" t="s">
        <v>27</v>
      </c>
      <c r="DY247" s="125"/>
      <c r="DZ247" s="125"/>
      <c r="EA247" s="125"/>
      <c r="EB247" s="125"/>
      <c r="EC247" s="125"/>
      <c r="ED247" s="125"/>
      <c r="EE247" s="125"/>
      <c r="EF247" s="125"/>
      <c r="EG247" s="125"/>
      <c r="EH247" s="125"/>
      <c r="EI247" s="125"/>
      <c r="EJ247" s="125"/>
      <c r="EK247" s="125" t="s">
        <v>38</v>
      </c>
      <c r="EL247" s="125"/>
      <c r="EM247" s="125"/>
      <c r="EN247" s="125"/>
      <c r="EO247" s="125"/>
      <c r="EP247" s="125"/>
      <c r="EQ247" s="125"/>
      <c r="ER247" s="125"/>
      <c r="ES247" s="125"/>
      <c r="ET247" s="125"/>
      <c r="EU247" s="125"/>
      <c r="EV247" s="125"/>
      <c r="EW247" s="125"/>
      <c r="EX247" s="145" t="s">
        <v>46</v>
      </c>
      <c r="EY247" s="146"/>
      <c r="EZ247" s="146"/>
      <c r="FA247" s="146"/>
      <c r="FB247" s="146"/>
      <c r="FC247" s="146"/>
      <c r="FD247" s="146"/>
      <c r="FE247" s="146"/>
      <c r="FF247" s="146"/>
      <c r="FG247" s="146"/>
      <c r="FH247" s="146"/>
      <c r="FI247" s="146"/>
      <c r="FJ247" s="147"/>
    </row>
    <row r="248" spans="1:166" s="4" customFormat="1" ht="18.75">
      <c r="A248" s="137">
        <v>1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>
        <v>2</v>
      </c>
      <c r="AL248" s="137"/>
      <c r="AM248" s="137"/>
      <c r="AN248" s="137"/>
      <c r="AO248" s="137"/>
      <c r="AP248" s="137"/>
      <c r="AQ248" s="137">
        <v>3</v>
      </c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>
        <v>4</v>
      </c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>
        <v>5</v>
      </c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>
        <v>6</v>
      </c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  <c r="CW248" s="137"/>
      <c r="CX248" s="137">
        <v>7</v>
      </c>
      <c r="CY248" s="137"/>
      <c r="CZ248" s="137"/>
      <c r="DA248" s="137"/>
      <c r="DB248" s="137"/>
      <c r="DC248" s="137"/>
      <c r="DD248" s="137"/>
      <c r="DE248" s="137"/>
      <c r="DF248" s="137"/>
      <c r="DG248" s="137"/>
      <c r="DH248" s="137"/>
      <c r="DI248" s="137"/>
      <c r="DJ248" s="137"/>
      <c r="DK248" s="137">
        <v>8</v>
      </c>
      <c r="DL248" s="137"/>
      <c r="DM248" s="137"/>
      <c r="DN248" s="137"/>
      <c r="DO248" s="137"/>
      <c r="DP248" s="137"/>
      <c r="DQ248" s="137"/>
      <c r="DR248" s="137"/>
      <c r="DS248" s="137"/>
      <c r="DT248" s="137"/>
      <c r="DU248" s="137"/>
      <c r="DV248" s="137"/>
      <c r="DW248" s="137"/>
      <c r="DX248" s="137">
        <v>9</v>
      </c>
      <c r="DY248" s="137"/>
      <c r="DZ248" s="137"/>
      <c r="EA248" s="137"/>
      <c r="EB248" s="137"/>
      <c r="EC248" s="137"/>
      <c r="ED248" s="137"/>
      <c r="EE248" s="137"/>
      <c r="EF248" s="137"/>
      <c r="EG248" s="137"/>
      <c r="EH248" s="137"/>
      <c r="EI248" s="137"/>
      <c r="EJ248" s="137"/>
      <c r="EK248" s="137">
        <v>10</v>
      </c>
      <c r="EL248" s="137"/>
      <c r="EM248" s="137"/>
      <c r="EN248" s="137"/>
      <c r="EO248" s="137"/>
      <c r="EP248" s="137"/>
      <c r="EQ248" s="137"/>
      <c r="ER248" s="137"/>
      <c r="ES248" s="137"/>
      <c r="ET248" s="137"/>
      <c r="EU248" s="137"/>
      <c r="EV248" s="137"/>
      <c r="EW248" s="137"/>
      <c r="EX248" s="142">
        <v>11</v>
      </c>
      <c r="EY248" s="143"/>
      <c r="EZ248" s="143"/>
      <c r="FA248" s="143"/>
      <c r="FB248" s="143"/>
      <c r="FC248" s="143"/>
      <c r="FD248" s="143"/>
      <c r="FE248" s="143"/>
      <c r="FF248" s="143"/>
      <c r="FG248" s="143"/>
      <c r="FH248" s="143"/>
      <c r="FI248" s="143"/>
      <c r="FJ248" s="144"/>
    </row>
    <row r="249" spans="1:166" s="4" customFormat="1" ht="24" customHeight="1">
      <c r="A249" s="123" t="s">
        <v>32</v>
      </c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74" t="s">
        <v>33</v>
      </c>
      <c r="AL249" s="174"/>
      <c r="AM249" s="174"/>
      <c r="AN249" s="174"/>
      <c r="AO249" s="174"/>
      <c r="AP249" s="174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98">
        <f>BC252+BC254</f>
        <v>34500</v>
      </c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>
        <f>BU252+BU254</f>
        <v>34494.94</v>
      </c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170">
        <f>CH252+CH254</f>
        <v>34494.94</v>
      </c>
      <c r="CI249" s="170"/>
      <c r="CJ249" s="170"/>
      <c r="CK249" s="170"/>
      <c r="CL249" s="170"/>
      <c r="CM249" s="170"/>
      <c r="CN249" s="170"/>
      <c r="CO249" s="170"/>
      <c r="CP249" s="170"/>
      <c r="CQ249" s="170"/>
      <c r="CR249" s="170"/>
      <c r="CS249" s="170"/>
      <c r="CT249" s="170"/>
      <c r="CU249" s="170"/>
      <c r="CV249" s="170"/>
      <c r="CW249" s="170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70"/>
      <c r="DR249" s="170"/>
      <c r="DS249" s="170"/>
      <c r="DT249" s="170"/>
      <c r="DU249" s="170"/>
      <c r="DV249" s="170"/>
      <c r="DW249" s="170"/>
      <c r="DX249" s="170">
        <f>CH249</f>
        <v>34494.94</v>
      </c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>
        <f>EK252+EK254</f>
        <v>5.06000000000131</v>
      </c>
      <c r="EL249" s="170"/>
      <c r="EM249" s="170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303">
        <f>EX252+EX254</f>
        <v>0</v>
      </c>
      <c r="EY249" s="304"/>
      <c r="EZ249" s="304"/>
      <c r="FA249" s="304"/>
      <c r="FB249" s="304"/>
      <c r="FC249" s="304"/>
      <c r="FD249" s="304"/>
      <c r="FE249" s="304"/>
      <c r="FF249" s="304"/>
      <c r="FG249" s="304"/>
      <c r="FH249" s="304"/>
      <c r="FI249" s="304"/>
      <c r="FJ249" s="305"/>
    </row>
    <row r="250" spans="1:166" s="4" customFormat="1" ht="15" customHeight="1">
      <c r="A250" s="189" t="s">
        <v>22</v>
      </c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75" t="s">
        <v>34</v>
      </c>
      <c r="AL250" s="175"/>
      <c r="AM250" s="175"/>
      <c r="AN250" s="175"/>
      <c r="AO250" s="175"/>
      <c r="AP250" s="175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50"/>
      <c r="CI250" s="150"/>
      <c r="CJ250" s="150"/>
      <c r="CK250" s="150"/>
      <c r="CL250" s="150"/>
      <c r="CM250" s="150"/>
      <c r="CN250" s="150"/>
      <c r="CO250" s="150"/>
      <c r="CP250" s="150"/>
      <c r="CQ250" s="150"/>
      <c r="CR250" s="150"/>
      <c r="CS250" s="150"/>
      <c r="CT250" s="150"/>
      <c r="CU250" s="150"/>
      <c r="CV250" s="150"/>
      <c r="CW250" s="150"/>
      <c r="CX250" s="150"/>
      <c r="CY250" s="150"/>
      <c r="CZ250" s="150"/>
      <c r="DA250" s="150"/>
      <c r="DB250" s="150"/>
      <c r="DC250" s="150"/>
      <c r="DD250" s="150"/>
      <c r="DE250" s="150"/>
      <c r="DF250" s="150"/>
      <c r="DG250" s="150"/>
      <c r="DH250" s="150"/>
      <c r="DI250" s="150"/>
      <c r="DJ250" s="150"/>
      <c r="DK250" s="150"/>
      <c r="DL250" s="150"/>
      <c r="DM250" s="150"/>
      <c r="DN250" s="150"/>
      <c r="DO250" s="150"/>
      <c r="DP250" s="150"/>
      <c r="DQ250" s="150"/>
      <c r="DR250" s="150"/>
      <c r="DS250" s="150"/>
      <c r="DT250" s="150"/>
      <c r="DU250" s="150"/>
      <c r="DV250" s="150"/>
      <c r="DW250" s="150"/>
      <c r="DX250" s="150"/>
      <c r="DY250" s="150"/>
      <c r="DZ250" s="150"/>
      <c r="EA250" s="150"/>
      <c r="EB250" s="150"/>
      <c r="EC250" s="150"/>
      <c r="ED250" s="150"/>
      <c r="EE250" s="150"/>
      <c r="EF250" s="150"/>
      <c r="EG250" s="150"/>
      <c r="EH250" s="150"/>
      <c r="EI250" s="150"/>
      <c r="EJ250" s="150"/>
      <c r="EK250" s="150"/>
      <c r="EL250" s="150"/>
      <c r="EM250" s="150"/>
      <c r="EN250" s="150"/>
      <c r="EO250" s="150"/>
      <c r="EP250" s="150"/>
      <c r="EQ250" s="150"/>
      <c r="ER250" s="150"/>
      <c r="ES250" s="150"/>
      <c r="ET250" s="150"/>
      <c r="EU250" s="150"/>
      <c r="EV250" s="150"/>
      <c r="EW250" s="150"/>
      <c r="EX250" s="151"/>
      <c r="EY250" s="152"/>
      <c r="EZ250" s="152"/>
      <c r="FA250" s="152"/>
      <c r="FB250" s="152"/>
      <c r="FC250" s="152"/>
      <c r="FD250" s="152"/>
      <c r="FE250" s="152"/>
      <c r="FF250" s="152"/>
      <c r="FG250" s="152"/>
      <c r="FH250" s="152"/>
      <c r="FI250" s="152"/>
      <c r="FJ250" s="153"/>
    </row>
    <row r="251" spans="1:166" s="4" customFormat="1" ht="38.25" customHeight="1">
      <c r="A251" s="188" t="s">
        <v>272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188"/>
      <c r="AK251" s="175"/>
      <c r="AL251" s="175"/>
      <c r="AM251" s="175"/>
      <c r="AN251" s="175"/>
      <c r="AO251" s="175"/>
      <c r="AP251" s="175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49"/>
      <c r="BT251" s="4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50"/>
      <c r="CI251" s="150"/>
      <c r="CJ251" s="150"/>
      <c r="CK251" s="150"/>
      <c r="CL251" s="150"/>
      <c r="CM251" s="150"/>
      <c r="CN251" s="150"/>
      <c r="CO251" s="150"/>
      <c r="CP251" s="150"/>
      <c r="CQ251" s="150"/>
      <c r="CR251" s="150"/>
      <c r="CS251" s="150"/>
      <c r="CT251" s="150"/>
      <c r="CU251" s="150"/>
      <c r="CV251" s="150"/>
      <c r="CW251" s="150"/>
      <c r="CX251" s="150"/>
      <c r="CY251" s="150"/>
      <c r="CZ251" s="150"/>
      <c r="DA251" s="150"/>
      <c r="DB251" s="150"/>
      <c r="DC251" s="150"/>
      <c r="DD251" s="150"/>
      <c r="DE251" s="150"/>
      <c r="DF251" s="150"/>
      <c r="DG251" s="150"/>
      <c r="DH251" s="150"/>
      <c r="DI251" s="150"/>
      <c r="DJ251" s="150"/>
      <c r="DK251" s="150"/>
      <c r="DL251" s="150"/>
      <c r="DM251" s="150"/>
      <c r="DN251" s="150"/>
      <c r="DO251" s="150"/>
      <c r="DP251" s="150"/>
      <c r="DQ251" s="150"/>
      <c r="DR251" s="150"/>
      <c r="DS251" s="150"/>
      <c r="DT251" s="150"/>
      <c r="DU251" s="150"/>
      <c r="DV251" s="150"/>
      <c r="DW251" s="150"/>
      <c r="DX251" s="150"/>
      <c r="DY251" s="150"/>
      <c r="DZ251" s="150"/>
      <c r="EA251" s="150"/>
      <c r="EB251" s="150"/>
      <c r="EC251" s="150"/>
      <c r="ED251" s="150"/>
      <c r="EE251" s="150"/>
      <c r="EF251" s="150"/>
      <c r="EG251" s="150"/>
      <c r="EH251" s="150"/>
      <c r="EI251" s="150"/>
      <c r="EJ251" s="150"/>
      <c r="EK251" s="150"/>
      <c r="EL251" s="150"/>
      <c r="EM251" s="150"/>
      <c r="EN251" s="150"/>
      <c r="EO251" s="150"/>
      <c r="EP251" s="150"/>
      <c r="EQ251" s="150"/>
      <c r="ER251" s="150"/>
      <c r="ES251" s="150"/>
      <c r="ET251" s="150"/>
      <c r="EU251" s="150"/>
      <c r="EV251" s="150"/>
      <c r="EW251" s="150"/>
      <c r="EX251" s="150"/>
      <c r="EY251" s="150"/>
      <c r="EZ251" s="150"/>
      <c r="FA251" s="150"/>
      <c r="FB251" s="150"/>
      <c r="FC251" s="150"/>
      <c r="FD251" s="150"/>
      <c r="FE251" s="150"/>
      <c r="FF251" s="150"/>
      <c r="FG251" s="150"/>
      <c r="FH251" s="13"/>
      <c r="FI251" s="13"/>
      <c r="FJ251" s="13"/>
    </row>
    <row r="252" spans="1:166" s="11" customFormat="1" ht="21.75" customHeight="1">
      <c r="A252" s="179" t="s">
        <v>270</v>
      </c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27" t="s">
        <v>156</v>
      </c>
      <c r="AL252" s="127"/>
      <c r="AM252" s="127"/>
      <c r="AN252" s="127"/>
      <c r="AO252" s="127"/>
      <c r="AP252" s="127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98">
        <f>BC253</f>
        <v>1800</v>
      </c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>
        <f>BU253</f>
        <v>1800</v>
      </c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170">
        <f>CH253</f>
        <v>1800</v>
      </c>
      <c r="CI252" s="170"/>
      <c r="CJ252" s="170"/>
      <c r="CK252" s="170"/>
      <c r="CL252" s="170"/>
      <c r="CM252" s="170"/>
      <c r="CN252" s="170"/>
      <c r="CO252" s="170"/>
      <c r="CP252" s="170"/>
      <c r="CQ252" s="170"/>
      <c r="CR252" s="170"/>
      <c r="CS252" s="170"/>
      <c r="CT252" s="170"/>
      <c r="CU252" s="170"/>
      <c r="CV252" s="170"/>
      <c r="CW252" s="170"/>
      <c r="CX252" s="170"/>
      <c r="CY252" s="170"/>
      <c r="CZ252" s="170"/>
      <c r="DA252" s="170"/>
      <c r="DB252" s="170"/>
      <c r="DC252" s="170"/>
      <c r="DD252" s="170"/>
      <c r="DE252" s="170"/>
      <c r="DF252" s="170"/>
      <c r="DG252" s="170"/>
      <c r="DH252" s="170"/>
      <c r="DI252" s="170"/>
      <c r="DJ252" s="170"/>
      <c r="DK252" s="170"/>
      <c r="DL252" s="170"/>
      <c r="DM252" s="170"/>
      <c r="DN252" s="170"/>
      <c r="DO252" s="170"/>
      <c r="DP252" s="170"/>
      <c r="DQ252" s="170"/>
      <c r="DR252" s="170"/>
      <c r="DS252" s="170"/>
      <c r="DT252" s="170"/>
      <c r="DU252" s="170"/>
      <c r="DV252" s="170"/>
      <c r="DW252" s="170"/>
      <c r="DX252" s="170">
        <f>CH252</f>
        <v>1800</v>
      </c>
      <c r="DY252" s="170"/>
      <c r="DZ252" s="170"/>
      <c r="EA252" s="170"/>
      <c r="EB252" s="170"/>
      <c r="EC252" s="170"/>
      <c r="ED252" s="170"/>
      <c r="EE252" s="170"/>
      <c r="EF252" s="170"/>
      <c r="EG252" s="170"/>
      <c r="EH252" s="170"/>
      <c r="EI252" s="170"/>
      <c r="EJ252" s="170"/>
      <c r="EK252" s="170">
        <v>0</v>
      </c>
      <c r="EL252" s="170"/>
      <c r="EM252" s="170"/>
      <c r="EN252" s="170"/>
      <c r="EO252" s="170"/>
      <c r="EP252" s="170"/>
      <c r="EQ252" s="170"/>
      <c r="ER252" s="170"/>
      <c r="ES252" s="170"/>
      <c r="ET252" s="170"/>
      <c r="EU252" s="170"/>
      <c r="EV252" s="170"/>
      <c r="EW252" s="170"/>
      <c r="EX252" s="332">
        <v>0</v>
      </c>
      <c r="EY252" s="332"/>
      <c r="EZ252" s="332"/>
      <c r="FA252" s="332"/>
      <c r="FB252" s="332"/>
      <c r="FC252" s="332"/>
      <c r="FD252" s="332"/>
      <c r="FE252" s="332"/>
      <c r="FF252" s="332"/>
      <c r="FG252" s="332"/>
      <c r="FH252" s="45"/>
      <c r="FI252" s="45"/>
      <c r="FJ252" s="45"/>
    </row>
    <row r="253" spans="1:166" s="4" customFormat="1" ht="39" customHeight="1">
      <c r="A253" s="128" t="s">
        <v>269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08" t="s">
        <v>156</v>
      </c>
      <c r="AL253" s="108"/>
      <c r="AM253" s="108"/>
      <c r="AN253" s="108"/>
      <c r="AO253" s="108"/>
      <c r="AP253" s="108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09">
        <v>1800</v>
      </c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>
        <v>1800</v>
      </c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50">
        <v>1800</v>
      </c>
      <c r="CI253" s="150"/>
      <c r="CJ253" s="150"/>
      <c r="CK253" s="150"/>
      <c r="CL253" s="150"/>
      <c r="CM253" s="150"/>
      <c r="CN253" s="150"/>
      <c r="CO253" s="150"/>
      <c r="CP253" s="150"/>
      <c r="CQ253" s="150"/>
      <c r="CR253" s="150"/>
      <c r="CS253" s="150"/>
      <c r="CT253" s="150"/>
      <c r="CU253" s="150"/>
      <c r="CV253" s="150"/>
      <c r="CW253" s="150"/>
      <c r="CX253" s="150"/>
      <c r="CY253" s="150"/>
      <c r="CZ253" s="150"/>
      <c r="DA253" s="150"/>
      <c r="DB253" s="150"/>
      <c r="DC253" s="150"/>
      <c r="DD253" s="150"/>
      <c r="DE253" s="150"/>
      <c r="DF253" s="150"/>
      <c r="DG253" s="150"/>
      <c r="DH253" s="150"/>
      <c r="DI253" s="150"/>
      <c r="DJ253" s="150"/>
      <c r="DK253" s="150"/>
      <c r="DL253" s="150"/>
      <c r="DM253" s="150"/>
      <c r="DN253" s="150"/>
      <c r="DO253" s="150"/>
      <c r="DP253" s="150"/>
      <c r="DQ253" s="150"/>
      <c r="DR253" s="150"/>
      <c r="DS253" s="150"/>
      <c r="DT253" s="150"/>
      <c r="DU253" s="150"/>
      <c r="DV253" s="150"/>
      <c r="DW253" s="150"/>
      <c r="DX253" s="150">
        <f>CH253</f>
        <v>1800</v>
      </c>
      <c r="DY253" s="150"/>
      <c r="DZ253" s="150"/>
      <c r="EA253" s="150"/>
      <c r="EB253" s="150"/>
      <c r="EC253" s="150"/>
      <c r="ED253" s="150"/>
      <c r="EE253" s="150"/>
      <c r="EF253" s="150"/>
      <c r="EG253" s="150"/>
      <c r="EH253" s="150"/>
      <c r="EI253" s="150"/>
      <c r="EJ253" s="150"/>
      <c r="EK253" s="150">
        <f>BC253-CH253</f>
        <v>0</v>
      </c>
      <c r="EL253" s="150"/>
      <c r="EM253" s="150"/>
      <c r="EN253" s="150"/>
      <c r="EO253" s="150"/>
      <c r="EP253" s="150"/>
      <c r="EQ253" s="150"/>
      <c r="ER253" s="150"/>
      <c r="ES253" s="150"/>
      <c r="ET253" s="150"/>
      <c r="EU253" s="150"/>
      <c r="EV253" s="150"/>
      <c r="EW253" s="150"/>
      <c r="EX253" s="149">
        <v>0</v>
      </c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46"/>
      <c r="FI253" s="46"/>
      <c r="FJ253" s="46"/>
    </row>
    <row r="254" spans="1:166" s="11" customFormat="1" ht="27" customHeight="1">
      <c r="A254" s="179" t="s">
        <v>271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27" t="s">
        <v>156</v>
      </c>
      <c r="AL254" s="127"/>
      <c r="AM254" s="127"/>
      <c r="AN254" s="127"/>
      <c r="AO254" s="127"/>
      <c r="AP254" s="127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98">
        <f>BC255</f>
        <v>32700</v>
      </c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>
        <f>BU255</f>
        <v>32694.94</v>
      </c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170">
        <f>CH255</f>
        <v>32694.94</v>
      </c>
      <c r="CI254" s="170"/>
      <c r="CJ254" s="170"/>
      <c r="CK254" s="170"/>
      <c r="CL254" s="170"/>
      <c r="CM254" s="170"/>
      <c r="CN254" s="170"/>
      <c r="CO254" s="170"/>
      <c r="CP254" s="170"/>
      <c r="CQ254" s="170"/>
      <c r="CR254" s="170"/>
      <c r="CS254" s="170"/>
      <c r="CT254" s="170"/>
      <c r="CU254" s="170"/>
      <c r="CV254" s="170"/>
      <c r="CW254" s="170"/>
      <c r="CX254" s="170"/>
      <c r="CY254" s="170"/>
      <c r="CZ254" s="170"/>
      <c r="DA254" s="170"/>
      <c r="DB254" s="170"/>
      <c r="DC254" s="170"/>
      <c r="DD254" s="170"/>
      <c r="DE254" s="170"/>
      <c r="DF254" s="170"/>
      <c r="DG254" s="170"/>
      <c r="DH254" s="170"/>
      <c r="DI254" s="170"/>
      <c r="DJ254" s="170"/>
      <c r="DK254" s="170"/>
      <c r="DL254" s="170"/>
      <c r="DM254" s="170"/>
      <c r="DN254" s="170"/>
      <c r="DO254" s="170"/>
      <c r="DP254" s="170"/>
      <c r="DQ254" s="170"/>
      <c r="DR254" s="170"/>
      <c r="DS254" s="170"/>
      <c r="DT254" s="170"/>
      <c r="DU254" s="170"/>
      <c r="DV254" s="170"/>
      <c r="DW254" s="170"/>
      <c r="DX254" s="170">
        <f>CH254</f>
        <v>32694.94</v>
      </c>
      <c r="DY254" s="170"/>
      <c r="DZ254" s="170"/>
      <c r="EA254" s="170"/>
      <c r="EB254" s="170"/>
      <c r="EC254" s="170"/>
      <c r="ED254" s="170"/>
      <c r="EE254" s="170"/>
      <c r="EF254" s="170"/>
      <c r="EG254" s="170"/>
      <c r="EH254" s="170"/>
      <c r="EI254" s="170"/>
      <c r="EJ254" s="170"/>
      <c r="EK254" s="170">
        <f>BC254-CH254</f>
        <v>5.06000000000131</v>
      </c>
      <c r="EL254" s="170"/>
      <c r="EM254" s="170"/>
      <c r="EN254" s="170"/>
      <c r="EO254" s="170"/>
      <c r="EP254" s="170"/>
      <c r="EQ254" s="170"/>
      <c r="ER254" s="170"/>
      <c r="ES254" s="170"/>
      <c r="ET254" s="170"/>
      <c r="EU254" s="170"/>
      <c r="EV254" s="170"/>
      <c r="EW254" s="170"/>
      <c r="EX254" s="332">
        <v>0</v>
      </c>
      <c r="EY254" s="332"/>
      <c r="EZ254" s="332"/>
      <c r="FA254" s="332"/>
      <c r="FB254" s="332"/>
      <c r="FC254" s="332"/>
      <c r="FD254" s="332"/>
      <c r="FE254" s="332"/>
      <c r="FF254" s="332"/>
      <c r="FG254" s="332"/>
      <c r="FH254" s="45"/>
      <c r="FI254" s="45"/>
      <c r="FJ254" s="45"/>
    </row>
    <row r="255" spans="1:166" s="4" customFormat="1" ht="36.75" customHeight="1">
      <c r="A255" s="128" t="s">
        <v>269</v>
      </c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08" t="s">
        <v>156</v>
      </c>
      <c r="AL255" s="108"/>
      <c r="AM255" s="108"/>
      <c r="AN255" s="108"/>
      <c r="AO255" s="108"/>
      <c r="AP255" s="108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09">
        <v>32700</v>
      </c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>
        <v>32694.94</v>
      </c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50">
        <v>32694.94</v>
      </c>
      <c r="CI255" s="150"/>
      <c r="CJ255" s="150"/>
      <c r="CK255" s="150"/>
      <c r="CL255" s="150"/>
      <c r="CM255" s="150"/>
      <c r="CN255" s="150"/>
      <c r="CO255" s="150"/>
      <c r="CP255" s="150"/>
      <c r="CQ255" s="150"/>
      <c r="CR255" s="150"/>
      <c r="CS255" s="150"/>
      <c r="CT255" s="150"/>
      <c r="CU255" s="150"/>
      <c r="CV255" s="150"/>
      <c r="CW255" s="150"/>
      <c r="CX255" s="150"/>
      <c r="CY255" s="150"/>
      <c r="CZ255" s="150"/>
      <c r="DA255" s="150"/>
      <c r="DB255" s="150"/>
      <c r="DC255" s="150"/>
      <c r="DD255" s="150"/>
      <c r="DE255" s="150"/>
      <c r="DF255" s="150"/>
      <c r="DG255" s="150"/>
      <c r="DH255" s="150"/>
      <c r="DI255" s="150"/>
      <c r="DJ255" s="150"/>
      <c r="DK255" s="150"/>
      <c r="DL255" s="150"/>
      <c r="DM255" s="150"/>
      <c r="DN255" s="150"/>
      <c r="DO255" s="150"/>
      <c r="DP255" s="150"/>
      <c r="DQ255" s="150"/>
      <c r="DR255" s="150"/>
      <c r="DS255" s="150"/>
      <c r="DT255" s="150"/>
      <c r="DU255" s="150"/>
      <c r="DV255" s="150"/>
      <c r="DW255" s="150"/>
      <c r="DX255" s="150">
        <f>CH255</f>
        <v>32694.94</v>
      </c>
      <c r="DY255" s="150"/>
      <c r="DZ255" s="150"/>
      <c r="EA255" s="150"/>
      <c r="EB255" s="150"/>
      <c r="EC255" s="150"/>
      <c r="ED255" s="150"/>
      <c r="EE255" s="150"/>
      <c r="EF255" s="150"/>
      <c r="EG255" s="150"/>
      <c r="EH255" s="150"/>
      <c r="EI255" s="150"/>
      <c r="EJ255" s="150"/>
      <c r="EK255" s="150">
        <f>BC255-CH255</f>
        <v>5.06000000000131</v>
      </c>
      <c r="EL255" s="150"/>
      <c r="EM255" s="150"/>
      <c r="EN255" s="150"/>
      <c r="EO255" s="150"/>
      <c r="EP255" s="150"/>
      <c r="EQ255" s="150"/>
      <c r="ER255" s="150"/>
      <c r="ES255" s="150"/>
      <c r="ET255" s="150"/>
      <c r="EU255" s="150"/>
      <c r="EV255" s="150"/>
      <c r="EW255" s="150"/>
      <c r="EX255" s="149">
        <v>0</v>
      </c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46"/>
      <c r="FI255" s="46"/>
      <c r="FJ255" s="46"/>
    </row>
    <row r="256" spans="1:166" s="4" customFormat="1" ht="18.75" customHeight="1">
      <c r="A256" s="171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3"/>
      <c r="BI256" s="130" t="s">
        <v>96</v>
      </c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222"/>
      <c r="CN256" s="222"/>
      <c r="CO256" s="222"/>
      <c r="CP256" s="222"/>
      <c r="CQ256" s="222"/>
      <c r="CR256" s="171"/>
      <c r="CS256" s="172"/>
      <c r="CT256" s="172"/>
      <c r="CU256" s="172"/>
      <c r="CV256" s="172"/>
      <c r="CW256" s="172"/>
      <c r="CX256" s="172"/>
      <c r="CY256" s="172"/>
      <c r="CZ256" s="172"/>
      <c r="DA256" s="172"/>
      <c r="DB256" s="172"/>
      <c r="DC256" s="172"/>
      <c r="DD256" s="172"/>
      <c r="DE256" s="172"/>
      <c r="DF256" s="172"/>
      <c r="DG256" s="172"/>
      <c r="DH256" s="172"/>
      <c r="DI256" s="172"/>
      <c r="DJ256" s="172"/>
      <c r="DK256" s="172"/>
      <c r="DL256" s="172"/>
      <c r="DM256" s="172"/>
      <c r="DN256" s="172"/>
      <c r="DO256" s="172"/>
      <c r="DP256" s="172"/>
      <c r="DQ256" s="172"/>
      <c r="DR256" s="172"/>
      <c r="DS256" s="172"/>
      <c r="DT256" s="172"/>
      <c r="DU256" s="172"/>
      <c r="DV256" s="172"/>
      <c r="DW256" s="172"/>
      <c r="DX256" s="172"/>
      <c r="DY256" s="172"/>
      <c r="DZ256" s="172"/>
      <c r="EA256" s="172"/>
      <c r="EB256" s="172"/>
      <c r="EC256" s="172"/>
      <c r="ED256" s="172"/>
      <c r="EE256" s="172"/>
      <c r="EF256" s="172"/>
      <c r="EG256" s="172"/>
      <c r="EH256" s="172"/>
      <c r="EI256" s="172"/>
      <c r="EJ256" s="172"/>
      <c r="EK256" s="172"/>
      <c r="EL256" s="172"/>
      <c r="EM256" s="172"/>
      <c r="EN256" s="172"/>
      <c r="EO256" s="172"/>
      <c r="EP256" s="172"/>
      <c r="EQ256" s="172"/>
      <c r="ER256" s="172"/>
      <c r="ES256" s="172"/>
      <c r="ET256" s="172"/>
      <c r="EU256" s="172"/>
      <c r="EV256" s="172"/>
      <c r="EW256" s="172"/>
      <c r="EX256" s="172"/>
      <c r="EY256" s="172"/>
      <c r="EZ256" s="172"/>
      <c r="FA256" s="172"/>
      <c r="FB256" s="172"/>
      <c r="FC256" s="172"/>
      <c r="FD256" s="172"/>
      <c r="FE256" s="172"/>
      <c r="FF256" s="172"/>
      <c r="FG256" s="173"/>
      <c r="FH256" s="14"/>
      <c r="FI256" s="14"/>
      <c r="FJ256" s="14"/>
    </row>
    <row r="257" spans="1:166" s="4" customFormat="1" ht="35.25" customHeight="1" hidden="1">
      <c r="A257" s="219" t="s">
        <v>81</v>
      </c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  <c r="BZ257" s="220"/>
      <c r="CA257" s="220"/>
      <c r="CB257" s="220"/>
      <c r="CC257" s="220"/>
      <c r="CD257" s="220"/>
      <c r="CE257" s="220"/>
      <c r="CF257" s="220"/>
      <c r="CG257" s="220"/>
      <c r="CH257" s="220"/>
      <c r="CI257" s="220"/>
      <c r="CJ257" s="220"/>
      <c r="CK257" s="220"/>
      <c r="CL257" s="220"/>
      <c r="CM257" s="220"/>
      <c r="CN257" s="220"/>
      <c r="CO257" s="220"/>
      <c r="CP257" s="220"/>
      <c r="CQ257" s="220"/>
      <c r="CR257" s="220"/>
      <c r="CS257" s="220"/>
      <c r="CT257" s="220"/>
      <c r="CU257" s="220"/>
      <c r="CV257" s="220"/>
      <c r="CW257" s="220"/>
      <c r="CX257" s="220"/>
      <c r="CY257" s="220"/>
      <c r="CZ257" s="220"/>
      <c r="DA257" s="220"/>
      <c r="DB257" s="220"/>
      <c r="DC257" s="220"/>
      <c r="DD257" s="220"/>
      <c r="DE257" s="220"/>
      <c r="DF257" s="220"/>
      <c r="DG257" s="220"/>
      <c r="DH257" s="220"/>
      <c r="DI257" s="220"/>
      <c r="DJ257" s="220"/>
      <c r="DK257" s="220"/>
      <c r="DL257" s="220"/>
      <c r="DM257" s="220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  <c r="DX257" s="220"/>
      <c r="DY257" s="220"/>
      <c r="DZ257" s="220"/>
      <c r="EA257" s="220"/>
      <c r="EB257" s="220"/>
      <c r="EC257" s="220"/>
      <c r="ED257" s="220"/>
      <c r="EE257" s="220"/>
      <c r="EF257" s="220"/>
      <c r="EG257" s="220"/>
      <c r="EH257" s="220"/>
      <c r="EI257" s="220"/>
      <c r="EJ257" s="220"/>
      <c r="EK257" s="220"/>
      <c r="EL257" s="220"/>
      <c r="EM257" s="220"/>
      <c r="EN257" s="220"/>
      <c r="EO257" s="220"/>
      <c r="EP257" s="220"/>
      <c r="EQ257" s="220"/>
      <c r="ER257" s="220"/>
      <c r="ES257" s="220"/>
      <c r="ET257" s="220"/>
      <c r="EU257" s="220"/>
      <c r="EV257" s="220"/>
      <c r="EW257" s="220"/>
      <c r="EX257" s="220"/>
      <c r="EY257" s="220"/>
      <c r="EZ257" s="220"/>
      <c r="FA257" s="220"/>
      <c r="FB257" s="220"/>
      <c r="FC257" s="220"/>
      <c r="FD257" s="220"/>
      <c r="FE257" s="220"/>
      <c r="FF257" s="220"/>
      <c r="FG257" s="220"/>
      <c r="FH257" s="220"/>
      <c r="FI257" s="220"/>
      <c r="FJ257" s="221"/>
    </row>
    <row r="258" spans="1:166" s="4" customFormat="1" ht="28.5" customHeight="1">
      <c r="A258" s="125" t="s">
        <v>8</v>
      </c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 t="s">
        <v>23</v>
      </c>
      <c r="AL258" s="125"/>
      <c r="AM258" s="125"/>
      <c r="AN258" s="125"/>
      <c r="AO258" s="125"/>
      <c r="AP258" s="125"/>
      <c r="AQ258" s="125" t="s">
        <v>35</v>
      </c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 t="s">
        <v>36</v>
      </c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270" t="s">
        <v>37</v>
      </c>
      <c r="BV258" s="270"/>
      <c r="BW258" s="270"/>
      <c r="BX258" s="270"/>
      <c r="BY258" s="270"/>
      <c r="BZ258" s="270"/>
      <c r="CA258" s="270"/>
      <c r="CB258" s="270"/>
      <c r="CC258" s="270"/>
      <c r="CD258" s="270"/>
      <c r="CE258" s="270"/>
      <c r="CF258" s="270"/>
      <c r="CG258" s="270"/>
      <c r="CH258" s="125" t="s">
        <v>24</v>
      </c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  <c r="EF258" s="125"/>
      <c r="EG258" s="125"/>
      <c r="EH258" s="125"/>
      <c r="EI258" s="125"/>
      <c r="EJ258" s="125"/>
      <c r="EK258" s="145" t="s">
        <v>29</v>
      </c>
      <c r="EL258" s="146"/>
      <c r="EM258" s="146"/>
      <c r="EN258" s="146"/>
      <c r="EO258" s="146"/>
      <c r="EP258" s="146"/>
      <c r="EQ258" s="146"/>
      <c r="ER258" s="146"/>
      <c r="ES258" s="146"/>
      <c r="ET258" s="146"/>
      <c r="EU258" s="146"/>
      <c r="EV258" s="146"/>
      <c r="EW258" s="146"/>
      <c r="EX258" s="146"/>
      <c r="EY258" s="146"/>
      <c r="EZ258" s="146"/>
      <c r="FA258" s="146"/>
      <c r="FB258" s="146"/>
      <c r="FC258" s="146"/>
      <c r="FD258" s="146"/>
      <c r="FE258" s="146"/>
      <c r="FF258" s="146"/>
      <c r="FG258" s="146"/>
      <c r="FH258" s="146"/>
      <c r="FI258" s="146"/>
      <c r="FJ258" s="147"/>
    </row>
    <row r="259" spans="1:166" s="4" customFormat="1" ht="63.75" customHeight="1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270"/>
      <c r="BV259" s="270"/>
      <c r="BW259" s="270"/>
      <c r="BX259" s="270"/>
      <c r="BY259" s="270"/>
      <c r="BZ259" s="270"/>
      <c r="CA259" s="270"/>
      <c r="CB259" s="270"/>
      <c r="CC259" s="270"/>
      <c r="CD259" s="270"/>
      <c r="CE259" s="270"/>
      <c r="CF259" s="270"/>
      <c r="CG259" s="270"/>
      <c r="CH259" s="125" t="s">
        <v>45</v>
      </c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 t="s">
        <v>25</v>
      </c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 t="s">
        <v>26</v>
      </c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 t="s">
        <v>27</v>
      </c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 t="s">
        <v>38</v>
      </c>
      <c r="EL259" s="125"/>
      <c r="EM259" s="125"/>
      <c r="EN259" s="125"/>
      <c r="EO259" s="125"/>
      <c r="EP259" s="125"/>
      <c r="EQ259" s="125"/>
      <c r="ER259" s="125"/>
      <c r="ES259" s="125"/>
      <c r="ET259" s="125"/>
      <c r="EU259" s="125"/>
      <c r="EV259" s="125"/>
      <c r="EW259" s="125"/>
      <c r="EX259" s="145" t="s">
        <v>46</v>
      </c>
      <c r="EY259" s="146"/>
      <c r="EZ259" s="146"/>
      <c r="FA259" s="146"/>
      <c r="FB259" s="146"/>
      <c r="FC259" s="146"/>
      <c r="FD259" s="146"/>
      <c r="FE259" s="146"/>
      <c r="FF259" s="146"/>
      <c r="FG259" s="146"/>
      <c r="FH259" s="146"/>
      <c r="FI259" s="146"/>
      <c r="FJ259" s="147"/>
    </row>
    <row r="260" spans="1:166" s="4" customFormat="1" ht="18.75">
      <c r="A260" s="137">
        <v>1</v>
      </c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>
        <v>3</v>
      </c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>
        <v>4</v>
      </c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>
        <v>5</v>
      </c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>
        <v>6</v>
      </c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  <c r="CW260" s="137"/>
      <c r="CX260" s="137">
        <v>7</v>
      </c>
      <c r="CY260" s="137"/>
      <c r="CZ260" s="137"/>
      <c r="DA260" s="137"/>
      <c r="DB260" s="137"/>
      <c r="DC260" s="137"/>
      <c r="DD260" s="137"/>
      <c r="DE260" s="137"/>
      <c r="DF260" s="137"/>
      <c r="DG260" s="137"/>
      <c r="DH260" s="137"/>
      <c r="DI260" s="137"/>
      <c r="DJ260" s="137"/>
      <c r="DK260" s="137">
        <v>8</v>
      </c>
      <c r="DL260" s="137"/>
      <c r="DM260" s="137"/>
      <c r="DN260" s="137"/>
      <c r="DO260" s="137"/>
      <c r="DP260" s="137"/>
      <c r="DQ260" s="137"/>
      <c r="DR260" s="137"/>
      <c r="DS260" s="137"/>
      <c r="DT260" s="137"/>
      <c r="DU260" s="137"/>
      <c r="DV260" s="137"/>
      <c r="DW260" s="137"/>
      <c r="DX260" s="137">
        <v>9</v>
      </c>
      <c r="DY260" s="137"/>
      <c r="DZ260" s="137"/>
      <c r="EA260" s="137"/>
      <c r="EB260" s="137"/>
      <c r="EC260" s="137"/>
      <c r="ED260" s="137"/>
      <c r="EE260" s="137"/>
      <c r="EF260" s="137"/>
      <c r="EG260" s="137"/>
      <c r="EH260" s="137"/>
      <c r="EI260" s="137"/>
      <c r="EJ260" s="137"/>
      <c r="EK260" s="137">
        <v>10</v>
      </c>
      <c r="EL260" s="137"/>
      <c r="EM260" s="137"/>
      <c r="EN260" s="137"/>
      <c r="EO260" s="137"/>
      <c r="EP260" s="137"/>
      <c r="EQ260" s="137"/>
      <c r="ER260" s="137"/>
      <c r="ES260" s="137"/>
      <c r="ET260" s="137"/>
      <c r="EU260" s="137"/>
      <c r="EV260" s="137"/>
      <c r="EW260" s="137"/>
      <c r="EX260" s="142">
        <v>11</v>
      </c>
      <c r="EY260" s="143"/>
      <c r="EZ260" s="143"/>
      <c r="FA260" s="143"/>
      <c r="FB260" s="143"/>
      <c r="FC260" s="143"/>
      <c r="FD260" s="143"/>
      <c r="FE260" s="143"/>
      <c r="FF260" s="143"/>
      <c r="FG260" s="143"/>
      <c r="FH260" s="143"/>
      <c r="FI260" s="143"/>
      <c r="FJ260" s="144"/>
    </row>
    <row r="261" spans="1:166" s="4" customFormat="1" ht="27" customHeight="1">
      <c r="A261" s="123" t="s">
        <v>32</v>
      </c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69" t="s">
        <v>33</v>
      </c>
      <c r="AL261" s="169"/>
      <c r="AM261" s="169"/>
      <c r="AN261" s="169"/>
      <c r="AO261" s="169"/>
      <c r="AP261" s="169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98">
        <f>BC262+BC268</f>
        <v>429000</v>
      </c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>
        <f>BU262+BU268</f>
        <v>244085.99</v>
      </c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113">
        <f>CH262+CH268</f>
        <v>244085.99</v>
      </c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>
        <f>CH261</f>
        <v>244085.99</v>
      </c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>
        <f>BC261-CH261</f>
        <v>184914.01</v>
      </c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38">
        <f>BU261-CH261</f>
        <v>0</v>
      </c>
      <c r="EY261" s="139"/>
      <c r="EZ261" s="139"/>
      <c r="FA261" s="139"/>
      <c r="FB261" s="139"/>
      <c r="FC261" s="139"/>
      <c r="FD261" s="139"/>
      <c r="FE261" s="139"/>
      <c r="FF261" s="139"/>
      <c r="FG261" s="139"/>
      <c r="FH261" s="139"/>
      <c r="FI261" s="139"/>
      <c r="FJ261" s="140"/>
    </row>
    <row r="262" spans="1:166" s="11" customFormat="1" ht="25.5" customHeight="1">
      <c r="A262" s="178" t="s">
        <v>267</v>
      </c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21"/>
      <c r="AL262" s="121"/>
      <c r="AM262" s="121"/>
      <c r="AN262" s="121"/>
      <c r="AO262" s="121"/>
      <c r="AP262" s="121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98">
        <f>BC263+BC265</f>
        <v>256000</v>
      </c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48"/>
      <c r="BT262" s="48"/>
      <c r="BU262" s="249">
        <f>BU263+BU265</f>
        <v>77007.99</v>
      </c>
      <c r="BV262" s="249"/>
      <c r="BW262" s="249"/>
      <c r="BX262" s="249"/>
      <c r="BY262" s="249"/>
      <c r="BZ262" s="249"/>
      <c r="CA262" s="249"/>
      <c r="CB262" s="249"/>
      <c r="CC262" s="249"/>
      <c r="CD262" s="249"/>
      <c r="CE262" s="249"/>
      <c r="CF262" s="249"/>
      <c r="CG262" s="249"/>
      <c r="CH262" s="183">
        <f>CH263</f>
        <v>77007.99</v>
      </c>
      <c r="CI262" s="183"/>
      <c r="CJ262" s="183"/>
      <c r="CK262" s="183"/>
      <c r="CL262" s="183"/>
      <c r="CM262" s="183"/>
      <c r="CN262" s="183"/>
      <c r="CO262" s="183"/>
      <c r="CP262" s="183"/>
      <c r="CQ262" s="183"/>
      <c r="CR262" s="183"/>
      <c r="CS262" s="183"/>
      <c r="CT262" s="183"/>
      <c r="CU262" s="183"/>
      <c r="CV262" s="183"/>
      <c r="CW262" s="18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>
        <f>CH262</f>
        <v>77007.99</v>
      </c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>
        <f>BC262-CH262</f>
        <v>178992.01</v>
      </c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>
        <f>BU262-CH262</f>
        <v>0</v>
      </c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36"/>
      <c r="FI262" s="36"/>
      <c r="FJ262" s="36"/>
    </row>
    <row r="263" spans="1:166" s="4" customFormat="1" ht="27">
      <c r="A263" s="179" t="s">
        <v>255</v>
      </c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27"/>
      <c r="AL263" s="127"/>
      <c r="AM263" s="127"/>
      <c r="AN263" s="127"/>
      <c r="AO263" s="127"/>
      <c r="AP263" s="127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98">
        <f>BC264</f>
        <v>147900</v>
      </c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>
        <f>BU264</f>
        <v>77007.99</v>
      </c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113">
        <f>CH264</f>
        <v>77007.99</v>
      </c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13">
        <f>DX264</f>
        <v>77007.99</v>
      </c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>
        <f>EK264</f>
        <v>70892.01</v>
      </c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38">
        <f>EX264</f>
        <v>0</v>
      </c>
      <c r="EY263" s="139"/>
      <c r="EZ263" s="139"/>
      <c r="FA263" s="139"/>
      <c r="FB263" s="139"/>
      <c r="FC263" s="139"/>
      <c r="FD263" s="139"/>
      <c r="FE263" s="139"/>
      <c r="FF263" s="139"/>
      <c r="FG263" s="139"/>
      <c r="FH263" s="139"/>
      <c r="FI263" s="139"/>
      <c r="FJ263" s="140"/>
    </row>
    <row r="264" spans="1:166" s="4" customFormat="1" ht="27" customHeight="1">
      <c r="A264" s="128" t="s">
        <v>76</v>
      </c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27" t="s">
        <v>77</v>
      </c>
      <c r="AL264" s="127"/>
      <c r="AM264" s="127"/>
      <c r="AN264" s="127"/>
      <c r="AO264" s="127"/>
      <c r="AP264" s="127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9">
        <v>147900</v>
      </c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>
        <v>77007.99</v>
      </c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1">
        <v>77007.99</v>
      </c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  <c r="DO264" s="101"/>
      <c r="DP264" s="101"/>
      <c r="DQ264" s="101"/>
      <c r="DR264" s="101"/>
      <c r="DS264" s="101"/>
      <c r="DT264" s="101"/>
      <c r="DU264" s="101"/>
      <c r="DV264" s="101"/>
      <c r="DW264" s="101"/>
      <c r="DX264" s="101">
        <f>CH264</f>
        <v>77007.99</v>
      </c>
      <c r="DY264" s="101"/>
      <c r="DZ264" s="101"/>
      <c r="EA264" s="101"/>
      <c r="EB264" s="101"/>
      <c r="EC264" s="101"/>
      <c r="ED264" s="101"/>
      <c r="EE264" s="101"/>
      <c r="EF264" s="101"/>
      <c r="EG264" s="101"/>
      <c r="EH264" s="101"/>
      <c r="EI264" s="101"/>
      <c r="EJ264" s="101"/>
      <c r="EK264" s="101">
        <f>BC264-CH264</f>
        <v>70892.01</v>
      </c>
      <c r="EL264" s="101"/>
      <c r="EM264" s="101"/>
      <c r="EN264" s="101"/>
      <c r="EO264" s="101"/>
      <c r="EP264" s="101"/>
      <c r="EQ264" s="101"/>
      <c r="ER264" s="101"/>
      <c r="ES264" s="101"/>
      <c r="ET264" s="101"/>
      <c r="EU264" s="101"/>
      <c r="EV264" s="101"/>
      <c r="EW264" s="101"/>
      <c r="EX264" s="102">
        <f>BU264-CH264</f>
        <v>0</v>
      </c>
      <c r="EY264" s="103"/>
      <c r="EZ264" s="103"/>
      <c r="FA264" s="103"/>
      <c r="FB264" s="103"/>
      <c r="FC264" s="103"/>
      <c r="FD264" s="103"/>
      <c r="FE264" s="103"/>
      <c r="FF264" s="103"/>
      <c r="FG264" s="103"/>
      <c r="FH264" s="103"/>
      <c r="FI264" s="103"/>
      <c r="FJ264" s="104"/>
    </row>
    <row r="265" spans="1:166" s="4" customFormat="1" ht="27" customHeight="1">
      <c r="A265" s="179" t="s">
        <v>279</v>
      </c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27"/>
      <c r="AL265" s="127"/>
      <c r="AM265" s="127"/>
      <c r="AN265" s="127"/>
      <c r="AO265" s="127"/>
      <c r="AP265" s="127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98">
        <f>BC266</f>
        <v>108100</v>
      </c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>
        <f>BU266</f>
        <v>0</v>
      </c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113">
        <f>CH266</f>
        <v>0</v>
      </c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  <c r="DO265" s="101"/>
      <c r="DP265" s="101"/>
      <c r="DQ265" s="101"/>
      <c r="DR265" s="101"/>
      <c r="DS265" s="101"/>
      <c r="DT265" s="101"/>
      <c r="DU265" s="101"/>
      <c r="DV265" s="101"/>
      <c r="DW265" s="101"/>
      <c r="DX265" s="113">
        <f>CH265</f>
        <v>0</v>
      </c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>
        <f>EK266</f>
        <v>108100</v>
      </c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38">
        <f>EX266</f>
        <v>0</v>
      </c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40"/>
    </row>
    <row r="266" spans="1:166" s="4" customFormat="1" ht="27.75" customHeight="1">
      <c r="A266" s="128" t="s">
        <v>180</v>
      </c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27" t="s">
        <v>63</v>
      </c>
      <c r="AL266" s="127"/>
      <c r="AM266" s="127"/>
      <c r="AN266" s="127"/>
      <c r="AO266" s="127"/>
      <c r="AP266" s="127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9">
        <v>108100</v>
      </c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>
        <v>0</v>
      </c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1">
        <v>0</v>
      </c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101">
        <v>0</v>
      </c>
      <c r="DY266" s="101"/>
      <c r="DZ266" s="101"/>
      <c r="EA266" s="101"/>
      <c r="EB266" s="101"/>
      <c r="EC266" s="101"/>
      <c r="ED266" s="101"/>
      <c r="EE266" s="101"/>
      <c r="EF266" s="101"/>
      <c r="EG266" s="101"/>
      <c r="EH266" s="101"/>
      <c r="EI266" s="101"/>
      <c r="EJ266" s="101"/>
      <c r="EK266" s="101">
        <f>BC266-CH266</f>
        <v>108100</v>
      </c>
      <c r="EL266" s="101"/>
      <c r="EM266" s="101"/>
      <c r="EN266" s="101"/>
      <c r="EO266" s="101"/>
      <c r="EP266" s="101"/>
      <c r="EQ266" s="101"/>
      <c r="ER266" s="101"/>
      <c r="ES266" s="101"/>
      <c r="ET266" s="101"/>
      <c r="EU266" s="101"/>
      <c r="EV266" s="101"/>
      <c r="EW266" s="101"/>
      <c r="EX266" s="102">
        <f>BU266-CH266</f>
        <v>0</v>
      </c>
      <c r="EY266" s="103"/>
      <c r="EZ266" s="103"/>
      <c r="FA266" s="103"/>
      <c r="FB266" s="103"/>
      <c r="FC266" s="103"/>
      <c r="FD266" s="103"/>
      <c r="FE266" s="103"/>
      <c r="FF266" s="103"/>
      <c r="FG266" s="103"/>
      <c r="FH266" s="103"/>
      <c r="FI266" s="103"/>
      <c r="FJ266" s="104"/>
    </row>
    <row r="267" spans="1:166" s="4" customFormat="1" ht="19.5" customHeight="1">
      <c r="A267" s="178" t="s">
        <v>268</v>
      </c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27"/>
      <c r="AL267" s="127"/>
      <c r="AM267" s="127"/>
      <c r="AN267" s="127"/>
      <c r="AO267" s="127"/>
      <c r="AP267" s="127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49"/>
      <c r="BT267" s="49"/>
      <c r="BU267" s="260"/>
      <c r="BV267" s="260"/>
      <c r="BW267" s="260"/>
      <c r="BX267" s="260"/>
      <c r="BY267" s="260"/>
      <c r="BZ267" s="260"/>
      <c r="CA267" s="260"/>
      <c r="CB267" s="260"/>
      <c r="CC267" s="260"/>
      <c r="CD267" s="260"/>
      <c r="CE267" s="260"/>
      <c r="CF267" s="260"/>
      <c r="CG267" s="260"/>
      <c r="CH267" s="194"/>
      <c r="CI267" s="194"/>
      <c r="CJ267" s="194"/>
      <c r="CK267" s="194"/>
      <c r="CL267" s="194"/>
      <c r="CM267" s="194"/>
      <c r="CN267" s="194"/>
      <c r="CO267" s="194"/>
      <c r="CP267" s="194"/>
      <c r="CQ267" s="194"/>
      <c r="CR267" s="194"/>
      <c r="CS267" s="194"/>
      <c r="CT267" s="194"/>
      <c r="CU267" s="194"/>
      <c r="CV267" s="194"/>
      <c r="CW267" s="194"/>
      <c r="CX267" s="101"/>
      <c r="CY267" s="101"/>
      <c r="CZ267" s="101"/>
      <c r="DA267" s="101"/>
      <c r="DB267" s="101"/>
      <c r="DC267" s="101"/>
      <c r="DD267" s="101"/>
      <c r="DE267" s="101"/>
      <c r="DF267" s="101"/>
      <c r="DG267" s="101"/>
      <c r="DH267" s="101"/>
      <c r="DI267" s="101"/>
      <c r="DJ267" s="101"/>
      <c r="DK267" s="101"/>
      <c r="DL267" s="101"/>
      <c r="DM267" s="101"/>
      <c r="DN267" s="101"/>
      <c r="DO267" s="101"/>
      <c r="DP267" s="101"/>
      <c r="DQ267" s="101"/>
      <c r="DR267" s="101"/>
      <c r="DS267" s="101"/>
      <c r="DT267" s="101"/>
      <c r="DU267" s="101"/>
      <c r="DV267" s="101"/>
      <c r="DW267" s="101"/>
      <c r="DX267" s="101"/>
      <c r="DY267" s="101"/>
      <c r="DZ267" s="101"/>
      <c r="EA267" s="101"/>
      <c r="EB267" s="101"/>
      <c r="EC267" s="101"/>
      <c r="ED267" s="101"/>
      <c r="EE267" s="101"/>
      <c r="EF267" s="101"/>
      <c r="EG267" s="101"/>
      <c r="EH267" s="101"/>
      <c r="EI267" s="101"/>
      <c r="EJ267" s="101"/>
      <c r="EK267" s="101"/>
      <c r="EL267" s="101"/>
      <c r="EM267" s="101"/>
      <c r="EN267" s="101"/>
      <c r="EO267" s="101"/>
      <c r="EP267" s="101"/>
      <c r="EQ267" s="101"/>
      <c r="ER267" s="101"/>
      <c r="ES267" s="101"/>
      <c r="ET267" s="101"/>
      <c r="EU267" s="101"/>
      <c r="EV267" s="101"/>
      <c r="EW267" s="101"/>
      <c r="EX267" s="101"/>
      <c r="EY267" s="101"/>
      <c r="EZ267" s="101"/>
      <c r="FA267" s="101"/>
      <c r="FB267" s="101"/>
      <c r="FC267" s="101"/>
      <c r="FD267" s="101"/>
      <c r="FE267" s="101"/>
      <c r="FF267" s="101"/>
      <c r="FG267" s="101"/>
      <c r="FH267" s="38"/>
      <c r="FI267" s="38"/>
      <c r="FJ267" s="38"/>
    </row>
    <row r="268" spans="1:166" s="4" customFormat="1" ht="30" customHeight="1">
      <c r="A268" s="179" t="s">
        <v>256</v>
      </c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79"/>
      <c r="AK268" s="127"/>
      <c r="AL268" s="127"/>
      <c r="AM268" s="127"/>
      <c r="AN268" s="127"/>
      <c r="AO268" s="127"/>
      <c r="AP268" s="127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98">
        <f>BC269</f>
        <v>173000</v>
      </c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>
        <f>BU269</f>
        <v>167078</v>
      </c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113">
        <f>CH269</f>
        <v>167078</v>
      </c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01"/>
      <c r="CY268" s="101"/>
      <c r="CZ268" s="101"/>
      <c r="DA268" s="101"/>
      <c r="DB268" s="101"/>
      <c r="DC268" s="101"/>
      <c r="DD268" s="101"/>
      <c r="DE268" s="101"/>
      <c r="DF268" s="101"/>
      <c r="DG268" s="101"/>
      <c r="DH268" s="101"/>
      <c r="DI268" s="101"/>
      <c r="DJ268" s="101"/>
      <c r="DK268" s="101"/>
      <c r="DL268" s="101"/>
      <c r="DM268" s="101"/>
      <c r="DN268" s="101"/>
      <c r="DO268" s="101"/>
      <c r="DP268" s="101"/>
      <c r="DQ268" s="101"/>
      <c r="DR268" s="101"/>
      <c r="DS268" s="101"/>
      <c r="DT268" s="101"/>
      <c r="DU268" s="101"/>
      <c r="DV268" s="101"/>
      <c r="DW268" s="101"/>
      <c r="DX268" s="113">
        <f>DX269</f>
        <v>167078</v>
      </c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>
        <f>BC268-CH268</f>
        <v>5922</v>
      </c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38">
        <f>BU268-CH268</f>
        <v>0</v>
      </c>
      <c r="EY268" s="139"/>
      <c r="EZ268" s="139"/>
      <c r="FA268" s="139"/>
      <c r="FB268" s="139"/>
      <c r="FC268" s="139"/>
      <c r="FD268" s="139"/>
      <c r="FE268" s="139"/>
      <c r="FF268" s="139"/>
      <c r="FG268" s="139"/>
      <c r="FH268" s="139"/>
      <c r="FI268" s="139"/>
      <c r="FJ268" s="140"/>
    </row>
    <row r="269" spans="1:166" s="4" customFormat="1" ht="27" customHeight="1">
      <c r="A269" s="128" t="s">
        <v>180</v>
      </c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27" t="s">
        <v>63</v>
      </c>
      <c r="AL269" s="127"/>
      <c r="AM269" s="127"/>
      <c r="AN269" s="127"/>
      <c r="AO269" s="127"/>
      <c r="AP269" s="127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9">
        <v>173000</v>
      </c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339">
        <v>167078</v>
      </c>
      <c r="BV269" s="339"/>
      <c r="BW269" s="339"/>
      <c r="BX269" s="339"/>
      <c r="BY269" s="339"/>
      <c r="BZ269" s="339"/>
      <c r="CA269" s="339"/>
      <c r="CB269" s="339"/>
      <c r="CC269" s="339"/>
      <c r="CD269" s="339"/>
      <c r="CE269" s="339"/>
      <c r="CF269" s="339"/>
      <c r="CG269" s="339"/>
      <c r="CH269" s="101">
        <v>167078</v>
      </c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  <c r="CW269" s="101"/>
      <c r="CX269" s="101"/>
      <c r="CY269" s="101"/>
      <c r="CZ269" s="101"/>
      <c r="DA269" s="101"/>
      <c r="DB269" s="101"/>
      <c r="DC269" s="101"/>
      <c r="DD269" s="101"/>
      <c r="DE269" s="101"/>
      <c r="DF269" s="101"/>
      <c r="DG269" s="101"/>
      <c r="DH269" s="101"/>
      <c r="DI269" s="101"/>
      <c r="DJ269" s="101"/>
      <c r="DK269" s="101"/>
      <c r="DL269" s="101"/>
      <c r="DM269" s="101"/>
      <c r="DN269" s="101"/>
      <c r="DO269" s="101"/>
      <c r="DP269" s="101"/>
      <c r="DQ269" s="101"/>
      <c r="DR269" s="101"/>
      <c r="DS269" s="101"/>
      <c r="DT269" s="101"/>
      <c r="DU269" s="101"/>
      <c r="DV269" s="101"/>
      <c r="DW269" s="101"/>
      <c r="DX269" s="101">
        <f>CH269</f>
        <v>167078</v>
      </c>
      <c r="DY269" s="101"/>
      <c r="DZ269" s="101"/>
      <c r="EA269" s="101"/>
      <c r="EB269" s="101"/>
      <c r="EC269" s="101"/>
      <c r="ED269" s="101"/>
      <c r="EE269" s="101"/>
      <c r="EF269" s="101"/>
      <c r="EG269" s="101"/>
      <c r="EH269" s="101"/>
      <c r="EI269" s="101"/>
      <c r="EJ269" s="101"/>
      <c r="EK269" s="101">
        <f>BC269-CH269</f>
        <v>5922</v>
      </c>
      <c r="EL269" s="101"/>
      <c r="EM269" s="101"/>
      <c r="EN269" s="101"/>
      <c r="EO269" s="101"/>
      <c r="EP269" s="101"/>
      <c r="EQ269" s="101"/>
      <c r="ER269" s="101"/>
      <c r="ES269" s="101"/>
      <c r="ET269" s="101"/>
      <c r="EU269" s="101"/>
      <c r="EV269" s="101"/>
      <c r="EW269" s="101"/>
      <c r="EX269" s="102">
        <f>BU269-CH269</f>
        <v>0</v>
      </c>
      <c r="EY269" s="103"/>
      <c r="EZ269" s="103"/>
      <c r="FA269" s="103"/>
      <c r="FB269" s="103"/>
      <c r="FC269" s="103"/>
      <c r="FD269" s="103"/>
      <c r="FE269" s="103"/>
      <c r="FF269" s="103"/>
      <c r="FG269" s="103"/>
      <c r="FH269" s="103"/>
      <c r="FI269" s="103"/>
      <c r="FJ269" s="104"/>
    </row>
    <row r="270" spans="1:166" s="4" customFormat="1" ht="12.75" customHeight="1">
      <c r="A270" s="219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  <c r="BZ270" s="220"/>
      <c r="CA270" s="220"/>
      <c r="CB270" s="220"/>
      <c r="CC270" s="220"/>
      <c r="CD270" s="220"/>
      <c r="CE270" s="220"/>
      <c r="CF270" s="220"/>
      <c r="CG270" s="220"/>
      <c r="CH270" s="220"/>
      <c r="CI270" s="220"/>
      <c r="CJ270" s="220"/>
      <c r="CK270" s="220"/>
      <c r="CL270" s="220"/>
      <c r="CM270" s="220"/>
      <c r="CN270" s="220"/>
      <c r="CO270" s="220"/>
      <c r="CP270" s="220"/>
      <c r="CQ270" s="220"/>
      <c r="CR270" s="220"/>
      <c r="CS270" s="220"/>
      <c r="CT270" s="220"/>
      <c r="CU270" s="220"/>
      <c r="CV270" s="220"/>
      <c r="CW270" s="220"/>
      <c r="CX270" s="220"/>
      <c r="CY270" s="220"/>
      <c r="CZ270" s="220"/>
      <c r="DA270" s="220"/>
      <c r="DB270" s="220"/>
      <c r="DC270" s="220"/>
      <c r="DD270" s="220"/>
      <c r="DE270" s="220"/>
      <c r="DF270" s="220"/>
      <c r="DG270" s="220"/>
      <c r="DH270" s="220"/>
      <c r="DI270" s="220"/>
      <c r="DJ270" s="220"/>
      <c r="DK270" s="220"/>
      <c r="DL270" s="220"/>
      <c r="DM270" s="220"/>
      <c r="DN270" s="220"/>
      <c r="DO270" s="220"/>
      <c r="DP270" s="220"/>
      <c r="DQ270" s="220"/>
      <c r="DR270" s="220"/>
      <c r="DS270" s="220"/>
      <c r="DT270" s="220"/>
      <c r="DU270" s="220"/>
      <c r="DV270" s="220"/>
      <c r="DW270" s="220"/>
      <c r="DX270" s="220"/>
      <c r="DY270" s="220"/>
      <c r="DZ270" s="220"/>
      <c r="EA270" s="220"/>
      <c r="EB270" s="220"/>
      <c r="EC270" s="220"/>
      <c r="ED270" s="220"/>
      <c r="EE270" s="220"/>
      <c r="EF270" s="220"/>
      <c r="EG270" s="220"/>
      <c r="EH270" s="220"/>
      <c r="EI270" s="220"/>
      <c r="EJ270" s="220"/>
      <c r="EK270" s="220"/>
      <c r="EL270" s="220"/>
      <c r="EM270" s="220"/>
      <c r="EN270" s="220"/>
      <c r="EO270" s="220"/>
      <c r="EP270" s="220"/>
      <c r="EQ270" s="220"/>
      <c r="ER270" s="220"/>
      <c r="ES270" s="220"/>
      <c r="ET270" s="220"/>
      <c r="EU270" s="220"/>
      <c r="EV270" s="220"/>
      <c r="EW270" s="220"/>
      <c r="EX270" s="220"/>
      <c r="EY270" s="220"/>
      <c r="EZ270" s="220"/>
      <c r="FA270" s="220"/>
      <c r="FB270" s="220"/>
      <c r="FC270" s="220"/>
      <c r="FD270" s="220"/>
      <c r="FE270" s="220"/>
      <c r="FF270" s="220"/>
      <c r="FG270" s="220"/>
      <c r="FH270" s="220"/>
      <c r="FI270" s="220"/>
      <c r="FJ270" s="221"/>
    </row>
    <row r="271" spans="1:166" s="4" customFormat="1" ht="17.25" customHeight="1">
      <c r="A271" s="125" t="s">
        <v>8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 t="s">
        <v>23</v>
      </c>
      <c r="AL271" s="125"/>
      <c r="AM271" s="125"/>
      <c r="AN271" s="125"/>
      <c r="AO271" s="125"/>
      <c r="AP271" s="125"/>
      <c r="AQ271" s="125" t="s">
        <v>35</v>
      </c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 t="s">
        <v>120</v>
      </c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 t="s">
        <v>37</v>
      </c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 t="s">
        <v>24</v>
      </c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DI271" s="125"/>
      <c r="DJ271" s="125"/>
      <c r="DK271" s="125"/>
      <c r="DL271" s="125"/>
      <c r="DM271" s="125"/>
      <c r="DN271" s="125"/>
      <c r="DO271" s="125"/>
      <c r="DP271" s="125"/>
      <c r="DQ271" s="125"/>
      <c r="DR271" s="125"/>
      <c r="DS271" s="125"/>
      <c r="DT271" s="125"/>
      <c r="DU271" s="125"/>
      <c r="DV271" s="125"/>
      <c r="DW271" s="125"/>
      <c r="DX271" s="125"/>
      <c r="DY271" s="125"/>
      <c r="DZ271" s="125"/>
      <c r="EA271" s="125"/>
      <c r="EB271" s="125"/>
      <c r="EC271" s="125"/>
      <c r="ED271" s="125"/>
      <c r="EE271" s="125"/>
      <c r="EF271" s="125"/>
      <c r="EG271" s="125"/>
      <c r="EH271" s="125"/>
      <c r="EI271" s="125"/>
      <c r="EJ271" s="125"/>
      <c r="EK271" s="145" t="s">
        <v>29</v>
      </c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7"/>
    </row>
    <row r="272" spans="1:166" s="4" customFormat="1" ht="76.5" customHeight="1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 t="s">
        <v>143</v>
      </c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 t="s">
        <v>25</v>
      </c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DI272" s="125"/>
      <c r="DJ272" s="125"/>
      <c r="DK272" s="125" t="s">
        <v>26</v>
      </c>
      <c r="DL272" s="125"/>
      <c r="DM272" s="125"/>
      <c r="DN272" s="125"/>
      <c r="DO272" s="125"/>
      <c r="DP272" s="125"/>
      <c r="DQ272" s="125"/>
      <c r="DR272" s="125"/>
      <c r="DS272" s="125"/>
      <c r="DT272" s="125"/>
      <c r="DU272" s="125"/>
      <c r="DV272" s="125"/>
      <c r="DW272" s="125"/>
      <c r="DX272" s="125" t="s">
        <v>27</v>
      </c>
      <c r="DY272" s="125"/>
      <c r="DZ272" s="125"/>
      <c r="EA272" s="125"/>
      <c r="EB272" s="125"/>
      <c r="EC272" s="125"/>
      <c r="ED272" s="125"/>
      <c r="EE272" s="125"/>
      <c r="EF272" s="125"/>
      <c r="EG272" s="125"/>
      <c r="EH272" s="125"/>
      <c r="EI272" s="125"/>
      <c r="EJ272" s="125"/>
      <c r="EK272" s="125" t="s">
        <v>38</v>
      </c>
      <c r="EL272" s="125"/>
      <c r="EM272" s="125"/>
      <c r="EN272" s="125"/>
      <c r="EO272" s="125"/>
      <c r="EP272" s="125"/>
      <c r="EQ272" s="125"/>
      <c r="ER272" s="125"/>
      <c r="ES272" s="125"/>
      <c r="ET272" s="125"/>
      <c r="EU272" s="125"/>
      <c r="EV272" s="125"/>
      <c r="EW272" s="125"/>
      <c r="EX272" s="145" t="s">
        <v>46</v>
      </c>
      <c r="EY272" s="146"/>
      <c r="EZ272" s="146"/>
      <c r="FA272" s="146"/>
      <c r="FB272" s="146"/>
      <c r="FC272" s="146"/>
      <c r="FD272" s="146"/>
      <c r="FE272" s="146"/>
      <c r="FF272" s="146"/>
      <c r="FG272" s="146"/>
      <c r="FH272" s="146"/>
      <c r="FI272" s="146"/>
      <c r="FJ272" s="147"/>
    </row>
    <row r="273" spans="1:166" s="4" customFormat="1" ht="15" customHeight="1">
      <c r="A273" s="137">
        <v>1</v>
      </c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2</v>
      </c>
      <c r="AL273" s="137"/>
      <c r="AM273" s="137"/>
      <c r="AN273" s="137"/>
      <c r="AO273" s="137"/>
      <c r="AP273" s="137"/>
      <c r="AQ273" s="137">
        <v>3</v>
      </c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>
        <v>4</v>
      </c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>
        <v>5</v>
      </c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>
        <v>6</v>
      </c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7">
        <v>7</v>
      </c>
      <c r="CY273" s="137"/>
      <c r="CZ273" s="137"/>
      <c r="DA273" s="137"/>
      <c r="DB273" s="137"/>
      <c r="DC273" s="137"/>
      <c r="DD273" s="137"/>
      <c r="DE273" s="137"/>
      <c r="DF273" s="137"/>
      <c r="DG273" s="137"/>
      <c r="DH273" s="137"/>
      <c r="DI273" s="137"/>
      <c r="DJ273" s="137"/>
      <c r="DK273" s="137">
        <v>8</v>
      </c>
      <c r="DL273" s="137"/>
      <c r="DM273" s="137"/>
      <c r="DN273" s="137"/>
      <c r="DO273" s="137"/>
      <c r="DP273" s="137"/>
      <c r="DQ273" s="137"/>
      <c r="DR273" s="137"/>
      <c r="DS273" s="137"/>
      <c r="DT273" s="137"/>
      <c r="DU273" s="137"/>
      <c r="DV273" s="137"/>
      <c r="DW273" s="137"/>
      <c r="DX273" s="137">
        <v>9</v>
      </c>
      <c r="DY273" s="137"/>
      <c r="DZ273" s="137"/>
      <c r="EA273" s="137"/>
      <c r="EB273" s="137"/>
      <c r="EC273" s="137"/>
      <c r="ED273" s="137"/>
      <c r="EE273" s="137"/>
      <c r="EF273" s="137"/>
      <c r="EG273" s="137"/>
      <c r="EH273" s="137"/>
      <c r="EI273" s="137"/>
      <c r="EJ273" s="137"/>
      <c r="EK273" s="137">
        <v>10</v>
      </c>
      <c r="EL273" s="137"/>
      <c r="EM273" s="137"/>
      <c r="EN273" s="137"/>
      <c r="EO273" s="137"/>
      <c r="EP273" s="137"/>
      <c r="EQ273" s="137"/>
      <c r="ER273" s="137"/>
      <c r="ES273" s="137"/>
      <c r="ET273" s="137"/>
      <c r="EU273" s="137"/>
      <c r="EV273" s="137"/>
      <c r="EW273" s="137"/>
      <c r="EX273" s="142">
        <v>11</v>
      </c>
      <c r="EY273" s="143"/>
      <c r="EZ273" s="143"/>
      <c r="FA273" s="143"/>
      <c r="FB273" s="143"/>
      <c r="FC273" s="143"/>
      <c r="FD273" s="143"/>
      <c r="FE273" s="143"/>
      <c r="FF273" s="143"/>
      <c r="FG273" s="143"/>
      <c r="FH273" s="143"/>
      <c r="FI273" s="143"/>
      <c r="FJ273" s="144"/>
    </row>
    <row r="274" spans="1:166" s="32" customFormat="1" ht="25.5" customHeight="1">
      <c r="A274" s="269" t="s">
        <v>32</v>
      </c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124" t="s">
        <v>33</v>
      </c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48">
        <f>BC276+BC292+BC286+BC289</f>
        <v>2956700</v>
      </c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>
        <f>BU276+BU292+BU286+BU289</f>
        <v>2237100</v>
      </c>
      <c r="BV274" s="148"/>
      <c r="BW274" s="148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40">
        <v>2978300</v>
      </c>
      <c r="CI274" s="326">
        <f>CH276+CH292</f>
        <v>2237100</v>
      </c>
      <c r="CJ274" s="327"/>
      <c r="CK274" s="327"/>
      <c r="CL274" s="327"/>
      <c r="CM274" s="327"/>
      <c r="CN274" s="327"/>
      <c r="CO274" s="327"/>
      <c r="CP274" s="327"/>
      <c r="CQ274" s="327"/>
      <c r="CR274" s="327"/>
      <c r="CS274" s="327"/>
      <c r="CT274" s="327"/>
      <c r="CU274" s="327"/>
      <c r="CV274" s="327"/>
      <c r="CW274" s="328"/>
      <c r="CX274" s="251"/>
      <c r="CY274" s="251"/>
      <c r="CZ274" s="251"/>
      <c r="DA274" s="251"/>
      <c r="DB274" s="251"/>
      <c r="DC274" s="251"/>
      <c r="DD274" s="251"/>
      <c r="DE274" s="251"/>
      <c r="DF274" s="251"/>
      <c r="DG274" s="251"/>
      <c r="DH274" s="251"/>
      <c r="DI274" s="251"/>
      <c r="DJ274" s="251"/>
      <c r="DK274" s="251"/>
      <c r="DL274" s="251"/>
      <c r="DM274" s="251"/>
      <c r="DN274" s="251"/>
      <c r="DO274" s="251"/>
      <c r="DP274" s="251"/>
      <c r="DQ274" s="251"/>
      <c r="DR274" s="251"/>
      <c r="DS274" s="251"/>
      <c r="DT274" s="251"/>
      <c r="DU274" s="251"/>
      <c r="DV274" s="251"/>
      <c r="DW274" s="251"/>
      <c r="DX274" s="251">
        <f>CI274</f>
        <v>2237100</v>
      </c>
      <c r="DY274" s="251"/>
      <c r="DZ274" s="251"/>
      <c r="EA274" s="251"/>
      <c r="EB274" s="251"/>
      <c r="EC274" s="251"/>
      <c r="ED274" s="251"/>
      <c r="EE274" s="251"/>
      <c r="EF274" s="251"/>
      <c r="EG274" s="251"/>
      <c r="EH274" s="251"/>
      <c r="EI274" s="251"/>
      <c r="EJ274" s="251"/>
      <c r="EK274" s="251">
        <f>EK276+EK293</f>
        <v>701800</v>
      </c>
      <c r="EL274" s="251"/>
      <c r="EM274" s="251"/>
      <c r="EN274" s="251"/>
      <c r="EO274" s="251"/>
      <c r="EP274" s="251"/>
      <c r="EQ274" s="251"/>
      <c r="ER274" s="251"/>
      <c r="ES274" s="251"/>
      <c r="ET274" s="251"/>
      <c r="EU274" s="251"/>
      <c r="EV274" s="251"/>
      <c r="EW274" s="251"/>
      <c r="EX274" s="326">
        <f>BU274-CI274</f>
        <v>0</v>
      </c>
      <c r="EY274" s="327"/>
      <c r="EZ274" s="327"/>
      <c r="FA274" s="327"/>
      <c r="FB274" s="327"/>
      <c r="FC274" s="327"/>
      <c r="FD274" s="327"/>
      <c r="FE274" s="327"/>
      <c r="FF274" s="327"/>
      <c r="FG274" s="327"/>
      <c r="FH274" s="327"/>
      <c r="FI274" s="327"/>
      <c r="FJ274" s="328"/>
    </row>
    <row r="275" spans="1:166" s="4" customFormat="1" ht="33.75" customHeight="1">
      <c r="A275" s="178" t="s">
        <v>257</v>
      </c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76"/>
      <c r="AX275" s="176"/>
      <c r="AY275" s="176"/>
      <c r="AZ275" s="176"/>
      <c r="BA275" s="176"/>
      <c r="BB275" s="176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/>
      <c r="DB275" s="101"/>
      <c r="DC275" s="101"/>
      <c r="DD275" s="101"/>
      <c r="DE275" s="101"/>
      <c r="DF275" s="101"/>
      <c r="DG275" s="101"/>
      <c r="DH275" s="101"/>
      <c r="DI275" s="101"/>
      <c r="DJ275" s="101"/>
      <c r="DK275" s="101"/>
      <c r="DL275" s="101"/>
      <c r="DM275" s="101"/>
      <c r="DN275" s="101"/>
      <c r="DO275" s="101"/>
      <c r="DP275" s="101"/>
      <c r="DQ275" s="101"/>
      <c r="DR275" s="101"/>
      <c r="DS275" s="101"/>
      <c r="DT275" s="101"/>
      <c r="DU275" s="101"/>
      <c r="DV275" s="101"/>
      <c r="DW275" s="101"/>
      <c r="DX275" s="101"/>
      <c r="DY275" s="101"/>
      <c r="DZ275" s="101"/>
      <c r="EA275" s="101"/>
      <c r="EB275" s="101"/>
      <c r="EC275" s="101"/>
      <c r="ED275" s="101"/>
      <c r="EE275" s="101"/>
      <c r="EF275" s="101"/>
      <c r="EG275" s="101"/>
      <c r="EH275" s="101"/>
      <c r="EI275" s="101"/>
      <c r="EJ275" s="101"/>
      <c r="EK275" s="101"/>
      <c r="EL275" s="101"/>
      <c r="EM275" s="101"/>
      <c r="EN275" s="101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102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4"/>
    </row>
    <row r="276" spans="1:166" s="4" customFormat="1" ht="33" customHeight="1">
      <c r="A276" s="191" t="s">
        <v>322</v>
      </c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  <c r="AK276" s="97" t="s">
        <v>177</v>
      </c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8">
        <f>BC277</f>
        <v>2702000</v>
      </c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154">
        <f>BU277</f>
        <v>2075900</v>
      </c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  <c r="CF276" s="154"/>
      <c r="CG276" s="154"/>
      <c r="CH276" s="112">
        <f>CH277</f>
        <v>2075900</v>
      </c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>
        <f>CH276</f>
        <v>2075900</v>
      </c>
      <c r="DY276" s="112"/>
      <c r="DZ276" s="112"/>
      <c r="EA276" s="112"/>
      <c r="EB276" s="112"/>
      <c r="EC276" s="112"/>
      <c r="ED276" s="112"/>
      <c r="EE276" s="112"/>
      <c r="EF276" s="112"/>
      <c r="EG276" s="112"/>
      <c r="EH276" s="112"/>
      <c r="EI276" s="112"/>
      <c r="EJ276" s="112"/>
      <c r="EK276" s="112">
        <f>EK278+EK279+EK280+EK281+EK282+EK283+EK284</f>
        <v>625500</v>
      </c>
      <c r="EL276" s="112"/>
      <c r="EM276" s="112"/>
      <c r="EN276" s="112"/>
      <c r="EO276" s="112"/>
      <c r="EP276" s="112"/>
      <c r="EQ276" s="112"/>
      <c r="ER276" s="112"/>
      <c r="ES276" s="112"/>
      <c r="ET276" s="112"/>
      <c r="EU276" s="112"/>
      <c r="EV276" s="112"/>
      <c r="EW276" s="112"/>
      <c r="EX276" s="114">
        <f>BU276-CH276</f>
        <v>0</v>
      </c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99"/>
    </row>
    <row r="277" spans="1:166" s="4" customFormat="1" ht="23.25" customHeight="1">
      <c r="A277" s="96" t="s">
        <v>258</v>
      </c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127" t="s">
        <v>156</v>
      </c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98">
        <f>BC278+BC279+BC281+BC282+BC283+BC284+BC280+BC285</f>
        <v>2702000</v>
      </c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148">
        <v>2075900</v>
      </c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251">
        <v>2075900</v>
      </c>
      <c r="CI277" s="251"/>
      <c r="CJ277" s="251"/>
      <c r="CK277" s="251"/>
      <c r="CL277" s="251"/>
      <c r="CM277" s="251"/>
      <c r="CN277" s="251"/>
      <c r="CO277" s="251"/>
      <c r="CP277" s="251"/>
      <c r="CQ277" s="251"/>
      <c r="CR277" s="251"/>
      <c r="CS277" s="251"/>
      <c r="CT277" s="251"/>
      <c r="CU277" s="251"/>
      <c r="CV277" s="251"/>
      <c r="CW277" s="251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>
        <f aca="true" t="shared" si="15" ref="DX277:DX284">CH277</f>
        <v>2075900</v>
      </c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01">
        <f>BC277-CH277</f>
        <v>626100</v>
      </c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2">
        <f aca="true" t="shared" si="16" ref="EX277:EX283">BU277-CH277</f>
        <v>0</v>
      </c>
      <c r="EY277" s="103"/>
      <c r="EZ277" s="103"/>
      <c r="FA277" s="103"/>
      <c r="FB277" s="103"/>
      <c r="FC277" s="103"/>
      <c r="FD277" s="103"/>
      <c r="FE277" s="103"/>
      <c r="FF277" s="103"/>
      <c r="FG277" s="103"/>
      <c r="FH277" s="103"/>
      <c r="FI277" s="103"/>
      <c r="FJ277" s="104"/>
    </row>
    <row r="278" spans="1:166" s="4" customFormat="1" ht="24" customHeight="1">
      <c r="A278" s="105" t="s">
        <v>56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7"/>
      <c r="AK278" s="108" t="s">
        <v>53</v>
      </c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9">
        <v>1029000</v>
      </c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10">
        <v>715759.93</v>
      </c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0"/>
      <c r="CF278" s="110"/>
      <c r="CG278" s="110"/>
      <c r="CH278" s="111">
        <v>715759.93</v>
      </c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>
        <f t="shared" si="15"/>
        <v>715759.93</v>
      </c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>
        <f aca="true" t="shared" si="17" ref="EK278:EK284">BC278-CH278</f>
        <v>313240.06999999995</v>
      </c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2">
        <f t="shared" si="16"/>
        <v>0</v>
      </c>
      <c r="EY278" s="103"/>
      <c r="EZ278" s="103"/>
      <c r="FA278" s="103"/>
      <c r="FB278" s="103"/>
      <c r="FC278" s="103"/>
      <c r="FD278" s="103"/>
      <c r="FE278" s="103"/>
      <c r="FF278" s="103"/>
      <c r="FG278" s="103"/>
      <c r="FH278" s="103"/>
      <c r="FI278" s="103"/>
      <c r="FJ278" s="104"/>
    </row>
    <row r="279" spans="1:166" s="4" customFormat="1" ht="24.75" customHeight="1">
      <c r="A279" s="105" t="s">
        <v>58</v>
      </c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7"/>
      <c r="AK279" s="108" t="s">
        <v>55</v>
      </c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9">
        <v>325000</v>
      </c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10">
        <v>185851.73</v>
      </c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0"/>
      <c r="CF279" s="110"/>
      <c r="CG279" s="110"/>
      <c r="CH279" s="111">
        <v>185851.73</v>
      </c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01" t="s">
        <v>237</v>
      </c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>
        <f t="shared" si="15"/>
        <v>185851.73</v>
      </c>
      <c r="DY279" s="101"/>
      <c r="DZ279" s="101"/>
      <c r="EA279" s="101"/>
      <c r="EB279" s="101"/>
      <c r="EC279" s="101"/>
      <c r="ED279" s="101"/>
      <c r="EE279" s="101"/>
      <c r="EF279" s="101"/>
      <c r="EG279" s="101"/>
      <c r="EH279" s="101"/>
      <c r="EI279" s="101"/>
      <c r="EJ279" s="101"/>
      <c r="EK279" s="101">
        <f t="shared" si="17"/>
        <v>139148.27</v>
      </c>
      <c r="EL279" s="101"/>
      <c r="EM279" s="101"/>
      <c r="EN279" s="101"/>
      <c r="EO279" s="101"/>
      <c r="EP279" s="101"/>
      <c r="EQ279" s="101"/>
      <c r="ER279" s="101"/>
      <c r="ES279" s="101"/>
      <c r="ET279" s="101"/>
      <c r="EU279" s="101"/>
      <c r="EV279" s="101"/>
      <c r="EW279" s="101"/>
      <c r="EX279" s="102">
        <f t="shared" si="16"/>
        <v>0</v>
      </c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4"/>
    </row>
    <row r="280" spans="1:166" s="4" customFormat="1" ht="23.25" customHeight="1">
      <c r="A280" s="119" t="s">
        <v>78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52"/>
      <c r="AJ280" s="53"/>
      <c r="AK280" s="265" t="s">
        <v>326</v>
      </c>
      <c r="AL280" s="266"/>
      <c r="AM280" s="266"/>
      <c r="AN280" s="266"/>
      <c r="AO280" s="266"/>
      <c r="AP280" s="266"/>
      <c r="AQ280" s="266"/>
      <c r="AR280" s="266"/>
      <c r="AS280" s="266"/>
      <c r="AT280" s="266"/>
      <c r="AU280" s="266"/>
      <c r="AV280" s="266"/>
      <c r="AW280" s="266"/>
      <c r="AX280" s="266"/>
      <c r="AY280" s="266"/>
      <c r="AZ280" s="266"/>
      <c r="BA280" s="266"/>
      <c r="BB280" s="267"/>
      <c r="BC280" s="92">
        <v>3000</v>
      </c>
      <c r="BD280" s="74"/>
      <c r="BE280" s="74"/>
      <c r="BF280" s="74"/>
      <c r="BG280" s="74"/>
      <c r="BH280" s="74"/>
      <c r="BI280" s="75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70">
        <v>1400</v>
      </c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2"/>
      <c r="CH280" s="41"/>
      <c r="CI280" s="85">
        <v>1400</v>
      </c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7"/>
      <c r="CX280" s="102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4"/>
      <c r="DS280" s="38"/>
      <c r="DT280" s="38"/>
      <c r="DU280" s="38"/>
      <c r="DV280" s="38"/>
      <c r="DW280" s="38"/>
      <c r="DX280" s="102">
        <v>1400</v>
      </c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4"/>
      <c r="EK280" s="102">
        <f>BC280-CI280</f>
        <v>1600</v>
      </c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4"/>
      <c r="EX280" s="102"/>
      <c r="EY280" s="103"/>
      <c r="EZ280" s="103"/>
      <c r="FA280" s="103"/>
      <c r="FB280" s="103"/>
      <c r="FC280" s="103"/>
      <c r="FD280" s="103"/>
      <c r="FE280" s="103"/>
      <c r="FF280" s="50"/>
      <c r="FG280" s="50"/>
      <c r="FH280" s="50"/>
      <c r="FI280" s="50"/>
      <c r="FJ280" s="51"/>
    </row>
    <row r="281" spans="1:166" s="4" customFormat="1" ht="24" customHeight="1">
      <c r="A281" s="105" t="s">
        <v>76</v>
      </c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7"/>
      <c r="AK281" s="108" t="s">
        <v>77</v>
      </c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9">
        <v>507000</v>
      </c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10">
        <v>401882.79</v>
      </c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0"/>
      <c r="CF281" s="110"/>
      <c r="CG281" s="110"/>
      <c r="CH281" s="111">
        <v>401882.79</v>
      </c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01"/>
      <c r="CY281" s="101"/>
      <c r="CZ281" s="101"/>
      <c r="DA281" s="101"/>
      <c r="DB281" s="101"/>
      <c r="DC281" s="101"/>
      <c r="DD281" s="101"/>
      <c r="DE281" s="101"/>
      <c r="DF281" s="101"/>
      <c r="DG281" s="101"/>
      <c r="DH281" s="101"/>
      <c r="DI281" s="101"/>
      <c r="DJ281" s="101"/>
      <c r="DK281" s="101"/>
      <c r="DL281" s="101"/>
      <c r="DM281" s="101"/>
      <c r="DN281" s="101"/>
      <c r="DO281" s="101"/>
      <c r="DP281" s="101"/>
      <c r="DQ281" s="101"/>
      <c r="DR281" s="101"/>
      <c r="DS281" s="101"/>
      <c r="DT281" s="101"/>
      <c r="DU281" s="101"/>
      <c r="DV281" s="101"/>
      <c r="DW281" s="101"/>
      <c r="DX281" s="101">
        <f t="shared" si="15"/>
        <v>401882.79</v>
      </c>
      <c r="DY281" s="101"/>
      <c r="DZ281" s="101"/>
      <c r="EA281" s="101"/>
      <c r="EB281" s="101"/>
      <c r="EC281" s="101"/>
      <c r="ED281" s="101"/>
      <c r="EE281" s="101"/>
      <c r="EF281" s="101"/>
      <c r="EG281" s="101"/>
      <c r="EH281" s="101"/>
      <c r="EI281" s="101"/>
      <c r="EJ281" s="101"/>
      <c r="EK281" s="101">
        <f t="shared" si="17"/>
        <v>105117.21000000002</v>
      </c>
      <c r="EL281" s="101"/>
      <c r="EM281" s="101"/>
      <c r="EN281" s="101"/>
      <c r="EO281" s="101"/>
      <c r="EP281" s="101"/>
      <c r="EQ281" s="101"/>
      <c r="ER281" s="101"/>
      <c r="ES281" s="101"/>
      <c r="ET281" s="101"/>
      <c r="EU281" s="101"/>
      <c r="EV281" s="101"/>
      <c r="EW281" s="101"/>
      <c r="EX281" s="102">
        <f t="shared" si="16"/>
        <v>0</v>
      </c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4"/>
    </row>
    <row r="282" spans="1:166" s="32" customFormat="1" ht="22.5" customHeight="1">
      <c r="A282" s="261" t="s">
        <v>180</v>
      </c>
      <c r="B282" s="262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  <c r="AD282" s="262"/>
      <c r="AE282" s="262"/>
      <c r="AF282" s="262"/>
      <c r="AG282" s="262"/>
      <c r="AH282" s="262"/>
      <c r="AI282" s="262"/>
      <c r="AJ282" s="263"/>
      <c r="AK282" s="264" t="s">
        <v>63</v>
      </c>
      <c r="AL282" s="264"/>
      <c r="AM282" s="264"/>
      <c r="AN282" s="264"/>
      <c r="AO282" s="264"/>
      <c r="AP282" s="264"/>
      <c r="AQ282" s="264"/>
      <c r="AR282" s="264"/>
      <c r="AS282" s="264"/>
      <c r="AT282" s="264"/>
      <c r="AU282" s="264"/>
      <c r="AV282" s="264"/>
      <c r="AW282" s="264"/>
      <c r="AX282" s="264"/>
      <c r="AY282" s="264"/>
      <c r="AZ282" s="264"/>
      <c r="BA282" s="264"/>
      <c r="BB282" s="264"/>
      <c r="BC282" s="110">
        <v>221000</v>
      </c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>
        <v>186288.3</v>
      </c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1">
        <v>186288.3</v>
      </c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>
        <f t="shared" si="15"/>
        <v>186288.3</v>
      </c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>
        <f t="shared" si="17"/>
        <v>34711.70000000001</v>
      </c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85">
        <f t="shared" si="16"/>
        <v>0</v>
      </c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7"/>
    </row>
    <row r="283" spans="1:166" s="32" customFormat="1" ht="22.5" customHeight="1">
      <c r="A283" s="261" t="s">
        <v>176</v>
      </c>
      <c r="B283" s="26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2"/>
      <c r="AG283" s="262"/>
      <c r="AH283" s="262"/>
      <c r="AI283" s="262"/>
      <c r="AJ283" s="263"/>
      <c r="AK283" s="264" t="s">
        <v>60</v>
      </c>
      <c r="AL283" s="264"/>
      <c r="AM283" s="264"/>
      <c r="AN283" s="264"/>
      <c r="AO283" s="264"/>
      <c r="AP283" s="264"/>
      <c r="AQ283" s="264"/>
      <c r="AR283" s="264"/>
      <c r="AS283" s="264"/>
      <c r="AT283" s="264"/>
      <c r="AU283" s="264"/>
      <c r="AV283" s="264"/>
      <c r="AW283" s="264"/>
      <c r="AX283" s="264"/>
      <c r="AY283" s="264"/>
      <c r="AZ283" s="264"/>
      <c r="BA283" s="264"/>
      <c r="BB283" s="264"/>
      <c r="BC283" s="110">
        <v>486000</v>
      </c>
      <c r="BD283" s="110"/>
      <c r="BE283" s="110"/>
      <c r="BF283" s="110"/>
      <c r="BG283" s="110"/>
      <c r="BH283" s="110"/>
      <c r="BI283" s="110"/>
      <c r="BJ283" s="110"/>
      <c r="BK283" s="110"/>
      <c r="BL283" s="110"/>
      <c r="BM283" s="110"/>
      <c r="BN283" s="110"/>
      <c r="BO283" s="110"/>
      <c r="BP283" s="110"/>
      <c r="BQ283" s="110"/>
      <c r="BR283" s="110"/>
      <c r="BS283" s="110"/>
      <c r="BT283" s="110"/>
      <c r="BU283" s="110">
        <v>485750</v>
      </c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0"/>
      <c r="CF283" s="110"/>
      <c r="CG283" s="110"/>
      <c r="CH283" s="111">
        <v>485750</v>
      </c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>
        <f t="shared" si="15"/>
        <v>485750</v>
      </c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>
        <f t="shared" si="17"/>
        <v>250</v>
      </c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85">
        <f t="shared" si="16"/>
        <v>0</v>
      </c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7"/>
    </row>
    <row r="284" spans="1:166" s="32" customFormat="1" ht="21.75" customHeight="1">
      <c r="A284" s="268" t="s">
        <v>59</v>
      </c>
      <c r="B284" s="268"/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4" t="s">
        <v>67</v>
      </c>
      <c r="AL284" s="264"/>
      <c r="AM284" s="264"/>
      <c r="AN284" s="264"/>
      <c r="AO284" s="264"/>
      <c r="AP284" s="264"/>
      <c r="AQ284" s="264"/>
      <c r="AR284" s="264"/>
      <c r="AS284" s="264"/>
      <c r="AT284" s="264"/>
      <c r="AU284" s="264"/>
      <c r="AV284" s="264"/>
      <c r="AW284" s="264"/>
      <c r="AX284" s="264"/>
      <c r="AY284" s="264"/>
      <c r="AZ284" s="264"/>
      <c r="BA284" s="264"/>
      <c r="BB284" s="264"/>
      <c r="BC284" s="110">
        <v>61000</v>
      </c>
      <c r="BD284" s="110"/>
      <c r="BE284" s="110"/>
      <c r="BF284" s="110"/>
      <c r="BG284" s="110"/>
      <c r="BH284" s="110"/>
      <c r="BI284" s="110"/>
      <c r="BJ284" s="110"/>
      <c r="BK284" s="110"/>
      <c r="BL284" s="110"/>
      <c r="BM284" s="110"/>
      <c r="BN284" s="110"/>
      <c r="BO284" s="110"/>
      <c r="BP284" s="110"/>
      <c r="BQ284" s="110"/>
      <c r="BR284" s="110"/>
      <c r="BS284" s="55"/>
      <c r="BT284" s="55"/>
      <c r="BU284" s="110">
        <v>29567.25</v>
      </c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0"/>
      <c r="CF284" s="110"/>
      <c r="CG284" s="110"/>
      <c r="CH284" s="111">
        <v>29567.25</v>
      </c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>
        <f t="shared" si="15"/>
        <v>29567.25</v>
      </c>
      <c r="DY284" s="111"/>
      <c r="DZ284" s="111"/>
      <c r="EA284" s="111"/>
      <c r="EB284" s="111"/>
      <c r="EC284" s="111"/>
      <c r="ED284" s="111"/>
      <c r="EE284" s="111"/>
      <c r="EF284" s="111"/>
      <c r="EG284" s="111"/>
      <c r="EH284" s="111"/>
      <c r="EI284" s="111"/>
      <c r="EJ284" s="111"/>
      <c r="EK284" s="111">
        <f t="shared" si="17"/>
        <v>31432.75</v>
      </c>
      <c r="EL284" s="111"/>
      <c r="EM284" s="111"/>
      <c r="EN284" s="111"/>
      <c r="EO284" s="111"/>
      <c r="EP284" s="111"/>
      <c r="EQ284" s="111"/>
      <c r="ER284" s="111"/>
      <c r="ES284" s="111"/>
      <c r="ET284" s="111"/>
      <c r="EU284" s="111"/>
      <c r="EV284" s="111"/>
      <c r="EW284" s="111"/>
      <c r="EX284" s="111">
        <v>0</v>
      </c>
      <c r="EY284" s="338"/>
      <c r="EZ284" s="338"/>
      <c r="FA284" s="338"/>
      <c r="FB284" s="338"/>
      <c r="FC284" s="338"/>
      <c r="FD284" s="338"/>
      <c r="FE284" s="338"/>
      <c r="FF284" s="338"/>
      <c r="FG284" s="338"/>
      <c r="FH284" s="41"/>
      <c r="FI284" s="41"/>
      <c r="FJ284" s="41"/>
    </row>
    <row r="285" spans="1:166" s="32" customFormat="1" ht="21.75" customHeight="1">
      <c r="A285" s="80" t="s">
        <v>107</v>
      </c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63"/>
      <c r="AJ285" s="64"/>
      <c r="AK285" s="82" t="s">
        <v>331</v>
      </c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9"/>
      <c r="BC285" s="70">
        <v>70000</v>
      </c>
      <c r="BD285" s="71"/>
      <c r="BE285" s="71"/>
      <c r="BF285" s="71"/>
      <c r="BG285" s="71"/>
      <c r="BH285" s="71"/>
      <c r="BI285" s="72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70">
        <v>69400</v>
      </c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2"/>
      <c r="CH285" s="41"/>
      <c r="CI285" s="85">
        <v>69400</v>
      </c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7"/>
      <c r="CX285" s="85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7"/>
      <c r="DS285" s="41"/>
      <c r="DT285" s="41"/>
      <c r="DU285" s="41"/>
      <c r="DV285" s="41"/>
      <c r="DW285" s="41"/>
      <c r="DX285" s="85">
        <v>69400</v>
      </c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7"/>
      <c r="EK285" s="85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7"/>
      <c r="EX285" s="59"/>
      <c r="EY285" s="65"/>
      <c r="EZ285" s="65"/>
      <c r="FA285" s="65"/>
      <c r="FB285" s="65"/>
      <c r="FC285" s="65"/>
      <c r="FD285" s="65"/>
      <c r="FE285" s="65"/>
      <c r="FF285" s="65"/>
      <c r="FG285" s="65"/>
      <c r="FH285" s="60"/>
      <c r="FI285" s="60"/>
      <c r="FJ285" s="61"/>
    </row>
    <row r="286" spans="1:166" s="4" customFormat="1" ht="25.5" customHeight="1">
      <c r="A286" s="96" t="s">
        <v>336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7" t="s">
        <v>156</v>
      </c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8">
        <f>BC287+BC288</f>
        <v>16300</v>
      </c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>
        <f>BU287+BU288</f>
        <v>0</v>
      </c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2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2"/>
      <c r="EL286" s="112"/>
      <c r="EM286" s="112"/>
      <c r="EN286" s="112"/>
      <c r="EO286" s="112"/>
      <c r="EP286" s="112"/>
      <c r="EQ286" s="112"/>
      <c r="ER286" s="112"/>
      <c r="ES286" s="112"/>
      <c r="ET286" s="112"/>
      <c r="EU286" s="112"/>
      <c r="EV286" s="112"/>
      <c r="EW286" s="112"/>
      <c r="EX286" s="114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99"/>
    </row>
    <row r="287" spans="1:166" s="4" customFormat="1" ht="24" customHeight="1">
      <c r="A287" s="105" t="s">
        <v>56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7"/>
      <c r="AK287" s="108" t="s">
        <v>53</v>
      </c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9">
        <v>12500</v>
      </c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10">
        <v>0</v>
      </c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1"/>
      <c r="EH287" s="101"/>
      <c r="EI287" s="101"/>
      <c r="EJ287" s="101"/>
      <c r="EK287" s="101"/>
      <c r="EL287" s="101"/>
      <c r="EM287" s="101"/>
      <c r="EN287" s="101"/>
      <c r="EO287" s="101"/>
      <c r="EP287" s="101"/>
      <c r="EQ287" s="101"/>
      <c r="ER287" s="101"/>
      <c r="ES287" s="101"/>
      <c r="ET287" s="101"/>
      <c r="EU287" s="101"/>
      <c r="EV287" s="101"/>
      <c r="EW287" s="101"/>
      <c r="EX287" s="102"/>
      <c r="EY287" s="103"/>
      <c r="EZ287" s="103"/>
      <c r="FA287" s="103"/>
      <c r="FB287" s="103"/>
      <c r="FC287" s="103"/>
      <c r="FD287" s="103"/>
      <c r="FE287" s="103"/>
      <c r="FF287" s="103"/>
      <c r="FG287" s="103"/>
      <c r="FH287" s="103"/>
      <c r="FI287" s="103"/>
      <c r="FJ287" s="104"/>
    </row>
    <row r="288" spans="1:166" s="4" customFormat="1" ht="27.75" customHeight="1">
      <c r="A288" s="105" t="s">
        <v>58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7"/>
      <c r="AK288" s="108" t="s">
        <v>55</v>
      </c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9">
        <v>3800</v>
      </c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10">
        <v>0</v>
      </c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  <c r="DI288" s="101"/>
      <c r="DJ288" s="101"/>
      <c r="DK288" s="101"/>
      <c r="DL288" s="101"/>
      <c r="DM288" s="101"/>
      <c r="DN288" s="101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1"/>
      <c r="EH288" s="101"/>
      <c r="EI288" s="101"/>
      <c r="EJ288" s="101"/>
      <c r="EK288" s="101"/>
      <c r="EL288" s="101"/>
      <c r="EM288" s="101"/>
      <c r="EN288" s="101"/>
      <c r="EO288" s="101"/>
      <c r="EP288" s="101"/>
      <c r="EQ288" s="101"/>
      <c r="ER288" s="101"/>
      <c r="ES288" s="101"/>
      <c r="ET288" s="101"/>
      <c r="EU288" s="101"/>
      <c r="EV288" s="101"/>
      <c r="EW288" s="101"/>
      <c r="EX288" s="102"/>
      <c r="EY288" s="103"/>
      <c r="EZ288" s="103"/>
      <c r="FA288" s="103"/>
      <c r="FB288" s="103"/>
      <c r="FC288" s="103"/>
      <c r="FD288" s="103"/>
      <c r="FE288" s="103"/>
      <c r="FF288" s="103"/>
      <c r="FG288" s="103"/>
      <c r="FH288" s="103"/>
      <c r="FI288" s="103"/>
      <c r="FJ288" s="104"/>
    </row>
    <row r="289" spans="1:166" s="4" customFormat="1" ht="25.5" customHeight="1">
      <c r="A289" s="96" t="s">
        <v>337</v>
      </c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7" t="s">
        <v>156</v>
      </c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8">
        <f>BC290+BC291</f>
        <v>900</v>
      </c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>
        <f>BU290+BU291</f>
        <v>0</v>
      </c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12"/>
      <c r="EV289" s="112"/>
      <c r="EW289" s="112"/>
      <c r="EX289" s="114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99"/>
    </row>
    <row r="290" spans="1:166" s="4" customFormat="1" ht="24" customHeight="1">
      <c r="A290" s="105" t="s">
        <v>56</v>
      </c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108" t="s">
        <v>53</v>
      </c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9">
        <v>690</v>
      </c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10">
        <v>0</v>
      </c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01"/>
      <c r="CY290" s="101"/>
      <c r="CZ290" s="101"/>
      <c r="DA290" s="101"/>
      <c r="DB290" s="101"/>
      <c r="DC290" s="101"/>
      <c r="DD290" s="101"/>
      <c r="DE290" s="101"/>
      <c r="DF290" s="101"/>
      <c r="DG290" s="101"/>
      <c r="DH290" s="101"/>
      <c r="DI290" s="101"/>
      <c r="DJ290" s="101"/>
      <c r="DK290" s="101"/>
      <c r="DL290" s="101"/>
      <c r="DM290" s="101"/>
      <c r="DN290" s="101"/>
      <c r="DO290" s="101"/>
      <c r="DP290" s="101"/>
      <c r="DQ290" s="101"/>
      <c r="DR290" s="101"/>
      <c r="DS290" s="101"/>
      <c r="DT290" s="101"/>
      <c r="DU290" s="101"/>
      <c r="DV290" s="101"/>
      <c r="DW290" s="101"/>
      <c r="DX290" s="101"/>
      <c r="DY290" s="101"/>
      <c r="DZ290" s="101"/>
      <c r="EA290" s="101"/>
      <c r="EB290" s="101"/>
      <c r="EC290" s="101"/>
      <c r="ED290" s="101"/>
      <c r="EE290" s="101"/>
      <c r="EF290" s="101"/>
      <c r="EG290" s="101"/>
      <c r="EH290" s="101"/>
      <c r="EI290" s="101"/>
      <c r="EJ290" s="101"/>
      <c r="EK290" s="101"/>
      <c r="EL290" s="101"/>
      <c r="EM290" s="101"/>
      <c r="EN290" s="101"/>
      <c r="EO290" s="101"/>
      <c r="EP290" s="101"/>
      <c r="EQ290" s="101"/>
      <c r="ER290" s="101"/>
      <c r="ES290" s="101"/>
      <c r="ET290" s="101"/>
      <c r="EU290" s="101"/>
      <c r="EV290" s="101"/>
      <c r="EW290" s="101"/>
      <c r="EX290" s="102"/>
      <c r="EY290" s="103"/>
      <c r="EZ290" s="103"/>
      <c r="FA290" s="103"/>
      <c r="FB290" s="103"/>
      <c r="FC290" s="103"/>
      <c r="FD290" s="103"/>
      <c r="FE290" s="103"/>
      <c r="FF290" s="103"/>
      <c r="FG290" s="103"/>
      <c r="FH290" s="103"/>
      <c r="FI290" s="103"/>
      <c r="FJ290" s="104"/>
    </row>
    <row r="291" spans="1:166" s="4" customFormat="1" ht="27.75" customHeight="1">
      <c r="A291" s="105" t="s">
        <v>58</v>
      </c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7"/>
      <c r="AK291" s="108" t="s">
        <v>55</v>
      </c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9">
        <v>210</v>
      </c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10">
        <v>0</v>
      </c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0"/>
      <c r="CF291" s="110"/>
      <c r="CG291" s="110"/>
      <c r="CH291" s="111"/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01"/>
      <c r="CY291" s="101"/>
      <c r="CZ291" s="101"/>
      <c r="DA291" s="101"/>
      <c r="DB291" s="101"/>
      <c r="DC291" s="101"/>
      <c r="DD291" s="101"/>
      <c r="DE291" s="101"/>
      <c r="DF291" s="101"/>
      <c r="DG291" s="101"/>
      <c r="DH291" s="101"/>
      <c r="DI291" s="101"/>
      <c r="DJ291" s="101"/>
      <c r="DK291" s="101"/>
      <c r="DL291" s="101"/>
      <c r="DM291" s="101"/>
      <c r="DN291" s="101"/>
      <c r="DO291" s="101"/>
      <c r="DP291" s="101"/>
      <c r="DQ291" s="101"/>
      <c r="DR291" s="101"/>
      <c r="DS291" s="101"/>
      <c r="DT291" s="101"/>
      <c r="DU291" s="101"/>
      <c r="DV291" s="101"/>
      <c r="DW291" s="101"/>
      <c r="DX291" s="101"/>
      <c r="DY291" s="101"/>
      <c r="DZ291" s="101"/>
      <c r="EA291" s="101"/>
      <c r="EB291" s="101"/>
      <c r="EC291" s="101"/>
      <c r="ED291" s="101"/>
      <c r="EE291" s="101"/>
      <c r="EF291" s="101"/>
      <c r="EG291" s="101"/>
      <c r="EH291" s="101"/>
      <c r="EI291" s="101"/>
      <c r="EJ291" s="101"/>
      <c r="EK291" s="101"/>
      <c r="EL291" s="101"/>
      <c r="EM291" s="101"/>
      <c r="EN291" s="101"/>
      <c r="EO291" s="101"/>
      <c r="EP291" s="101"/>
      <c r="EQ291" s="101"/>
      <c r="ER291" s="101"/>
      <c r="ES291" s="101"/>
      <c r="ET291" s="101"/>
      <c r="EU291" s="101"/>
      <c r="EV291" s="101"/>
      <c r="EW291" s="101"/>
      <c r="EX291" s="102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4"/>
    </row>
    <row r="292" spans="1:166" s="4" customFormat="1" ht="33" customHeight="1">
      <c r="A292" s="191" t="s">
        <v>265</v>
      </c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3"/>
      <c r="AK292" s="97" t="s">
        <v>177</v>
      </c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8">
        <f>BC293</f>
        <v>237500</v>
      </c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154">
        <f>BU293</f>
        <v>161200</v>
      </c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12">
        <f>CH293</f>
        <v>161200</v>
      </c>
      <c r="CI292" s="112"/>
      <c r="CJ292" s="112"/>
      <c r="CK292" s="112"/>
      <c r="CL292" s="112"/>
      <c r="CM292" s="112"/>
      <c r="CN292" s="112"/>
      <c r="CO292" s="112"/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>
        <f>CH292</f>
        <v>161200</v>
      </c>
      <c r="DY292" s="112"/>
      <c r="DZ292" s="112"/>
      <c r="EA292" s="112"/>
      <c r="EB292" s="112"/>
      <c r="EC292" s="112"/>
      <c r="ED292" s="112"/>
      <c r="EE292" s="112"/>
      <c r="EF292" s="112"/>
      <c r="EG292" s="112"/>
      <c r="EH292" s="112"/>
      <c r="EI292" s="112"/>
      <c r="EJ292" s="112"/>
      <c r="EK292" s="112">
        <f aca="true" t="shared" si="18" ref="EK292:EK298">BC292-CH292</f>
        <v>76300</v>
      </c>
      <c r="EL292" s="112"/>
      <c r="EM292" s="112"/>
      <c r="EN292" s="112"/>
      <c r="EO292" s="112"/>
      <c r="EP292" s="112"/>
      <c r="EQ292" s="112"/>
      <c r="ER292" s="112"/>
      <c r="ES292" s="112"/>
      <c r="ET292" s="112"/>
      <c r="EU292" s="112"/>
      <c r="EV292" s="112"/>
      <c r="EW292" s="112"/>
      <c r="EX292" s="114">
        <f aca="true" t="shared" si="19" ref="EX292:EX297">BU292-CH292</f>
        <v>0</v>
      </c>
      <c r="EY292" s="100"/>
      <c r="EZ292" s="100"/>
      <c r="FA292" s="100"/>
      <c r="FB292" s="100"/>
      <c r="FC292" s="100"/>
      <c r="FD292" s="100"/>
      <c r="FE292" s="100"/>
      <c r="FF292" s="100"/>
      <c r="FG292" s="100"/>
      <c r="FH292" s="100"/>
      <c r="FI292" s="100"/>
      <c r="FJ292" s="99"/>
    </row>
    <row r="293" spans="1:166" s="4" customFormat="1" ht="25.5" customHeight="1">
      <c r="A293" s="96" t="s">
        <v>259</v>
      </c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7" t="s">
        <v>156</v>
      </c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8">
        <f>BC294+BC295+BC296+BC297+BC298+BC299</f>
        <v>237500</v>
      </c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>
        <v>161200</v>
      </c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113">
        <v>161200</v>
      </c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3">
        <v>161200</v>
      </c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2">
        <f t="shared" si="18"/>
        <v>76300</v>
      </c>
      <c r="EL293" s="112"/>
      <c r="EM293" s="112"/>
      <c r="EN293" s="112"/>
      <c r="EO293" s="112"/>
      <c r="EP293" s="112"/>
      <c r="EQ293" s="112"/>
      <c r="ER293" s="112"/>
      <c r="ES293" s="112"/>
      <c r="ET293" s="112"/>
      <c r="EU293" s="112"/>
      <c r="EV293" s="112"/>
      <c r="EW293" s="112"/>
      <c r="EX293" s="114">
        <f t="shared" si="19"/>
        <v>0</v>
      </c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99"/>
    </row>
    <row r="294" spans="1:166" s="4" customFormat="1" ht="24" customHeight="1">
      <c r="A294" s="105" t="s">
        <v>56</v>
      </c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7"/>
      <c r="AK294" s="108" t="s">
        <v>53</v>
      </c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9">
        <v>173400</v>
      </c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10">
        <v>118939.59</v>
      </c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1">
        <v>118939.59</v>
      </c>
      <c r="CI294" s="111"/>
      <c r="CJ294" s="111"/>
      <c r="CK294" s="111"/>
      <c r="CL294" s="111"/>
      <c r="CM294" s="111"/>
      <c r="CN294" s="111"/>
      <c r="CO294" s="111"/>
      <c r="CP294" s="111"/>
      <c r="CQ294" s="111"/>
      <c r="CR294" s="111"/>
      <c r="CS294" s="111"/>
      <c r="CT294" s="111"/>
      <c r="CU294" s="111"/>
      <c r="CV294" s="111"/>
      <c r="CW294" s="111"/>
      <c r="CX294" s="101"/>
      <c r="CY294" s="101"/>
      <c r="CZ294" s="101"/>
      <c r="DA294" s="101"/>
      <c r="DB294" s="101"/>
      <c r="DC294" s="101"/>
      <c r="DD294" s="101"/>
      <c r="DE294" s="101"/>
      <c r="DF294" s="101"/>
      <c r="DG294" s="101"/>
      <c r="DH294" s="101"/>
      <c r="DI294" s="101"/>
      <c r="DJ294" s="101"/>
      <c r="DK294" s="101"/>
      <c r="DL294" s="101"/>
      <c r="DM294" s="101"/>
      <c r="DN294" s="101"/>
      <c r="DO294" s="101"/>
      <c r="DP294" s="101"/>
      <c r="DQ294" s="101"/>
      <c r="DR294" s="101"/>
      <c r="DS294" s="101"/>
      <c r="DT294" s="101"/>
      <c r="DU294" s="101"/>
      <c r="DV294" s="101"/>
      <c r="DW294" s="101"/>
      <c r="DX294" s="101">
        <f>CH294</f>
        <v>118939.59</v>
      </c>
      <c r="DY294" s="101"/>
      <c r="DZ294" s="101"/>
      <c r="EA294" s="101"/>
      <c r="EB294" s="101"/>
      <c r="EC294" s="101"/>
      <c r="ED294" s="101"/>
      <c r="EE294" s="101"/>
      <c r="EF294" s="101"/>
      <c r="EG294" s="101"/>
      <c r="EH294" s="101"/>
      <c r="EI294" s="101"/>
      <c r="EJ294" s="101"/>
      <c r="EK294" s="101">
        <v>118939.59</v>
      </c>
      <c r="EL294" s="101"/>
      <c r="EM294" s="101"/>
      <c r="EN294" s="101"/>
      <c r="EO294" s="101"/>
      <c r="EP294" s="101"/>
      <c r="EQ294" s="101"/>
      <c r="ER294" s="101"/>
      <c r="ES294" s="101"/>
      <c r="ET294" s="101"/>
      <c r="EU294" s="101"/>
      <c r="EV294" s="101"/>
      <c r="EW294" s="101"/>
      <c r="EX294" s="102">
        <f t="shared" si="19"/>
        <v>0</v>
      </c>
      <c r="EY294" s="103"/>
      <c r="EZ294" s="103"/>
      <c r="FA294" s="103"/>
      <c r="FB294" s="103"/>
      <c r="FC294" s="103"/>
      <c r="FD294" s="103"/>
      <c r="FE294" s="103"/>
      <c r="FF294" s="103"/>
      <c r="FG294" s="103"/>
      <c r="FH294" s="103"/>
      <c r="FI294" s="103"/>
      <c r="FJ294" s="104"/>
    </row>
    <row r="295" spans="1:166" s="4" customFormat="1" ht="27.75" customHeight="1">
      <c r="A295" s="105" t="s">
        <v>58</v>
      </c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7"/>
      <c r="AK295" s="108" t="s">
        <v>55</v>
      </c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9">
        <v>54100</v>
      </c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10">
        <v>33067.59</v>
      </c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0"/>
      <c r="CF295" s="110"/>
      <c r="CG295" s="110"/>
      <c r="CH295" s="111">
        <v>33067.59</v>
      </c>
      <c r="CI295" s="111"/>
      <c r="CJ295" s="111"/>
      <c r="CK295" s="111"/>
      <c r="CL295" s="111"/>
      <c r="CM295" s="111"/>
      <c r="CN295" s="111"/>
      <c r="CO295" s="111"/>
      <c r="CP295" s="111"/>
      <c r="CQ295" s="111"/>
      <c r="CR295" s="111"/>
      <c r="CS295" s="111"/>
      <c r="CT295" s="111"/>
      <c r="CU295" s="111"/>
      <c r="CV295" s="111"/>
      <c r="CW295" s="111"/>
      <c r="CX295" s="101"/>
      <c r="CY295" s="101"/>
      <c r="CZ295" s="101"/>
      <c r="DA295" s="101"/>
      <c r="DB295" s="101"/>
      <c r="DC295" s="101"/>
      <c r="DD295" s="101"/>
      <c r="DE295" s="101"/>
      <c r="DF295" s="101"/>
      <c r="DG295" s="101"/>
      <c r="DH295" s="101"/>
      <c r="DI295" s="101"/>
      <c r="DJ295" s="101"/>
      <c r="DK295" s="101"/>
      <c r="DL295" s="101"/>
      <c r="DM295" s="101"/>
      <c r="DN295" s="101"/>
      <c r="DO295" s="101"/>
      <c r="DP295" s="101"/>
      <c r="DQ295" s="101"/>
      <c r="DR295" s="101"/>
      <c r="DS295" s="101"/>
      <c r="DT295" s="101"/>
      <c r="DU295" s="101"/>
      <c r="DV295" s="101"/>
      <c r="DW295" s="101"/>
      <c r="DX295" s="101">
        <f>CH295</f>
        <v>33067.59</v>
      </c>
      <c r="DY295" s="101"/>
      <c r="DZ295" s="101"/>
      <c r="EA295" s="101"/>
      <c r="EB295" s="101"/>
      <c r="EC295" s="101"/>
      <c r="ED295" s="101"/>
      <c r="EE295" s="101"/>
      <c r="EF295" s="101"/>
      <c r="EG295" s="101"/>
      <c r="EH295" s="101"/>
      <c r="EI295" s="101"/>
      <c r="EJ295" s="101"/>
      <c r="EK295" s="101">
        <f t="shared" si="18"/>
        <v>21032.410000000003</v>
      </c>
      <c r="EL295" s="101"/>
      <c r="EM295" s="101"/>
      <c r="EN295" s="101"/>
      <c r="EO295" s="101"/>
      <c r="EP295" s="101"/>
      <c r="EQ295" s="101"/>
      <c r="ER295" s="101"/>
      <c r="ES295" s="101"/>
      <c r="ET295" s="101"/>
      <c r="EU295" s="101"/>
      <c r="EV295" s="101"/>
      <c r="EW295" s="101"/>
      <c r="EX295" s="102">
        <f t="shared" si="19"/>
        <v>0</v>
      </c>
      <c r="EY295" s="103"/>
      <c r="EZ295" s="103"/>
      <c r="FA295" s="103"/>
      <c r="FB295" s="103"/>
      <c r="FC295" s="103"/>
      <c r="FD295" s="103"/>
      <c r="FE295" s="103"/>
      <c r="FF295" s="103"/>
      <c r="FG295" s="103"/>
      <c r="FH295" s="103"/>
      <c r="FI295" s="103"/>
      <c r="FJ295" s="104"/>
    </row>
    <row r="296" spans="1:166" s="32" customFormat="1" ht="24" customHeight="1">
      <c r="A296" s="261" t="s">
        <v>78</v>
      </c>
      <c r="B296" s="262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263"/>
      <c r="AK296" s="264" t="s">
        <v>79</v>
      </c>
      <c r="AL296" s="264"/>
      <c r="AM296" s="264"/>
      <c r="AN296" s="264"/>
      <c r="AO296" s="264"/>
      <c r="AP296" s="264"/>
      <c r="AQ296" s="264"/>
      <c r="AR296" s="264"/>
      <c r="AS296" s="264"/>
      <c r="AT296" s="264"/>
      <c r="AU296" s="264"/>
      <c r="AV296" s="264"/>
      <c r="AW296" s="264"/>
      <c r="AX296" s="264"/>
      <c r="AY296" s="264"/>
      <c r="AZ296" s="264"/>
      <c r="BA296" s="264"/>
      <c r="BB296" s="264"/>
      <c r="BC296" s="110">
        <v>3100</v>
      </c>
      <c r="BD296" s="110"/>
      <c r="BE296" s="110"/>
      <c r="BF296" s="110"/>
      <c r="BG296" s="110"/>
      <c r="BH296" s="110"/>
      <c r="BI296" s="110"/>
      <c r="BJ296" s="110"/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>
        <v>3030</v>
      </c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0"/>
      <c r="CH296" s="111">
        <v>3030</v>
      </c>
      <c r="CI296" s="111"/>
      <c r="CJ296" s="111"/>
      <c r="CK296" s="111"/>
      <c r="CL296" s="111"/>
      <c r="CM296" s="111"/>
      <c r="CN296" s="111"/>
      <c r="CO296" s="111"/>
      <c r="CP296" s="111"/>
      <c r="CQ296" s="111"/>
      <c r="CR296" s="111"/>
      <c r="CS296" s="111"/>
      <c r="CT296" s="111"/>
      <c r="CU296" s="111"/>
      <c r="CV296" s="111"/>
      <c r="CW296" s="111"/>
      <c r="CX296" s="111"/>
      <c r="CY296" s="111"/>
      <c r="CZ296" s="111"/>
      <c r="DA296" s="111"/>
      <c r="DB296" s="111"/>
      <c r="DC296" s="111"/>
      <c r="DD296" s="111"/>
      <c r="DE296" s="111"/>
      <c r="DF296" s="111"/>
      <c r="DG296" s="111"/>
      <c r="DH296" s="111"/>
      <c r="DI296" s="111"/>
      <c r="DJ296" s="111"/>
      <c r="DK296" s="111"/>
      <c r="DL296" s="111"/>
      <c r="DM296" s="111"/>
      <c r="DN296" s="111"/>
      <c r="DO296" s="111"/>
      <c r="DP296" s="111"/>
      <c r="DQ296" s="111"/>
      <c r="DR296" s="111"/>
      <c r="DS296" s="111"/>
      <c r="DT296" s="111"/>
      <c r="DU296" s="111"/>
      <c r="DV296" s="111"/>
      <c r="DW296" s="111"/>
      <c r="DX296" s="111">
        <f>CH296</f>
        <v>3030</v>
      </c>
      <c r="DY296" s="111"/>
      <c r="DZ296" s="111"/>
      <c r="EA296" s="111"/>
      <c r="EB296" s="111"/>
      <c r="EC296" s="111"/>
      <c r="ED296" s="111"/>
      <c r="EE296" s="111"/>
      <c r="EF296" s="111"/>
      <c r="EG296" s="111"/>
      <c r="EH296" s="111"/>
      <c r="EI296" s="111"/>
      <c r="EJ296" s="111"/>
      <c r="EK296" s="111">
        <f t="shared" si="18"/>
        <v>70</v>
      </c>
      <c r="EL296" s="111"/>
      <c r="EM296" s="111"/>
      <c r="EN296" s="111"/>
      <c r="EO296" s="111"/>
      <c r="EP296" s="111"/>
      <c r="EQ296" s="111"/>
      <c r="ER296" s="111"/>
      <c r="ES296" s="111"/>
      <c r="ET296" s="111"/>
      <c r="EU296" s="111"/>
      <c r="EV296" s="111"/>
      <c r="EW296" s="111"/>
      <c r="EX296" s="85">
        <f t="shared" si="19"/>
        <v>0</v>
      </c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7"/>
    </row>
    <row r="297" spans="1:166" s="32" customFormat="1" ht="21.75" customHeight="1">
      <c r="A297" s="261" t="s">
        <v>176</v>
      </c>
      <c r="B297" s="262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263"/>
      <c r="AK297" s="264" t="s">
        <v>60</v>
      </c>
      <c r="AL297" s="264"/>
      <c r="AM297" s="264"/>
      <c r="AN297" s="264"/>
      <c r="AO297" s="264"/>
      <c r="AP297" s="264"/>
      <c r="AQ297" s="264"/>
      <c r="AR297" s="264"/>
      <c r="AS297" s="264"/>
      <c r="AT297" s="264"/>
      <c r="AU297" s="264"/>
      <c r="AV297" s="264"/>
      <c r="AW297" s="264"/>
      <c r="AX297" s="264"/>
      <c r="AY297" s="264"/>
      <c r="AZ297" s="264"/>
      <c r="BA297" s="264"/>
      <c r="BB297" s="264"/>
      <c r="BC297" s="110">
        <v>2900</v>
      </c>
      <c r="BD297" s="110"/>
      <c r="BE297" s="110"/>
      <c r="BF297" s="110"/>
      <c r="BG297" s="110"/>
      <c r="BH297" s="110"/>
      <c r="BI297" s="110"/>
      <c r="BJ297" s="110"/>
      <c r="BK297" s="110"/>
      <c r="BL297" s="110"/>
      <c r="BM297" s="110"/>
      <c r="BN297" s="110"/>
      <c r="BO297" s="110"/>
      <c r="BP297" s="110"/>
      <c r="BQ297" s="110"/>
      <c r="BR297" s="110"/>
      <c r="BS297" s="110"/>
      <c r="BT297" s="110"/>
      <c r="BU297" s="110">
        <v>2784.78</v>
      </c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0"/>
      <c r="CF297" s="110"/>
      <c r="CG297" s="110"/>
      <c r="CH297" s="111">
        <v>2784.78</v>
      </c>
      <c r="CI297" s="111"/>
      <c r="CJ297" s="111"/>
      <c r="CK297" s="111"/>
      <c r="CL297" s="111"/>
      <c r="CM297" s="111"/>
      <c r="CN297" s="111"/>
      <c r="CO297" s="111"/>
      <c r="CP297" s="111"/>
      <c r="CQ297" s="111"/>
      <c r="CR297" s="111"/>
      <c r="CS297" s="111"/>
      <c r="CT297" s="111"/>
      <c r="CU297" s="111"/>
      <c r="CV297" s="111"/>
      <c r="CW297" s="111"/>
      <c r="CX297" s="111"/>
      <c r="CY297" s="111"/>
      <c r="CZ297" s="111"/>
      <c r="DA297" s="111"/>
      <c r="DB297" s="111"/>
      <c r="DC297" s="111"/>
      <c r="DD297" s="111"/>
      <c r="DE297" s="111"/>
      <c r="DF297" s="111"/>
      <c r="DG297" s="111"/>
      <c r="DH297" s="111"/>
      <c r="DI297" s="111"/>
      <c r="DJ297" s="111"/>
      <c r="DK297" s="111"/>
      <c r="DL297" s="111"/>
      <c r="DM297" s="111"/>
      <c r="DN297" s="111"/>
      <c r="DO297" s="111"/>
      <c r="DP297" s="111"/>
      <c r="DQ297" s="111"/>
      <c r="DR297" s="111"/>
      <c r="DS297" s="111"/>
      <c r="DT297" s="111"/>
      <c r="DU297" s="111"/>
      <c r="DV297" s="111"/>
      <c r="DW297" s="111"/>
      <c r="DX297" s="111">
        <f>CH297</f>
        <v>2784.78</v>
      </c>
      <c r="DY297" s="111"/>
      <c r="DZ297" s="111"/>
      <c r="EA297" s="111"/>
      <c r="EB297" s="111"/>
      <c r="EC297" s="111"/>
      <c r="ED297" s="111"/>
      <c r="EE297" s="111"/>
      <c r="EF297" s="111"/>
      <c r="EG297" s="111"/>
      <c r="EH297" s="111"/>
      <c r="EI297" s="111"/>
      <c r="EJ297" s="111"/>
      <c r="EK297" s="111">
        <f t="shared" si="18"/>
        <v>115.2199999999998</v>
      </c>
      <c r="EL297" s="111"/>
      <c r="EM297" s="111"/>
      <c r="EN297" s="111"/>
      <c r="EO297" s="111"/>
      <c r="EP297" s="111"/>
      <c r="EQ297" s="111"/>
      <c r="ER297" s="111"/>
      <c r="ES297" s="111"/>
      <c r="ET297" s="111"/>
      <c r="EU297" s="111"/>
      <c r="EV297" s="111"/>
      <c r="EW297" s="111"/>
      <c r="EX297" s="85">
        <f t="shared" si="19"/>
        <v>0</v>
      </c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7"/>
    </row>
    <row r="298" spans="1:166" s="4" customFormat="1" ht="21.75" customHeight="1">
      <c r="A298" s="226" t="s">
        <v>59</v>
      </c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108" t="s">
        <v>67</v>
      </c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9">
        <v>600</v>
      </c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49"/>
      <c r="BT298" s="49"/>
      <c r="BU298" s="109">
        <v>0</v>
      </c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1">
        <v>0</v>
      </c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  <c r="CW298" s="101"/>
      <c r="CX298" s="101"/>
      <c r="CY298" s="101"/>
      <c r="CZ298" s="101"/>
      <c r="DA298" s="101"/>
      <c r="DB298" s="101"/>
      <c r="DC298" s="101"/>
      <c r="DD298" s="101"/>
      <c r="DE298" s="101"/>
      <c r="DF298" s="101"/>
      <c r="DG298" s="101"/>
      <c r="DH298" s="101"/>
      <c r="DI298" s="101"/>
      <c r="DJ298" s="101"/>
      <c r="DK298" s="101"/>
      <c r="DL298" s="101"/>
      <c r="DM298" s="101"/>
      <c r="DN298" s="101"/>
      <c r="DO298" s="101"/>
      <c r="DP298" s="101"/>
      <c r="DQ298" s="101"/>
      <c r="DR298" s="101"/>
      <c r="DS298" s="101"/>
      <c r="DT298" s="101"/>
      <c r="DU298" s="101"/>
      <c r="DV298" s="101"/>
      <c r="DW298" s="101"/>
      <c r="DX298" s="101">
        <f>CH298</f>
        <v>0</v>
      </c>
      <c r="DY298" s="101"/>
      <c r="DZ298" s="101"/>
      <c r="EA298" s="101"/>
      <c r="EB298" s="101"/>
      <c r="EC298" s="101"/>
      <c r="ED298" s="101"/>
      <c r="EE298" s="101"/>
      <c r="EF298" s="101"/>
      <c r="EG298" s="101"/>
      <c r="EH298" s="101"/>
      <c r="EI298" s="101"/>
      <c r="EJ298" s="101"/>
      <c r="EK298" s="101">
        <f t="shared" si="18"/>
        <v>600</v>
      </c>
      <c r="EL298" s="101"/>
      <c r="EM298" s="101"/>
      <c r="EN298" s="101"/>
      <c r="EO298" s="101"/>
      <c r="EP298" s="101"/>
      <c r="EQ298" s="101"/>
      <c r="ER298" s="101"/>
      <c r="ES298" s="101"/>
      <c r="ET298" s="101"/>
      <c r="EU298" s="101"/>
      <c r="EV298" s="101"/>
      <c r="EW298" s="101"/>
      <c r="EX298" s="101">
        <v>0</v>
      </c>
      <c r="EY298" s="324"/>
      <c r="EZ298" s="324"/>
      <c r="FA298" s="324"/>
      <c r="FB298" s="324"/>
      <c r="FC298" s="324"/>
      <c r="FD298" s="324"/>
      <c r="FE298" s="324"/>
      <c r="FF298" s="324"/>
      <c r="FG298" s="324"/>
      <c r="FH298" s="38"/>
      <c r="FI298" s="38"/>
      <c r="FJ298" s="38"/>
    </row>
    <row r="299" spans="1:166" s="4" customFormat="1" ht="21.75" customHeight="1">
      <c r="A299" s="88" t="s">
        <v>125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90"/>
      <c r="AI299" s="62"/>
      <c r="AJ299" s="62"/>
      <c r="AK299" s="91" t="s">
        <v>332</v>
      </c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2">
        <v>3400</v>
      </c>
      <c r="BD299" s="74"/>
      <c r="BE299" s="74"/>
      <c r="BF299" s="74"/>
      <c r="BG299" s="74"/>
      <c r="BH299" s="74"/>
      <c r="BI299" s="75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74">
        <v>3378.04</v>
      </c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50"/>
      <c r="CI299" s="102">
        <v>3378.04</v>
      </c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4"/>
      <c r="CX299" s="102"/>
      <c r="CY299" s="103"/>
      <c r="CZ299" s="103"/>
      <c r="DA299" s="103"/>
      <c r="DB299" s="103"/>
      <c r="DC299" s="103"/>
      <c r="DD299" s="103"/>
      <c r="DE299" s="103"/>
      <c r="DF299" s="103"/>
      <c r="DG299" s="103"/>
      <c r="DH299" s="103"/>
      <c r="DI299" s="103"/>
      <c r="DJ299" s="103"/>
      <c r="DK299" s="103"/>
      <c r="DL299" s="103"/>
      <c r="DM299" s="103"/>
      <c r="DN299" s="103"/>
      <c r="DO299" s="103"/>
      <c r="DP299" s="103"/>
      <c r="DQ299" s="103"/>
      <c r="DR299" s="104"/>
      <c r="DS299" s="50"/>
      <c r="DT299" s="50"/>
      <c r="DU299" s="50"/>
      <c r="DV299" s="50"/>
      <c r="DW299" s="50"/>
      <c r="DX299" s="102">
        <v>3378.04</v>
      </c>
      <c r="DY299" s="103"/>
      <c r="DZ299" s="103"/>
      <c r="EA299" s="103"/>
      <c r="EB299" s="103"/>
      <c r="EC299" s="103"/>
      <c r="ED299" s="103"/>
      <c r="EE299" s="103"/>
      <c r="EF299" s="103"/>
      <c r="EG299" s="103"/>
      <c r="EH299" s="103"/>
      <c r="EI299" s="103"/>
      <c r="EJ299" s="104"/>
      <c r="EK299" s="102">
        <f>BC299-CI299</f>
        <v>21.960000000000036</v>
      </c>
      <c r="EL299" s="103"/>
      <c r="EM299" s="103"/>
      <c r="EN299" s="103"/>
      <c r="EO299" s="103"/>
      <c r="EP299" s="103"/>
      <c r="EQ299" s="103"/>
      <c r="ER299" s="103"/>
      <c r="ES299" s="103"/>
      <c r="ET299" s="103"/>
      <c r="EU299" s="103"/>
      <c r="EV299" s="103"/>
      <c r="EW299" s="104"/>
      <c r="EX299" s="103">
        <v>0</v>
      </c>
      <c r="EY299" s="103"/>
      <c r="EZ299" s="103"/>
      <c r="FA299" s="103"/>
      <c r="FB299" s="103"/>
      <c r="FC299" s="103"/>
      <c r="FD299" s="103"/>
      <c r="FE299" s="103"/>
      <c r="FF299" s="66"/>
      <c r="FG299" s="67"/>
      <c r="FH299" s="38"/>
      <c r="FI299" s="38"/>
      <c r="FJ299" s="38"/>
    </row>
    <row r="300" spans="1:166" s="4" customFormat="1" ht="12" customHeight="1">
      <c r="A300" s="219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  <c r="BZ300" s="220"/>
      <c r="CA300" s="220"/>
      <c r="CB300" s="220"/>
      <c r="CC300" s="220"/>
      <c r="CD300" s="220"/>
      <c r="CE300" s="220"/>
      <c r="CF300" s="220"/>
      <c r="CG300" s="220"/>
      <c r="CH300" s="220"/>
      <c r="CI300" s="220"/>
      <c r="CJ300" s="220"/>
      <c r="CK300" s="220"/>
      <c r="CL300" s="220"/>
      <c r="CM300" s="220"/>
      <c r="CN300" s="220"/>
      <c r="CO300" s="220"/>
      <c r="CP300" s="220"/>
      <c r="CQ300" s="220"/>
      <c r="CR300" s="220"/>
      <c r="CS300" s="220"/>
      <c r="CT300" s="220"/>
      <c r="CU300" s="220"/>
      <c r="CV300" s="220"/>
      <c r="CW300" s="220"/>
      <c r="CX300" s="220"/>
      <c r="CY300" s="220"/>
      <c r="CZ300" s="220"/>
      <c r="DA300" s="220"/>
      <c r="DB300" s="220"/>
      <c r="DC300" s="220"/>
      <c r="DD300" s="220"/>
      <c r="DE300" s="220"/>
      <c r="DF300" s="220"/>
      <c r="DG300" s="220"/>
      <c r="DH300" s="220"/>
      <c r="DI300" s="220"/>
      <c r="DJ300" s="220"/>
      <c r="DK300" s="220"/>
      <c r="DL300" s="220"/>
      <c r="DM300" s="220"/>
      <c r="DN300" s="220"/>
      <c r="DO300" s="220"/>
      <c r="DP300" s="220"/>
      <c r="DQ300" s="220"/>
      <c r="DR300" s="220"/>
      <c r="DS300" s="220"/>
      <c r="DT300" s="220"/>
      <c r="DU300" s="220"/>
      <c r="DV300" s="220"/>
      <c r="DW300" s="220"/>
      <c r="DX300" s="220"/>
      <c r="DY300" s="220"/>
      <c r="DZ300" s="220"/>
      <c r="EA300" s="220"/>
      <c r="EB300" s="220"/>
      <c r="EC300" s="220"/>
      <c r="ED300" s="220"/>
      <c r="EE300" s="220"/>
      <c r="EF300" s="220"/>
      <c r="EG300" s="220"/>
      <c r="EH300" s="220"/>
      <c r="EI300" s="220"/>
      <c r="EJ300" s="220"/>
      <c r="EK300" s="220"/>
      <c r="EL300" s="220"/>
      <c r="EM300" s="220"/>
      <c r="EN300" s="220"/>
      <c r="EO300" s="220"/>
      <c r="EP300" s="220"/>
      <c r="EQ300" s="220"/>
      <c r="ER300" s="220"/>
      <c r="ES300" s="220"/>
      <c r="ET300" s="220"/>
      <c r="EU300" s="220"/>
      <c r="EV300" s="220"/>
      <c r="EW300" s="220"/>
      <c r="EX300" s="220"/>
      <c r="EY300" s="220"/>
      <c r="EZ300" s="220"/>
      <c r="FA300" s="220"/>
      <c r="FB300" s="220"/>
      <c r="FC300" s="220"/>
      <c r="FD300" s="220"/>
      <c r="FE300" s="220"/>
      <c r="FF300" s="220"/>
      <c r="FG300" s="221"/>
      <c r="FH300" s="12"/>
      <c r="FI300" s="12"/>
      <c r="FJ300" s="16" t="s">
        <v>39</v>
      </c>
    </row>
    <row r="301" spans="1:166" s="4" customFormat="1" ht="16.5" customHeight="1">
      <c r="A301" s="219" t="s">
        <v>81</v>
      </c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20"/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  <c r="BZ301" s="220"/>
      <c r="CA301" s="220"/>
      <c r="CB301" s="220"/>
      <c r="CC301" s="220"/>
      <c r="CD301" s="220"/>
      <c r="CE301" s="220"/>
      <c r="CF301" s="220"/>
      <c r="CG301" s="220"/>
      <c r="CH301" s="220"/>
      <c r="CI301" s="220"/>
      <c r="CJ301" s="220"/>
      <c r="CK301" s="220"/>
      <c r="CL301" s="220"/>
      <c r="CM301" s="220"/>
      <c r="CN301" s="220"/>
      <c r="CO301" s="220"/>
      <c r="CP301" s="220"/>
      <c r="CQ301" s="220"/>
      <c r="CR301" s="220"/>
      <c r="CS301" s="220"/>
      <c r="CT301" s="220"/>
      <c r="CU301" s="220"/>
      <c r="CV301" s="220"/>
      <c r="CW301" s="220"/>
      <c r="CX301" s="220"/>
      <c r="CY301" s="220"/>
      <c r="CZ301" s="220"/>
      <c r="DA301" s="220"/>
      <c r="DB301" s="220"/>
      <c r="DC301" s="220"/>
      <c r="DD301" s="220"/>
      <c r="DE301" s="220"/>
      <c r="DF301" s="220"/>
      <c r="DG301" s="220"/>
      <c r="DH301" s="220"/>
      <c r="DI301" s="220"/>
      <c r="DJ301" s="220"/>
      <c r="DK301" s="220"/>
      <c r="DL301" s="220"/>
      <c r="DM301" s="220"/>
      <c r="DN301" s="220"/>
      <c r="DO301" s="220"/>
      <c r="DP301" s="220"/>
      <c r="DQ301" s="220"/>
      <c r="DR301" s="220"/>
      <c r="DS301" s="220"/>
      <c r="DT301" s="220"/>
      <c r="DU301" s="220"/>
      <c r="DV301" s="220"/>
      <c r="DW301" s="220"/>
      <c r="DX301" s="220"/>
      <c r="DY301" s="220"/>
      <c r="DZ301" s="220"/>
      <c r="EA301" s="220"/>
      <c r="EB301" s="220"/>
      <c r="EC301" s="220"/>
      <c r="ED301" s="220"/>
      <c r="EE301" s="220"/>
      <c r="EF301" s="220"/>
      <c r="EG301" s="220"/>
      <c r="EH301" s="220"/>
      <c r="EI301" s="220"/>
      <c r="EJ301" s="220"/>
      <c r="EK301" s="220"/>
      <c r="EL301" s="220"/>
      <c r="EM301" s="220"/>
      <c r="EN301" s="220"/>
      <c r="EO301" s="220"/>
      <c r="EP301" s="220"/>
      <c r="EQ301" s="220"/>
      <c r="ER301" s="220"/>
      <c r="ES301" s="220"/>
      <c r="ET301" s="220"/>
      <c r="EU301" s="220"/>
      <c r="EV301" s="220"/>
      <c r="EW301" s="220"/>
      <c r="EX301" s="220"/>
      <c r="EY301" s="220"/>
      <c r="EZ301" s="220"/>
      <c r="FA301" s="220"/>
      <c r="FB301" s="220"/>
      <c r="FC301" s="220"/>
      <c r="FD301" s="220"/>
      <c r="FE301" s="220"/>
      <c r="FF301" s="220"/>
      <c r="FG301" s="220"/>
      <c r="FH301" s="220"/>
      <c r="FI301" s="220"/>
      <c r="FJ301" s="221"/>
    </row>
    <row r="302" spans="1:166" s="4" customFormat="1" ht="66" customHeight="1">
      <c r="A302" s="125" t="s">
        <v>8</v>
      </c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 t="s">
        <v>23</v>
      </c>
      <c r="AL302" s="125"/>
      <c r="AM302" s="125"/>
      <c r="AN302" s="125"/>
      <c r="AO302" s="125"/>
      <c r="AP302" s="125"/>
      <c r="AQ302" s="125" t="s">
        <v>35</v>
      </c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 t="s">
        <v>36</v>
      </c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 t="s">
        <v>37</v>
      </c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5"/>
      <c r="CH302" s="125" t="s">
        <v>24</v>
      </c>
      <c r="CI302" s="125"/>
      <c r="CJ302" s="125"/>
      <c r="CK302" s="125"/>
      <c r="CL302" s="125"/>
      <c r="CM302" s="125"/>
      <c r="CN302" s="125"/>
      <c r="CO302" s="125"/>
      <c r="CP302" s="125"/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5"/>
      <c r="DE302" s="125"/>
      <c r="DF302" s="125"/>
      <c r="DG302" s="125"/>
      <c r="DH302" s="125"/>
      <c r="DI302" s="125"/>
      <c r="DJ302" s="125"/>
      <c r="DK302" s="125"/>
      <c r="DL302" s="125"/>
      <c r="DM302" s="125"/>
      <c r="DN302" s="125"/>
      <c r="DO302" s="125"/>
      <c r="DP302" s="125"/>
      <c r="DQ302" s="125"/>
      <c r="DR302" s="125"/>
      <c r="DS302" s="125"/>
      <c r="DT302" s="125"/>
      <c r="DU302" s="125"/>
      <c r="DV302" s="125"/>
      <c r="DW302" s="125"/>
      <c r="DX302" s="125"/>
      <c r="DY302" s="125"/>
      <c r="DZ302" s="125"/>
      <c r="EA302" s="125"/>
      <c r="EB302" s="125"/>
      <c r="EC302" s="125"/>
      <c r="ED302" s="125"/>
      <c r="EE302" s="125"/>
      <c r="EF302" s="125"/>
      <c r="EG302" s="125"/>
      <c r="EH302" s="125"/>
      <c r="EI302" s="125"/>
      <c r="EJ302" s="125"/>
      <c r="EK302" s="145" t="s">
        <v>29</v>
      </c>
      <c r="EL302" s="146"/>
      <c r="EM302" s="146"/>
      <c r="EN302" s="146"/>
      <c r="EO302" s="146"/>
      <c r="EP302" s="146"/>
      <c r="EQ302" s="146"/>
      <c r="ER302" s="146"/>
      <c r="ES302" s="146"/>
      <c r="ET302" s="146"/>
      <c r="EU302" s="146"/>
      <c r="EV302" s="146"/>
      <c r="EW302" s="146"/>
      <c r="EX302" s="146"/>
      <c r="EY302" s="146"/>
      <c r="EZ302" s="146"/>
      <c r="FA302" s="146"/>
      <c r="FB302" s="146"/>
      <c r="FC302" s="146"/>
      <c r="FD302" s="146"/>
      <c r="FE302" s="146"/>
      <c r="FF302" s="146"/>
      <c r="FG302" s="146"/>
      <c r="FH302" s="146"/>
      <c r="FI302" s="146"/>
      <c r="FJ302" s="147"/>
    </row>
    <row r="303" spans="1:166" s="4" customFormat="1" ht="84.75" customHeight="1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 t="s">
        <v>45</v>
      </c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  <c r="CW303" s="125"/>
      <c r="CX303" s="125" t="s">
        <v>25</v>
      </c>
      <c r="CY303" s="125"/>
      <c r="CZ303" s="125"/>
      <c r="DA303" s="125"/>
      <c r="DB303" s="125"/>
      <c r="DC303" s="125"/>
      <c r="DD303" s="125"/>
      <c r="DE303" s="125"/>
      <c r="DF303" s="125"/>
      <c r="DG303" s="125"/>
      <c r="DH303" s="125"/>
      <c r="DI303" s="125"/>
      <c r="DJ303" s="125"/>
      <c r="DK303" s="125" t="s">
        <v>26</v>
      </c>
      <c r="DL303" s="125"/>
      <c r="DM303" s="125"/>
      <c r="DN303" s="125"/>
      <c r="DO303" s="125"/>
      <c r="DP303" s="125"/>
      <c r="DQ303" s="125"/>
      <c r="DR303" s="125"/>
      <c r="DS303" s="125"/>
      <c r="DT303" s="125"/>
      <c r="DU303" s="125"/>
      <c r="DV303" s="125"/>
      <c r="DW303" s="125"/>
      <c r="DX303" s="125" t="s">
        <v>27</v>
      </c>
      <c r="DY303" s="125"/>
      <c r="DZ303" s="125"/>
      <c r="EA303" s="125"/>
      <c r="EB303" s="125"/>
      <c r="EC303" s="125"/>
      <c r="ED303" s="125"/>
      <c r="EE303" s="125"/>
      <c r="EF303" s="125"/>
      <c r="EG303" s="125"/>
      <c r="EH303" s="125"/>
      <c r="EI303" s="125"/>
      <c r="EJ303" s="125"/>
      <c r="EK303" s="125" t="s">
        <v>38</v>
      </c>
      <c r="EL303" s="125"/>
      <c r="EM303" s="125"/>
      <c r="EN303" s="125"/>
      <c r="EO303" s="125"/>
      <c r="EP303" s="125"/>
      <c r="EQ303" s="125"/>
      <c r="ER303" s="125"/>
      <c r="ES303" s="125"/>
      <c r="ET303" s="125"/>
      <c r="EU303" s="125"/>
      <c r="EV303" s="125"/>
      <c r="EW303" s="125"/>
      <c r="EX303" s="145" t="s">
        <v>46</v>
      </c>
      <c r="EY303" s="146"/>
      <c r="EZ303" s="146"/>
      <c r="FA303" s="146"/>
      <c r="FB303" s="146"/>
      <c r="FC303" s="146"/>
      <c r="FD303" s="146"/>
      <c r="FE303" s="146"/>
      <c r="FF303" s="146"/>
      <c r="FG303" s="146"/>
      <c r="FH303" s="146"/>
      <c r="FI303" s="146"/>
      <c r="FJ303" s="147"/>
    </row>
    <row r="304" spans="1:166" s="4" customFormat="1" ht="15" customHeight="1">
      <c r="A304" s="137">
        <v>1</v>
      </c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>
        <v>2</v>
      </c>
      <c r="AL304" s="137"/>
      <c r="AM304" s="137"/>
      <c r="AN304" s="137"/>
      <c r="AO304" s="137"/>
      <c r="AP304" s="137"/>
      <c r="AQ304" s="137">
        <v>3</v>
      </c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>
        <v>4</v>
      </c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>
        <v>5</v>
      </c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>
        <v>6</v>
      </c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  <c r="CW304" s="137"/>
      <c r="CX304" s="137">
        <v>7</v>
      </c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137"/>
      <c r="DJ304" s="137"/>
      <c r="DK304" s="137">
        <v>8</v>
      </c>
      <c r="DL304" s="137"/>
      <c r="DM304" s="137"/>
      <c r="DN304" s="137"/>
      <c r="DO304" s="137"/>
      <c r="DP304" s="137"/>
      <c r="DQ304" s="137"/>
      <c r="DR304" s="137"/>
      <c r="DS304" s="137"/>
      <c r="DT304" s="137"/>
      <c r="DU304" s="137"/>
      <c r="DV304" s="137"/>
      <c r="DW304" s="137"/>
      <c r="DX304" s="137">
        <v>9</v>
      </c>
      <c r="DY304" s="137"/>
      <c r="DZ304" s="137"/>
      <c r="EA304" s="137"/>
      <c r="EB304" s="137"/>
      <c r="EC304" s="137"/>
      <c r="ED304" s="137"/>
      <c r="EE304" s="137"/>
      <c r="EF304" s="137"/>
      <c r="EG304" s="137"/>
      <c r="EH304" s="137"/>
      <c r="EI304" s="137"/>
      <c r="EJ304" s="137"/>
      <c r="EK304" s="137">
        <v>10</v>
      </c>
      <c r="EL304" s="137"/>
      <c r="EM304" s="137"/>
      <c r="EN304" s="137"/>
      <c r="EO304" s="137"/>
      <c r="EP304" s="137"/>
      <c r="EQ304" s="137"/>
      <c r="ER304" s="137"/>
      <c r="ES304" s="137"/>
      <c r="ET304" s="137"/>
      <c r="EU304" s="137"/>
      <c r="EV304" s="137"/>
      <c r="EW304" s="137"/>
      <c r="EX304" s="142">
        <v>11</v>
      </c>
      <c r="EY304" s="143"/>
      <c r="EZ304" s="143"/>
      <c r="FA304" s="143"/>
      <c r="FB304" s="143"/>
      <c r="FC304" s="143"/>
      <c r="FD304" s="143"/>
      <c r="FE304" s="143"/>
      <c r="FF304" s="143"/>
      <c r="FG304" s="143"/>
      <c r="FH304" s="143"/>
      <c r="FI304" s="143"/>
      <c r="FJ304" s="144"/>
    </row>
    <row r="305" spans="1:166" s="4" customFormat="1" ht="21.75" customHeight="1">
      <c r="A305" s="123" t="s">
        <v>32</v>
      </c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69" t="s">
        <v>33</v>
      </c>
      <c r="AL305" s="169"/>
      <c r="AM305" s="169"/>
      <c r="AN305" s="169"/>
      <c r="AO305" s="169"/>
      <c r="AP305" s="169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98">
        <f>BC308</f>
        <v>13500</v>
      </c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>
        <f>BU308</f>
        <v>13475</v>
      </c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113">
        <f>CH308</f>
        <v>13475</v>
      </c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>
        <f>CH305</f>
        <v>13475</v>
      </c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>
        <f>EK308</f>
        <v>25</v>
      </c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38">
        <f>EX308</f>
        <v>0</v>
      </c>
      <c r="EY305" s="139"/>
      <c r="EZ305" s="139"/>
      <c r="FA305" s="139"/>
      <c r="FB305" s="139"/>
      <c r="FC305" s="139"/>
      <c r="FD305" s="139"/>
      <c r="FE305" s="139"/>
      <c r="FF305" s="139"/>
      <c r="FG305" s="139"/>
      <c r="FH305" s="139"/>
      <c r="FI305" s="139"/>
      <c r="FJ305" s="140"/>
    </row>
    <row r="306" spans="1:166" s="4" customFormat="1" ht="18" customHeight="1">
      <c r="A306" s="189" t="s">
        <v>22</v>
      </c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227" t="s">
        <v>34</v>
      </c>
      <c r="AL306" s="227"/>
      <c r="AM306" s="227"/>
      <c r="AN306" s="227"/>
      <c r="AO306" s="227"/>
      <c r="AP306" s="227"/>
      <c r="AQ306" s="176"/>
      <c r="AR306" s="176"/>
      <c r="AS306" s="176"/>
      <c r="AT306" s="176"/>
      <c r="AU306" s="176"/>
      <c r="AV306" s="176"/>
      <c r="AW306" s="176"/>
      <c r="AX306" s="176"/>
      <c r="AY306" s="176"/>
      <c r="AZ306" s="176"/>
      <c r="BA306" s="176"/>
      <c r="BB306" s="176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/>
      <c r="EF306" s="101"/>
      <c r="EG306" s="101"/>
      <c r="EH306" s="101"/>
      <c r="EI306" s="101"/>
      <c r="EJ306" s="101"/>
      <c r="EK306" s="101"/>
      <c r="EL306" s="101"/>
      <c r="EM306" s="101"/>
      <c r="EN306" s="101"/>
      <c r="EO306" s="101"/>
      <c r="EP306" s="101"/>
      <c r="EQ306" s="101"/>
      <c r="ER306" s="101"/>
      <c r="ES306" s="101"/>
      <c r="ET306" s="101"/>
      <c r="EU306" s="101"/>
      <c r="EV306" s="101"/>
      <c r="EW306" s="101"/>
      <c r="EX306" s="102"/>
      <c r="EY306" s="103"/>
      <c r="EZ306" s="103"/>
      <c r="FA306" s="103"/>
      <c r="FB306" s="103"/>
      <c r="FC306" s="103"/>
      <c r="FD306" s="103"/>
      <c r="FE306" s="103"/>
      <c r="FF306" s="103"/>
      <c r="FG306" s="103"/>
      <c r="FH306" s="103"/>
      <c r="FI306" s="103"/>
      <c r="FJ306" s="104"/>
    </row>
    <row r="307" spans="1:166" s="4" customFormat="1" ht="35.25" customHeight="1">
      <c r="A307" s="188" t="s">
        <v>260</v>
      </c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  <c r="AB307" s="188"/>
      <c r="AC307" s="188"/>
      <c r="AD307" s="188"/>
      <c r="AE307" s="188"/>
      <c r="AF307" s="188"/>
      <c r="AG307" s="188"/>
      <c r="AH307" s="188"/>
      <c r="AI307" s="188"/>
      <c r="AJ307" s="188"/>
      <c r="AK307" s="227"/>
      <c r="AL307" s="227"/>
      <c r="AM307" s="227"/>
      <c r="AN307" s="227"/>
      <c r="AO307" s="227"/>
      <c r="AP307" s="227"/>
      <c r="AQ307" s="176"/>
      <c r="AR307" s="176"/>
      <c r="AS307" s="176"/>
      <c r="AT307" s="176"/>
      <c r="AU307" s="176"/>
      <c r="AV307" s="176"/>
      <c r="AW307" s="176"/>
      <c r="AX307" s="176"/>
      <c r="AY307" s="176"/>
      <c r="AZ307" s="176"/>
      <c r="BA307" s="176"/>
      <c r="BB307" s="176"/>
      <c r="BC307" s="92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5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1"/>
      <c r="EA307" s="101"/>
      <c r="EB307" s="101"/>
      <c r="EC307" s="101"/>
      <c r="ED307" s="101"/>
      <c r="EE307" s="101"/>
      <c r="EF307" s="101"/>
      <c r="EG307" s="101"/>
      <c r="EH307" s="101"/>
      <c r="EI307" s="101"/>
      <c r="EJ307" s="101"/>
      <c r="EK307" s="101"/>
      <c r="EL307" s="101"/>
      <c r="EM307" s="101"/>
      <c r="EN307" s="101"/>
      <c r="EO307" s="101"/>
      <c r="EP307" s="101"/>
      <c r="EQ307" s="101"/>
      <c r="ER307" s="101"/>
      <c r="ES307" s="101"/>
      <c r="ET307" s="101"/>
      <c r="EU307" s="101"/>
      <c r="EV307" s="101"/>
      <c r="EW307" s="101"/>
      <c r="EX307" s="101"/>
      <c r="EY307" s="101"/>
      <c r="EZ307" s="101"/>
      <c r="FA307" s="101"/>
      <c r="FB307" s="101"/>
      <c r="FC307" s="101"/>
      <c r="FD307" s="101"/>
      <c r="FE307" s="101"/>
      <c r="FF307" s="101"/>
      <c r="FG307" s="101"/>
      <c r="FH307" s="38"/>
      <c r="FI307" s="38"/>
      <c r="FJ307" s="38"/>
    </row>
    <row r="308" spans="1:166" s="4" customFormat="1" ht="25.5" customHeight="1">
      <c r="A308" s="179" t="s">
        <v>261</v>
      </c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6"/>
      <c r="AL308" s="176"/>
      <c r="AM308" s="176"/>
      <c r="AN308" s="176"/>
      <c r="AO308" s="176"/>
      <c r="AP308" s="176"/>
      <c r="AQ308" s="176"/>
      <c r="AR308" s="17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176"/>
      <c r="BC308" s="98">
        <f>BC309</f>
        <v>13500</v>
      </c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>
        <f>BU309</f>
        <v>13475</v>
      </c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113">
        <f>CH309</f>
        <v>13475</v>
      </c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>
        <f>DX309</f>
        <v>13475</v>
      </c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>
        <f>EK309</f>
        <v>25</v>
      </c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38">
        <v>0</v>
      </c>
      <c r="EY308" s="139"/>
      <c r="EZ308" s="139"/>
      <c r="FA308" s="139"/>
      <c r="FB308" s="139"/>
      <c r="FC308" s="139"/>
      <c r="FD308" s="139"/>
      <c r="FE308" s="139"/>
      <c r="FF308" s="139"/>
      <c r="FG308" s="139"/>
      <c r="FH308" s="139"/>
      <c r="FI308" s="139"/>
      <c r="FJ308" s="140"/>
    </row>
    <row r="309" spans="1:166" s="4" customFormat="1" ht="23.25" customHeight="1">
      <c r="A309" s="128" t="s">
        <v>107</v>
      </c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7" t="s">
        <v>62</v>
      </c>
      <c r="AL309" s="127"/>
      <c r="AM309" s="127"/>
      <c r="AN309" s="127"/>
      <c r="AO309" s="127"/>
      <c r="AP309" s="127"/>
      <c r="AQ309" s="176"/>
      <c r="AR309" s="176"/>
      <c r="AS309" s="176"/>
      <c r="AT309" s="176"/>
      <c r="AU309" s="176"/>
      <c r="AV309" s="176"/>
      <c r="AW309" s="176"/>
      <c r="AX309" s="176"/>
      <c r="AY309" s="176"/>
      <c r="AZ309" s="176"/>
      <c r="BA309" s="176"/>
      <c r="BB309" s="176"/>
      <c r="BC309" s="109">
        <v>13500</v>
      </c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>
        <v>13475</v>
      </c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1">
        <v>13475</v>
      </c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  <c r="DI309" s="101"/>
      <c r="DJ309" s="101"/>
      <c r="DK309" s="101"/>
      <c r="DL309" s="101"/>
      <c r="DM309" s="101"/>
      <c r="DN309" s="101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>
        <f>CH309</f>
        <v>13475</v>
      </c>
      <c r="DY309" s="101"/>
      <c r="DZ309" s="101"/>
      <c r="EA309" s="101"/>
      <c r="EB309" s="101"/>
      <c r="EC309" s="101"/>
      <c r="ED309" s="101"/>
      <c r="EE309" s="101"/>
      <c r="EF309" s="101"/>
      <c r="EG309" s="101"/>
      <c r="EH309" s="101"/>
      <c r="EI309" s="101"/>
      <c r="EJ309" s="101"/>
      <c r="EK309" s="101">
        <f>BC309-BU309</f>
        <v>25</v>
      </c>
      <c r="EL309" s="101"/>
      <c r="EM309" s="101"/>
      <c r="EN309" s="101"/>
      <c r="EO309" s="101"/>
      <c r="EP309" s="101"/>
      <c r="EQ309" s="101"/>
      <c r="ER309" s="101"/>
      <c r="ES309" s="101"/>
      <c r="ET309" s="101"/>
      <c r="EU309" s="101"/>
      <c r="EV309" s="101"/>
      <c r="EW309" s="101"/>
      <c r="EX309" s="102">
        <v>0</v>
      </c>
      <c r="EY309" s="103"/>
      <c r="EZ309" s="103"/>
      <c r="FA309" s="103"/>
      <c r="FB309" s="103"/>
      <c r="FC309" s="103"/>
      <c r="FD309" s="103"/>
      <c r="FE309" s="103"/>
      <c r="FF309" s="103"/>
      <c r="FG309" s="103"/>
      <c r="FH309" s="103"/>
      <c r="FI309" s="103"/>
      <c r="FJ309" s="104"/>
    </row>
    <row r="310" spans="1:166" s="4" customFormat="1" ht="15" customHeight="1">
      <c r="A310" s="130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2"/>
      <c r="AJ310" s="222"/>
      <c r="AK310" s="222"/>
      <c r="AL310" s="222"/>
      <c r="AM310" s="222"/>
      <c r="AN310" s="222"/>
      <c r="AO310" s="222"/>
      <c r="AP310" s="222"/>
      <c r="AQ310" s="222"/>
      <c r="AR310" s="222"/>
      <c r="AS310" s="222"/>
      <c r="AT310" s="222"/>
      <c r="AU310" s="222"/>
      <c r="AV310" s="222"/>
      <c r="AW310" s="222"/>
      <c r="AX310" s="222"/>
      <c r="AY310" s="222"/>
      <c r="AZ310" s="222"/>
      <c r="BA310" s="222"/>
      <c r="BB310" s="222"/>
      <c r="BC310" s="222"/>
      <c r="BD310" s="222"/>
      <c r="BE310" s="222"/>
      <c r="BF310" s="222"/>
      <c r="BG310" s="222"/>
      <c r="BH310" s="222"/>
      <c r="BI310" s="222"/>
      <c r="BJ310" s="222"/>
      <c r="BK310" s="222"/>
      <c r="BL310" s="222"/>
      <c r="BM310" s="222"/>
      <c r="BN310" s="222"/>
      <c r="BO310" s="222"/>
      <c r="BP310" s="222"/>
      <c r="BQ310" s="222"/>
      <c r="BR310" s="222"/>
      <c r="BS310" s="222"/>
      <c r="BT310" s="222"/>
      <c r="BU310" s="222"/>
      <c r="BV310" s="222"/>
      <c r="BW310" s="222"/>
      <c r="BX310" s="222"/>
      <c r="BY310" s="222"/>
      <c r="BZ310" s="222"/>
      <c r="CA310" s="222"/>
      <c r="CB310" s="222"/>
      <c r="CC310" s="222"/>
      <c r="CD310" s="222"/>
      <c r="CE310" s="222"/>
      <c r="CF310" s="222"/>
      <c r="CG310" s="222"/>
      <c r="CH310" s="222"/>
      <c r="CI310" s="222"/>
      <c r="CJ310" s="222"/>
      <c r="CK310" s="222"/>
      <c r="CL310" s="222"/>
      <c r="CM310" s="222"/>
      <c r="CN310" s="222"/>
      <c r="CO310" s="222"/>
      <c r="CP310" s="222"/>
      <c r="CQ310" s="222"/>
      <c r="CR310" s="222"/>
      <c r="CS310" s="222"/>
      <c r="CT310" s="222"/>
      <c r="CU310" s="222"/>
      <c r="CV310" s="222"/>
      <c r="CW310" s="222"/>
      <c r="CX310" s="222"/>
      <c r="CY310" s="222"/>
      <c r="CZ310" s="222"/>
      <c r="DA310" s="222"/>
      <c r="DB310" s="222"/>
      <c r="DC310" s="222"/>
      <c r="DD310" s="222"/>
      <c r="DE310" s="222"/>
      <c r="DF310" s="222"/>
      <c r="DG310" s="222"/>
      <c r="DH310" s="222"/>
      <c r="DI310" s="222"/>
      <c r="DJ310" s="222"/>
      <c r="DK310" s="222"/>
      <c r="DL310" s="222"/>
      <c r="DM310" s="222"/>
      <c r="DN310" s="222"/>
      <c r="DO310" s="222"/>
      <c r="DP310" s="222"/>
      <c r="DQ310" s="222"/>
      <c r="DR310" s="222"/>
      <c r="DS310" s="222"/>
      <c r="DT310" s="222"/>
      <c r="DU310" s="222"/>
      <c r="DV310" s="222"/>
      <c r="DW310" s="222"/>
      <c r="DX310" s="222"/>
      <c r="DY310" s="222"/>
      <c r="DZ310" s="222"/>
      <c r="EA310" s="222"/>
      <c r="EB310" s="222"/>
      <c r="EC310" s="222"/>
      <c r="ED310" s="222"/>
      <c r="EE310" s="222"/>
      <c r="EF310" s="222"/>
      <c r="EG310" s="222"/>
      <c r="EH310" s="222"/>
      <c r="EI310" s="222"/>
      <c r="EJ310" s="222"/>
      <c r="EK310" s="222"/>
      <c r="EL310" s="222"/>
      <c r="EM310" s="222"/>
      <c r="EN310" s="222"/>
      <c r="EO310" s="222"/>
      <c r="EP310" s="222"/>
      <c r="EQ310" s="222"/>
      <c r="ER310" s="222"/>
      <c r="ES310" s="222"/>
      <c r="ET310" s="222"/>
      <c r="EU310" s="222"/>
      <c r="EV310" s="222"/>
      <c r="EW310" s="222"/>
      <c r="EX310" s="222"/>
      <c r="EY310" s="222"/>
      <c r="EZ310" s="222"/>
      <c r="FA310" s="222"/>
      <c r="FB310" s="222"/>
      <c r="FC310" s="222"/>
      <c r="FD310" s="222"/>
      <c r="FE310" s="222"/>
      <c r="FF310" s="222"/>
      <c r="FG310" s="222"/>
      <c r="FH310" s="13"/>
      <c r="FI310" s="13"/>
      <c r="FJ310" s="13"/>
    </row>
    <row r="311" spans="1:166" s="11" customFormat="1" ht="26.25" customHeight="1">
      <c r="A311" s="212" t="s">
        <v>160</v>
      </c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  <c r="AA311" s="212"/>
      <c r="AB311" s="212"/>
      <c r="AC311" s="212"/>
      <c r="AD311" s="212"/>
      <c r="AE311" s="212"/>
      <c r="AF311" s="212"/>
      <c r="AG311" s="212"/>
      <c r="AH311" s="212"/>
      <c r="AI311" s="212"/>
      <c r="AJ311" s="212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98">
        <f>BC133+BC161+BC170+BC190+BC207+BC226+BC261+BC274+BC305+BC116+BC249+BC239</f>
        <v>8325090.74</v>
      </c>
      <c r="BD311" s="223"/>
      <c r="BE311" s="223"/>
      <c r="BF311" s="223"/>
      <c r="BG311" s="223"/>
      <c r="BH311" s="223"/>
      <c r="BI311" s="223"/>
      <c r="BJ311" s="223"/>
      <c r="BK311" s="223"/>
      <c r="BL311" s="223"/>
      <c r="BM311" s="223"/>
      <c r="BN311" s="223"/>
      <c r="BO311" s="223"/>
      <c r="BP311" s="223"/>
      <c r="BQ311" s="223"/>
      <c r="BR311" s="223"/>
      <c r="BS311" s="223"/>
      <c r="BT311" s="223"/>
      <c r="BU311" s="98">
        <f>+BU305+BU274+BU261+BU226+BU207+BU190+BU170+BU161+BU133+BU116+BU249+BU239</f>
        <v>4810476.030000001</v>
      </c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  <c r="CG311" s="223"/>
      <c r="CH311" s="98">
        <f>CH305+CI274+CH261+CH226+CH207+CH190+CH170+CH161+CH133+CH116+CH249+CH239</f>
        <v>4810476.030000001</v>
      </c>
      <c r="CI311" s="223"/>
      <c r="CJ311" s="223"/>
      <c r="CK311" s="223"/>
      <c r="CL311" s="223"/>
      <c r="CM311" s="223"/>
      <c r="CN311" s="223"/>
      <c r="CO311" s="223"/>
      <c r="CP311" s="223"/>
      <c r="CQ311" s="223"/>
      <c r="CR311" s="223"/>
      <c r="CS311" s="223"/>
      <c r="CT311" s="223"/>
      <c r="CU311" s="223"/>
      <c r="CV311" s="223"/>
      <c r="CW311" s="223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  <c r="DL311" s="130"/>
      <c r="DM311" s="130"/>
      <c r="DN311" s="130"/>
      <c r="DO311" s="130"/>
      <c r="DP311" s="130"/>
      <c r="DQ311" s="130"/>
      <c r="DR311" s="130"/>
      <c r="DS311" s="130"/>
      <c r="DT311" s="130"/>
      <c r="DU311" s="130"/>
      <c r="DV311" s="130"/>
      <c r="DW311" s="130"/>
      <c r="DX311" s="170">
        <f>CH311</f>
        <v>4810476.030000001</v>
      </c>
      <c r="DY311" s="130"/>
      <c r="DZ311" s="130"/>
      <c r="EA311" s="130"/>
      <c r="EB311" s="130"/>
      <c r="EC311" s="130"/>
      <c r="ED311" s="130"/>
      <c r="EE311" s="130"/>
      <c r="EF311" s="130"/>
      <c r="EG311" s="130"/>
      <c r="EH311" s="130"/>
      <c r="EI311" s="130"/>
      <c r="EJ311" s="130"/>
      <c r="EK311" s="170">
        <f>BC311-BU311</f>
        <v>3514614.709999999</v>
      </c>
      <c r="EL311" s="130"/>
      <c r="EM311" s="130"/>
      <c r="EN311" s="130"/>
      <c r="EO311" s="130"/>
      <c r="EP311" s="130"/>
      <c r="EQ311" s="130"/>
      <c r="ER311" s="130"/>
      <c r="ES311" s="130"/>
      <c r="ET311" s="130"/>
      <c r="EU311" s="130"/>
      <c r="EV311" s="130"/>
      <c r="EW311" s="130"/>
      <c r="EX311" s="303">
        <f>BU311-CH311</f>
        <v>0</v>
      </c>
      <c r="EY311" s="304"/>
      <c r="EZ311" s="304"/>
      <c r="FA311" s="304"/>
      <c r="FB311" s="304"/>
      <c r="FC311" s="304"/>
      <c r="FD311" s="304"/>
      <c r="FE311" s="304"/>
      <c r="FF311" s="304"/>
      <c r="FG311" s="304"/>
      <c r="FH311" s="304"/>
      <c r="FI311" s="304"/>
      <c r="FJ311" s="305"/>
    </row>
    <row r="312" spans="1:166" s="4" customFormat="1" ht="19.5" customHeight="1">
      <c r="A312" s="142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4"/>
      <c r="BD312" s="8" t="s">
        <v>40</v>
      </c>
      <c r="BE312" s="12"/>
      <c r="BF312" s="12"/>
      <c r="BG312" s="12"/>
      <c r="BH312" s="12"/>
      <c r="BI312" s="27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8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42"/>
      <c r="CJ312" s="143"/>
      <c r="CK312" s="143"/>
      <c r="CL312" s="143"/>
      <c r="CM312" s="143"/>
      <c r="CN312" s="143"/>
      <c r="CO312" s="143"/>
      <c r="CP312" s="143"/>
      <c r="CQ312" s="143"/>
      <c r="CR312" s="143"/>
      <c r="CS312" s="143"/>
      <c r="CT312" s="143"/>
      <c r="CU312" s="143"/>
      <c r="CV312" s="143"/>
      <c r="CW312" s="143"/>
      <c r="CX312" s="143"/>
      <c r="CY312" s="143"/>
      <c r="CZ312" s="143"/>
      <c r="DA312" s="143"/>
      <c r="DB312" s="143"/>
      <c r="DC312" s="143"/>
      <c r="DD312" s="143"/>
      <c r="DE312" s="143"/>
      <c r="DF312" s="143"/>
      <c r="DG312" s="143"/>
      <c r="DH312" s="143"/>
      <c r="DI312" s="143"/>
      <c r="DJ312" s="143"/>
      <c r="DK312" s="143"/>
      <c r="DL312" s="143"/>
      <c r="DM312" s="143"/>
      <c r="DN312" s="143"/>
      <c r="DO312" s="143"/>
      <c r="DP312" s="143"/>
      <c r="DQ312" s="143"/>
      <c r="DR312" s="143"/>
      <c r="DS312" s="143"/>
      <c r="DT312" s="143"/>
      <c r="DU312" s="143"/>
      <c r="DV312" s="143"/>
      <c r="DW312" s="143"/>
      <c r="DX312" s="143"/>
      <c r="DY312" s="143"/>
      <c r="DZ312" s="143"/>
      <c r="EA312" s="143"/>
      <c r="EB312" s="143"/>
      <c r="EC312" s="143"/>
      <c r="ED312" s="143"/>
      <c r="EE312" s="143"/>
      <c r="EF312" s="143"/>
      <c r="EG312" s="143"/>
      <c r="EH312" s="143"/>
      <c r="EI312" s="143"/>
      <c r="EJ312" s="143"/>
      <c r="EK312" s="143"/>
      <c r="EL312" s="143"/>
      <c r="EM312" s="143"/>
      <c r="EN312" s="143"/>
      <c r="EO312" s="143"/>
      <c r="EP312" s="143"/>
      <c r="EQ312" s="143"/>
      <c r="ER312" s="143"/>
      <c r="ES312" s="143"/>
      <c r="ET312" s="143"/>
      <c r="EU312" s="143"/>
      <c r="EV312" s="143"/>
      <c r="EW312" s="143"/>
      <c r="EX312" s="143"/>
      <c r="EY312" s="143"/>
      <c r="EZ312" s="143"/>
      <c r="FA312" s="143"/>
      <c r="FB312" s="143"/>
      <c r="FC312" s="143"/>
      <c r="FD312" s="143"/>
      <c r="FE312" s="143"/>
      <c r="FF312" s="143"/>
      <c r="FG312" s="144"/>
      <c r="FH312" s="12"/>
      <c r="FI312" s="12"/>
      <c r="FJ312" s="16" t="s">
        <v>47</v>
      </c>
    </row>
    <row r="313" spans="1:166" s="4" customFormat="1" ht="18.75">
      <c r="A313" s="219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  <c r="BZ313" s="220"/>
      <c r="CA313" s="220"/>
      <c r="CB313" s="220"/>
      <c r="CC313" s="220"/>
      <c r="CD313" s="220"/>
      <c r="CE313" s="220"/>
      <c r="CF313" s="220"/>
      <c r="CG313" s="220"/>
      <c r="CH313" s="220"/>
      <c r="CI313" s="220"/>
      <c r="CJ313" s="220"/>
      <c r="CK313" s="220"/>
      <c r="CL313" s="220"/>
      <c r="CM313" s="220"/>
      <c r="CN313" s="220"/>
      <c r="CO313" s="220"/>
      <c r="CP313" s="220"/>
      <c r="CQ313" s="220"/>
      <c r="CR313" s="220"/>
      <c r="CS313" s="220"/>
      <c r="CT313" s="220"/>
      <c r="CU313" s="220"/>
      <c r="CV313" s="220"/>
      <c r="CW313" s="220"/>
      <c r="CX313" s="220"/>
      <c r="CY313" s="220"/>
      <c r="CZ313" s="220"/>
      <c r="DA313" s="220"/>
      <c r="DB313" s="220"/>
      <c r="DC313" s="220"/>
      <c r="DD313" s="220"/>
      <c r="DE313" s="220"/>
      <c r="DF313" s="220"/>
      <c r="DG313" s="220"/>
      <c r="DH313" s="220"/>
      <c r="DI313" s="220"/>
      <c r="DJ313" s="220"/>
      <c r="DK313" s="220"/>
      <c r="DL313" s="220"/>
      <c r="DM313" s="220"/>
      <c r="DN313" s="220"/>
      <c r="DO313" s="220"/>
      <c r="DP313" s="220"/>
      <c r="DQ313" s="220"/>
      <c r="DR313" s="220"/>
      <c r="DS313" s="220"/>
      <c r="DT313" s="220"/>
      <c r="DU313" s="220"/>
      <c r="DV313" s="220"/>
      <c r="DW313" s="220"/>
      <c r="DX313" s="220"/>
      <c r="DY313" s="220"/>
      <c r="DZ313" s="220"/>
      <c r="EA313" s="220"/>
      <c r="EB313" s="220"/>
      <c r="EC313" s="220"/>
      <c r="ED313" s="220"/>
      <c r="EE313" s="220"/>
      <c r="EF313" s="220"/>
      <c r="EG313" s="220"/>
      <c r="EH313" s="220"/>
      <c r="EI313" s="220"/>
      <c r="EJ313" s="220"/>
      <c r="EK313" s="220"/>
      <c r="EL313" s="220"/>
      <c r="EM313" s="220"/>
      <c r="EN313" s="220"/>
      <c r="EO313" s="220"/>
      <c r="EP313" s="220"/>
      <c r="EQ313" s="220"/>
      <c r="ER313" s="220"/>
      <c r="ES313" s="220"/>
      <c r="ET313" s="220"/>
      <c r="EU313" s="220"/>
      <c r="EV313" s="220"/>
      <c r="EW313" s="220"/>
      <c r="EX313" s="220"/>
      <c r="EY313" s="220"/>
      <c r="EZ313" s="220"/>
      <c r="FA313" s="220"/>
      <c r="FB313" s="220"/>
      <c r="FC313" s="220"/>
      <c r="FD313" s="220"/>
      <c r="FE313" s="220"/>
      <c r="FF313" s="220"/>
      <c r="FG313" s="220"/>
      <c r="FH313" s="220"/>
      <c r="FI313" s="220"/>
      <c r="FJ313" s="221"/>
    </row>
    <row r="314" spans="1:166" s="4" customFormat="1" ht="18.75" customHeight="1">
      <c r="A314" s="319" t="s">
        <v>8</v>
      </c>
      <c r="B314" s="319"/>
      <c r="C314" s="31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319"/>
      <c r="P314" s="319"/>
      <c r="Q314" s="319"/>
      <c r="R314" s="319"/>
      <c r="S314" s="319"/>
      <c r="T314" s="319"/>
      <c r="U314" s="319"/>
      <c r="V314" s="319"/>
      <c r="W314" s="319"/>
      <c r="X314" s="319"/>
      <c r="Y314" s="319"/>
      <c r="Z314" s="319"/>
      <c r="AA314" s="319"/>
      <c r="AB314" s="319"/>
      <c r="AC314" s="319"/>
      <c r="AD314" s="319"/>
      <c r="AE314" s="319"/>
      <c r="AF314" s="319"/>
      <c r="AG314" s="319"/>
      <c r="AH314" s="319"/>
      <c r="AI314" s="319"/>
      <c r="AJ314" s="319"/>
      <c r="AK314" s="319"/>
      <c r="AL314" s="319"/>
      <c r="AM314" s="319"/>
      <c r="AN314" s="319"/>
      <c r="AO314" s="319"/>
      <c r="AP314" s="125" t="s">
        <v>23</v>
      </c>
      <c r="AQ314" s="125"/>
      <c r="AR314" s="125"/>
      <c r="AS314" s="125"/>
      <c r="AT314" s="125"/>
      <c r="AU314" s="125"/>
      <c r="AV314" s="213">
        <v>0</v>
      </c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  <c r="BI314" s="214"/>
      <c r="BJ314" s="214"/>
      <c r="BK314" s="215"/>
      <c r="BL314" s="213" t="s">
        <v>48</v>
      </c>
      <c r="BM314" s="214"/>
      <c r="BN314" s="214"/>
      <c r="BO314" s="214"/>
      <c r="BP314" s="214"/>
      <c r="BQ314" s="214"/>
      <c r="BR314" s="214"/>
      <c r="BS314" s="214"/>
      <c r="BT314" s="214"/>
      <c r="BU314" s="214"/>
      <c r="BV314" s="214"/>
      <c r="BW314" s="214"/>
      <c r="BX314" s="214"/>
      <c r="BY314" s="214"/>
      <c r="BZ314" s="214"/>
      <c r="CA314" s="214"/>
      <c r="CB314" s="214"/>
      <c r="CC314" s="214"/>
      <c r="CD314" s="214"/>
      <c r="CE314" s="215"/>
      <c r="CF314" s="125" t="s">
        <v>24</v>
      </c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  <c r="EF314" s="125"/>
      <c r="EG314" s="125"/>
      <c r="EH314" s="125"/>
      <c r="EI314" s="125"/>
      <c r="EJ314" s="125"/>
      <c r="EK314" s="125"/>
      <c r="EL314" s="125"/>
      <c r="EM314" s="125"/>
      <c r="EN314" s="125"/>
      <c r="EO314" s="125"/>
      <c r="EP314" s="125"/>
      <c r="EQ314" s="125"/>
      <c r="ER314" s="125"/>
      <c r="ES314" s="125"/>
      <c r="ET314" s="213" t="s">
        <v>29</v>
      </c>
      <c r="EU314" s="214"/>
      <c r="EV314" s="214"/>
      <c r="EW314" s="214"/>
      <c r="EX314" s="214"/>
      <c r="EY314" s="214"/>
      <c r="EZ314" s="214"/>
      <c r="FA314" s="214"/>
      <c r="FB314" s="214"/>
      <c r="FC314" s="214"/>
      <c r="FD314" s="214"/>
      <c r="FE314" s="214"/>
      <c r="FF314" s="214"/>
      <c r="FG314" s="214"/>
      <c r="FH314" s="214"/>
      <c r="FI314" s="214"/>
      <c r="FJ314" s="215"/>
    </row>
    <row r="315" spans="1:166" s="4" customFormat="1" ht="74.25" customHeight="1">
      <c r="A315" s="319"/>
      <c r="B315" s="319"/>
      <c r="C315" s="319"/>
      <c r="D315" s="319"/>
      <c r="E315" s="319"/>
      <c r="F315" s="319"/>
      <c r="G315" s="319"/>
      <c r="H315" s="319"/>
      <c r="I315" s="319"/>
      <c r="J315" s="319"/>
      <c r="K315" s="319"/>
      <c r="L315" s="319"/>
      <c r="M315" s="319"/>
      <c r="N315" s="319"/>
      <c r="O315" s="319"/>
      <c r="P315" s="319"/>
      <c r="Q315" s="319"/>
      <c r="R315" s="319"/>
      <c r="S315" s="319"/>
      <c r="T315" s="319"/>
      <c r="U315" s="319"/>
      <c r="V315" s="319"/>
      <c r="W315" s="319"/>
      <c r="X315" s="319"/>
      <c r="Y315" s="319"/>
      <c r="Z315" s="319"/>
      <c r="AA315" s="319"/>
      <c r="AB315" s="319"/>
      <c r="AC315" s="319"/>
      <c r="AD315" s="319"/>
      <c r="AE315" s="319"/>
      <c r="AF315" s="319"/>
      <c r="AG315" s="319"/>
      <c r="AH315" s="319"/>
      <c r="AI315" s="319"/>
      <c r="AJ315" s="319"/>
      <c r="AK315" s="319"/>
      <c r="AL315" s="319"/>
      <c r="AM315" s="319"/>
      <c r="AN315" s="319"/>
      <c r="AO315" s="319"/>
      <c r="AP315" s="125"/>
      <c r="AQ315" s="125"/>
      <c r="AR315" s="125"/>
      <c r="AS315" s="125"/>
      <c r="AT315" s="125"/>
      <c r="AU315" s="125"/>
      <c r="AV315" s="216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  <c r="BH315" s="217"/>
      <c r="BI315" s="217"/>
      <c r="BJ315" s="217"/>
      <c r="BK315" s="218"/>
      <c r="BL315" s="216"/>
      <c r="BM315" s="217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8"/>
      <c r="CF315" s="125" t="s">
        <v>220</v>
      </c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 t="s">
        <v>25</v>
      </c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 t="s">
        <v>26</v>
      </c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 t="s">
        <v>27</v>
      </c>
      <c r="EF315" s="125"/>
      <c r="EG315" s="125"/>
      <c r="EH315" s="125"/>
      <c r="EI315" s="125"/>
      <c r="EJ315" s="125"/>
      <c r="EK315" s="125"/>
      <c r="EL315" s="125"/>
      <c r="EM315" s="125"/>
      <c r="EN315" s="125"/>
      <c r="EO315" s="125"/>
      <c r="EP315" s="125"/>
      <c r="EQ315" s="125"/>
      <c r="ER315" s="125"/>
      <c r="ES315" s="125"/>
      <c r="ET315" s="216"/>
      <c r="EU315" s="217"/>
      <c r="EV315" s="217"/>
      <c r="EW315" s="217"/>
      <c r="EX315" s="217"/>
      <c r="EY315" s="217"/>
      <c r="EZ315" s="217"/>
      <c r="FA315" s="217"/>
      <c r="FB315" s="217"/>
      <c r="FC315" s="217"/>
      <c r="FD315" s="217"/>
      <c r="FE315" s="217"/>
      <c r="FF315" s="217"/>
      <c r="FG315" s="217"/>
      <c r="FH315" s="217"/>
      <c r="FI315" s="217"/>
      <c r="FJ315" s="218"/>
    </row>
    <row r="316" spans="1:166" s="4" customFormat="1" ht="18.75">
      <c r="A316" s="137">
        <v>1</v>
      </c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>
        <v>2</v>
      </c>
      <c r="AQ316" s="137"/>
      <c r="AR316" s="137"/>
      <c r="AS316" s="137"/>
      <c r="AT316" s="137"/>
      <c r="AU316" s="137"/>
      <c r="AV316" s="142">
        <v>3</v>
      </c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  <c r="BI316" s="143"/>
      <c r="BJ316" s="143"/>
      <c r="BK316" s="144"/>
      <c r="BL316" s="142">
        <v>4</v>
      </c>
      <c r="BM316" s="143"/>
      <c r="BN316" s="143"/>
      <c r="BO316" s="143"/>
      <c r="BP316" s="143"/>
      <c r="BQ316" s="143"/>
      <c r="BR316" s="143"/>
      <c r="BS316" s="143"/>
      <c r="BT316" s="143"/>
      <c r="BU316" s="143"/>
      <c r="BV316" s="143"/>
      <c r="BW316" s="143"/>
      <c r="BX316" s="143"/>
      <c r="BY316" s="143"/>
      <c r="BZ316" s="143"/>
      <c r="CA316" s="143"/>
      <c r="CB316" s="143"/>
      <c r="CC316" s="143"/>
      <c r="CD316" s="143"/>
      <c r="CE316" s="144"/>
      <c r="CF316" s="137">
        <v>5</v>
      </c>
      <c r="CG316" s="137"/>
      <c r="CH316" s="137"/>
      <c r="CI316" s="137"/>
      <c r="CJ316" s="137"/>
      <c r="CK316" s="137"/>
      <c r="CL316" s="137"/>
      <c r="CM316" s="137"/>
      <c r="CN316" s="137"/>
      <c r="CO316" s="137"/>
      <c r="CP316" s="137"/>
      <c r="CQ316" s="137"/>
      <c r="CR316" s="137"/>
      <c r="CS316" s="137"/>
      <c r="CT316" s="137"/>
      <c r="CU316" s="137"/>
      <c r="CV316" s="137"/>
      <c r="CW316" s="137">
        <v>6</v>
      </c>
      <c r="CX316" s="137"/>
      <c r="CY316" s="137"/>
      <c r="CZ316" s="137"/>
      <c r="DA316" s="137"/>
      <c r="DB316" s="137"/>
      <c r="DC316" s="137"/>
      <c r="DD316" s="137"/>
      <c r="DE316" s="137"/>
      <c r="DF316" s="137"/>
      <c r="DG316" s="137"/>
      <c r="DH316" s="137"/>
      <c r="DI316" s="137"/>
      <c r="DJ316" s="137"/>
      <c r="DK316" s="137"/>
      <c r="DL316" s="137"/>
      <c r="DM316" s="137"/>
      <c r="DN316" s="137">
        <v>7</v>
      </c>
      <c r="DO316" s="137"/>
      <c r="DP316" s="137"/>
      <c r="DQ316" s="137"/>
      <c r="DR316" s="137"/>
      <c r="DS316" s="137"/>
      <c r="DT316" s="137"/>
      <c r="DU316" s="137"/>
      <c r="DV316" s="137"/>
      <c r="DW316" s="137"/>
      <c r="DX316" s="137"/>
      <c r="DY316" s="137"/>
      <c r="DZ316" s="137"/>
      <c r="EA316" s="137"/>
      <c r="EB316" s="137"/>
      <c r="EC316" s="137"/>
      <c r="ED316" s="137"/>
      <c r="EE316" s="137">
        <v>8</v>
      </c>
      <c r="EF316" s="137"/>
      <c r="EG316" s="137"/>
      <c r="EH316" s="137"/>
      <c r="EI316" s="137"/>
      <c r="EJ316" s="137"/>
      <c r="EK316" s="137"/>
      <c r="EL316" s="137"/>
      <c r="EM316" s="137"/>
      <c r="EN316" s="137"/>
      <c r="EO316" s="137"/>
      <c r="EP316" s="137"/>
      <c r="EQ316" s="137"/>
      <c r="ER316" s="137"/>
      <c r="ES316" s="137"/>
      <c r="ET316" s="142">
        <v>9</v>
      </c>
      <c r="EU316" s="143"/>
      <c r="EV316" s="143"/>
      <c r="EW316" s="143"/>
      <c r="EX316" s="143"/>
      <c r="EY316" s="143"/>
      <c r="EZ316" s="143"/>
      <c r="FA316" s="143"/>
      <c r="FB316" s="143"/>
      <c r="FC316" s="143"/>
      <c r="FD316" s="143"/>
      <c r="FE316" s="143"/>
      <c r="FF316" s="143"/>
      <c r="FG316" s="143"/>
      <c r="FH316" s="143"/>
      <c r="FI316" s="143"/>
      <c r="FJ316" s="144"/>
    </row>
    <row r="317" spans="1:166" s="4" customFormat="1" ht="42" customHeight="1">
      <c r="A317" s="318" t="s">
        <v>44</v>
      </c>
      <c r="B317" s="318"/>
      <c r="C317" s="318"/>
      <c r="D317" s="318"/>
      <c r="E317" s="318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  <c r="AA317" s="318"/>
      <c r="AB317" s="318"/>
      <c r="AC317" s="318"/>
      <c r="AD317" s="318"/>
      <c r="AE317" s="318"/>
      <c r="AF317" s="318"/>
      <c r="AG317" s="318"/>
      <c r="AH317" s="318"/>
      <c r="AI317" s="318"/>
      <c r="AJ317" s="318"/>
      <c r="AK317" s="318"/>
      <c r="AL317" s="318"/>
      <c r="AM317" s="318"/>
      <c r="AN317" s="318"/>
      <c r="AO317" s="318"/>
      <c r="AP317" s="175" t="s">
        <v>69</v>
      </c>
      <c r="AQ317" s="175"/>
      <c r="AR317" s="175"/>
      <c r="AS317" s="175"/>
      <c r="AT317" s="175"/>
      <c r="AU317" s="175"/>
      <c r="AV317" s="209" t="s">
        <v>219</v>
      </c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  <c r="BI317" s="210"/>
      <c r="BJ317" s="210"/>
      <c r="BK317" s="211"/>
      <c r="BL317" s="92">
        <f>ET317+CF317</f>
        <v>6190.7400000002235</v>
      </c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5"/>
      <c r="CF317" s="109">
        <f>CF325+CF321</f>
        <v>-324843.1199999992</v>
      </c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208"/>
      <c r="CX317" s="208"/>
      <c r="CY317" s="208"/>
      <c r="CZ317" s="208"/>
      <c r="DA317" s="208"/>
      <c r="DB317" s="208"/>
      <c r="DC317" s="208"/>
      <c r="DD317" s="208"/>
      <c r="DE317" s="208"/>
      <c r="DF317" s="208"/>
      <c r="DG317" s="208"/>
      <c r="DH317" s="208"/>
      <c r="DI317" s="208"/>
      <c r="DJ317" s="208"/>
      <c r="DK317" s="208"/>
      <c r="DL317" s="208"/>
      <c r="DM317" s="208"/>
      <c r="DN317" s="208"/>
      <c r="DO317" s="208"/>
      <c r="DP317" s="208"/>
      <c r="DQ317" s="208"/>
      <c r="DR317" s="208"/>
      <c r="DS317" s="208"/>
      <c r="DT317" s="208"/>
      <c r="DU317" s="208"/>
      <c r="DV317" s="208"/>
      <c r="DW317" s="208"/>
      <c r="DX317" s="208"/>
      <c r="DY317" s="208"/>
      <c r="DZ317" s="208"/>
      <c r="EA317" s="208"/>
      <c r="EB317" s="208"/>
      <c r="EC317" s="208"/>
      <c r="ED317" s="208"/>
      <c r="EE317" s="208">
        <f>CF317</f>
        <v>-324843.1199999992</v>
      </c>
      <c r="EF317" s="208"/>
      <c r="EG317" s="208"/>
      <c r="EH317" s="208"/>
      <c r="EI317" s="208"/>
      <c r="EJ317" s="208"/>
      <c r="EK317" s="208"/>
      <c r="EL317" s="208"/>
      <c r="EM317" s="208"/>
      <c r="EN317" s="208"/>
      <c r="EO317" s="208"/>
      <c r="EP317" s="208"/>
      <c r="EQ317" s="208"/>
      <c r="ER317" s="208"/>
      <c r="ES317" s="208"/>
      <c r="ET317" s="209">
        <f>ET325+ET319</f>
        <v>331033.8599999994</v>
      </c>
      <c r="EU317" s="210"/>
      <c r="EV317" s="210"/>
      <c r="EW317" s="210"/>
      <c r="EX317" s="210"/>
      <c r="EY317" s="210"/>
      <c r="EZ317" s="210"/>
      <c r="FA317" s="210"/>
      <c r="FB317" s="210"/>
      <c r="FC317" s="210"/>
      <c r="FD317" s="210"/>
      <c r="FE317" s="210"/>
      <c r="FF317" s="210"/>
      <c r="FG317" s="210"/>
      <c r="FH317" s="210"/>
      <c r="FI317" s="210"/>
      <c r="FJ317" s="211"/>
    </row>
    <row r="318" spans="1:166" s="4" customFormat="1" ht="27.75">
      <c r="A318" s="189" t="s">
        <v>22</v>
      </c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75" t="s">
        <v>68</v>
      </c>
      <c r="AQ318" s="175"/>
      <c r="AR318" s="175"/>
      <c r="AS318" s="175"/>
      <c r="AT318" s="175"/>
      <c r="AU318" s="175"/>
      <c r="AV318" s="209" t="s">
        <v>219</v>
      </c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  <c r="BI318" s="210"/>
      <c r="BJ318" s="210"/>
      <c r="BK318" s="211"/>
      <c r="BL318" s="92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5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208"/>
      <c r="CX318" s="208"/>
      <c r="CY318" s="208"/>
      <c r="CZ318" s="208"/>
      <c r="DA318" s="208"/>
      <c r="DB318" s="208"/>
      <c r="DC318" s="208"/>
      <c r="DD318" s="208"/>
      <c r="DE318" s="208"/>
      <c r="DF318" s="208"/>
      <c r="DG318" s="208"/>
      <c r="DH318" s="208"/>
      <c r="DI318" s="208"/>
      <c r="DJ318" s="208"/>
      <c r="DK318" s="208"/>
      <c r="DL318" s="208"/>
      <c r="DM318" s="208"/>
      <c r="DN318" s="208"/>
      <c r="DO318" s="208"/>
      <c r="DP318" s="208"/>
      <c r="DQ318" s="208"/>
      <c r="DR318" s="208"/>
      <c r="DS318" s="208"/>
      <c r="DT318" s="208"/>
      <c r="DU318" s="208"/>
      <c r="DV318" s="208"/>
      <c r="DW318" s="208"/>
      <c r="DX318" s="208"/>
      <c r="DY318" s="208"/>
      <c r="DZ318" s="208"/>
      <c r="EA318" s="208"/>
      <c r="EB318" s="208"/>
      <c r="EC318" s="208"/>
      <c r="ED318" s="208"/>
      <c r="EE318" s="208"/>
      <c r="EF318" s="208"/>
      <c r="EG318" s="208"/>
      <c r="EH318" s="208"/>
      <c r="EI318" s="208"/>
      <c r="EJ318" s="208"/>
      <c r="EK318" s="208"/>
      <c r="EL318" s="208"/>
      <c r="EM318" s="208"/>
      <c r="EN318" s="208"/>
      <c r="EO318" s="208"/>
      <c r="EP318" s="208"/>
      <c r="EQ318" s="208"/>
      <c r="ER318" s="208"/>
      <c r="ES318" s="208"/>
      <c r="ET318" s="209"/>
      <c r="EU318" s="210"/>
      <c r="EV318" s="210"/>
      <c r="EW318" s="210"/>
      <c r="EX318" s="210"/>
      <c r="EY318" s="210"/>
      <c r="EZ318" s="210"/>
      <c r="FA318" s="210"/>
      <c r="FB318" s="210"/>
      <c r="FC318" s="210"/>
      <c r="FD318" s="210"/>
      <c r="FE318" s="210"/>
      <c r="FF318" s="210"/>
      <c r="FG318" s="210"/>
      <c r="FH318" s="210"/>
      <c r="FI318" s="210"/>
      <c r="FJ318" s="211"/>
    </row>
    <row r="319" spans="1:166" s="4" customFormat="1" ht="18" customHeight="1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  <c r="AE319" s="239"/>
      <c r="AF319" s="239"/>
      <c r="AG319" s="239"/>
      <c r="AH319" s="239"/>
      <c r="AI319" s="239"/>
      <c r="AJ319" s="239"/>
      <c r="AK319" s="239"/>
      <c r="AL319" s="239"/>
      <c r="AM319" s="239"/>
      <c r="AN319" s="239"/>
      <c r="AO319" s="239"/>
      <c r="AP319" s="164"/>
      <c r="AQ319" s="164"/>
      <c r="AR319" s="164"/>
      <c r="AS319" s="164"/>
      <c r="AT319" s="164"/>
      <c r="AU319" s="164"/>
      <c r="AV319" s="209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  <c r="BI319" s="210"/>
      <c r="BJ319" s="210"/>
      <c r="BK319" s="211"/>
      <c r="BL319" s="92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5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208"/>
      <c r="CX319" s="208"/>
      <c r="CY319" s="208"/>
      <c r="CZ319" s="208"/>
      <c r="DA319" s="208"/>
      <c r="DB319" s="208"/>
      <c r="DC319" s="208"/>
      <c r="DD319" s="208"/>
      <c r="DE319" s="208"/>
      <c r="DF319" s="208"/>
      <c r="DG319" s="208"/>
      <c r="DH319" s="208"/>
      <c r="DI319" s="208"/>
      <c r="DJ319" s="208"/>
      <c r="DK319" s="208"/>
      <c r="DL319" s="208"/>
      <c r="DM319" s="208"/>
      <c r="DN319" s="208"/>
      <c r="DO319" s="208"/>
      <c r="DP319" s="208"/>
      <c r="DQ319" s="208"/>
      <c r="DR319" s="208"/>
      <c r="DS319" s="208"/>
      <c r="DT319" s="208"/>
      <c r="DU319" s="208"/>
      <c r="DV319" s="208"/>
      <c r="DW319" s="208"/>
      <c r="DX319" s="208"/>
      <c r="DY319" s="208"/>
      <c r="DZ319" s="208"/>
      <c r="EA319" s="208"/>
      <c r="EB319" s="208"/>
      <c r="EC319" s="208"/>
      <c r="ED319" s="208"/>
      <c r="EE319" s="208"/>
      <c r="EF319" s="208"/>
      <c r="EG319" s="208"/>
      <c r="EH319" s="208"/>
      <c r="EI319" s="208"/>
      <c r="EJ319" s="208"/>
      <c r="EK319" s="208"/>
      <c r="EL319" s="208"/>
      <c r="EM319" s="208"/>
      <c r="EN319" s="208"/>
      <c r="EO319" s="208"/>
      <c r="EP319" s="208"/>
      <c r="EQ319" s="208"/>
      <c r="ER319" s="208"/>
      <c r="ES319" s="208"/>
      <c r="ET319" s="209"/>
      <c r="EU319" s="210"/>
      <c r="EV319" s="210"/>
      <c r="EW319" s="210"/>
      <c r="EX319" s="210"/>
      <c r="EY319" s="210"/>
      <c r="EZ319" s="210"/>
      <c r="FA319" s="210"/>
      <c r="FB319" s="210"/>
      <c r="FC319" s="210"/>
      <c r="FD319" s="210"/>
      <c r="FE319" s="210"/>
      <c r="FF319" s="210"/>
      <c r="FG319" s="210"/>
      <c r="FH319" s="210"/>
      <c r="FI319" s="210"/>
      <c r="FJ319" s="211"/>
    </row>
    <row r="320" spans="1:166" s="4" customFormat="1" ht="17.25" customHeight="1">
      <c r="A320" s="239" t="s">
        <v>70</v>
      </c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  <c r="AE320" s="239"/>
      <c r="AF320" s="239"/>
      <c r="AG320" s="239"/>
      <c r="AH320" s="239"/>
      <c r="AI320" s="239"/>
      <c r="AJ320" s="239"/>
      <c r="AK320" s="239"/>
      <c r="AL320" s="239"/>
      <c r="AM320" s="239"/>
      <c r="AN320" s="239"/>
      <c r="AO320" s="239"/>
      <c r="AP320" s="164" t="s">
        <v>71</v>
      </c>
      <c r="AQ320" s="164"/>
      <c r="AR320" s="164"/>
      <c r="AS320" s="164"/>
      <c r="AT320" s="164"/>
      <c r="AU320" s="164"/>
      <c r="AV320" s="209" t="s">
        <v>219</v>
      </c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  <c r="BI320" s="210"/>
      <c r="BJ320" s="210"/>
      <c r="BK320" s="211"/>
      <c r="BL320" s="92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5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208"/>
      <c r="CX320" s="208"/>
      <c r="CY320" s="208"/>
      <c r="CZ320" s="208"/>
      <c r="DA320" s="208"/>
      <c r="DB320" s="208"/>
      <c r="DC320" s="208"/>
      <c r="DD320" s="208"/>
      <c r="DE320" s="208"/>
      <c r="DF320" s="208"/>
      <c r="DG320" s="208"/>
      <c r="DH320" s="208"/>
      <c r="DI320" s="208"/>
      <c r="DJ320" s="208"/>
      <c r="DK320" s="208"/>
      <c r="DL320" s="208"/>
      <c r="DM320" s="208"/>
      <c r="DN320" s="208"/>
      <c r="DO320" s="208"/>
      <c r="DP320" s="208"/>
      <c r="DQ320" s="208"/>
      <c r="DR320" s="208"/>
      <c r="DS320" s="208"/>
      <c r="DT320" s="208"/>
      <c r="DU320" s="208"/>
      <c r="DV320" s="208"/>
      <c r="DW320" s="208"/>
      <c r="DX320" s="208"/>
      <c r="DY320" s="208"/>
      <c r="DZ320" s="208"/>
      <c r="EA320" s="208"/>
      <c r="EB320" s="208"/>
      <c r="EC320" s="208"/>
      <c r="ED320" s="208"/>
      <c r="EE320" s="208"/>
      <c r="EF320" s="208"/>
      <c r="EG320" s="208"/>
      <c r="EH320" s="208"/>
      <c r="EI320" s="208"/>
      <c r="EJ320" s="208"/>
      <c r="EK320" s="208"/>
      <c r="EL320" s="208"/>
      <c r="EM320" s="208"/>
      <c r="EN320" s="208"/>
      <c r="EO320" s="208"/>
      <c r="EP320" s="208"/>
      <c r="EQ320" s="208"/>
      <c r="ER320" s="208"/>
      <c r="ES320" s="208"/>
      <c r="ET320" s="209"/>
      <c r="EU320" s="210"/>
      <c r="EV320" s="210"/>
      <c r="EW320" s="210"/>
      <c r="EX320" s="210"/>
      <c r="EY320" s="210"/>
      <c r="EZ320" s="210"/>
      <c r="FA320" s="210"/>
      <c r="FB320" s="210"/>
      <c r="FC320" s="210"/>
      <c r="FD320" s="210"/>
      <c r="FE320" s="210"/>
      <c r="FF320" s="210"/>
      <c r="FG320" s="210"/>
      <c r="FH320" s="210"/>
      <c r="FI320" s="210"/>
      <c r="FJ320" s="211"/>
    </row>
    <row r="321" spans="1:166" s="4" customFormat="1" ht="18.75" customHeight="1" hidden="1">
      <c r="A321" s="306"/>
      <c r="B321" s="307"/>
      <c r="C321" s="307"/>
      <c r="D321" s="307"/>
      <c r="E321" s="307"/>
      <c r="F321" s="307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  <c r="S321" s="307"/>
      <c r="T321" s="307"/>
      <c r="U321" s="307"/>
      <c r="V321" s="307"/>
      <c r="W321" s="307"/>
      <c r="X321" s="307"/>
      <c r="Y321" s="307"/>
      <c r="Z321" s="307"/>
      <c r="AA321" s="307"/>
      <c r="AB321" s="307"/>
      <c r="AC321" s="307"/>
      <c r="AD321" s="307"/>
      <c r="AE321" s="307"/>
      <c r="AF321" s="307"/>
      <c r="AG321" s="307"/>
      <c r="AH321" s="307"/>
      <c r="AI321" s="307"/>
      <c r="AJ321" s="307"/>
      <c r="AK321" s="307"/>
      <c r="AL321" s="307"/>
      <c r="AM321" s="307"/>
      <c r="AN321" s="307"/>
      <c r="AO321" s="308"/>
      <c r="AP321" s="309"/>
      <c r="AQ321" s="292"/>
      <c r="AR321" s="292"/>
      <c r="AS321" s="292"/>
      <c r="AT321" s="292"/>
      <c r="AU321" s="293"/>
      <c r="AV321" s="310"/>
      <c r="AW321" s="311"/>
      <c r="AX321" s="311"/>
      <c r="AY321" s="311"/>
      <c r="AZ321" s="311"/>
      <c r="BA321" s="311"/>
      <c r="BB321" s="311"/>
      <c r="BC321" s="311"/>
      <c r="BD321" s="311"/>
      <c r="BE321" s="311"/>
      <c r="BF321" s="311"/>
      <c r="BG321" s="311"/>
      <c r="BH321" s="311"/>
      <c r="BI321" s="311"/>
      <c r="BJ321" s="311"/>
      <c r="BK321" s="312"/>
      <c r="BL321" s="92"/>
      <c r="BM321" s="313"/>
      <c r="BN321" s="313"/>
      <c r="BO321" s="313"/>
      <c r="BP321" s="313"/>
      <c r="BQ321" s="313"/>
      <c r="BR321" s="313"/>
      <c r="BS321" s="313"/>
      <c r="BT321" s="313"/>
      <c r="BU321" s="313"/>
      <c r="BV321" s="313"/>
      <c r="BW321" s="313"/>
      <c r="BX321" s="313"/>
      <c r="BY321" s="313"/>
      <c r="BZ321" s="313"/>
      <c r="CA321" s="313"/>
      <c r="CB321" s="313"/>
      <c r="CC321" s="313"/>
      <c r="CD321" s="313"/>
      <c r="CE321" s="314"/>
      <c r="CF321" s="92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5"/>
      <c r="CW321" s="209"/>
      <c r="CX321" s="210"/>
      <c r="CY321" s="210"/>
      <c r="CZ321" s="210"/>
      <c r="DA321" s="210"/>
      <c r="DB321" s="210"/>
      <c r="DC321" s="210"/>
      <c r="DD321" s="210"/>
      <c r="DE321" s="210"/>
      <c r="DF321" s="210"/>
      <c r="DG321" s="210"/>
      <c r="DH321" s="210"/>
      <c r="DI321" s="210"/>
      <c r="DJ321" s="210"/>
      <c r="DK321" s="210"/>
      <c r="DL321" s="210"/>
      <c r="DM321" s="211"/>
      <c r="DN321" s="209"/>
      <c r="DO321" s="210"/>
      <c r="DP321" s="210"/>
      <c r="DQ321" s="210"/>
      <c r="DR321" s="210"/>
      <c r="DS321" s="210"/>
      <c r="DT321" s="210"/>
      <c r="DU321" s="210"/>
      <c r="DV321" s="210"/>
      <c r="DW321" s="210"/>
      <c r="DX321" s="210"/>
      <c r="DY321" s="210"/>
      <c r="DZ321" s="210"/>
      <c r="EA321" s="210"/>
      <c r="EB321" s="210"/>
      <c r="EC321" s="210"/>
      <c r="ED321" s="211"/>
      <c r="EE321" s="209"/>
      <c r="EF321" s="210"/>
      <c r="EG321" s="210"/>
      <c r="EH321" s="210"/>
      <c r="EI321" s="210"/>
      <c r="EJ321" s="210"/>
      <c r="EK321" s="210"/>
      <c r="EL321" s="210"/>
      <c r="EM321" s="210"/>
      <c r="EN321" s="210"/>
      <c r="EO321" s="210"/>
      <c r="EP321" s="210"/>
      <c r="EQ321" s="210"/>
      <c r="ER321" s="210"/>
      <c r="ES321" s="211"/>
      <c r="ET321" s="209"/>
      <c r="EU321" s="210"/>
      <c r="EV321" s="210"/>
      <c r="EW321" s="210"/>
      <c r="EX321" s="210"/>
      <c r="EY321" s="210"/>
      <c r="EZ321" s="210"/>
      <c r="FA321" s="210"/>
      <c r="FB321" s="210"/>
      <c r="FC321" s="210"/>
      <c r="FD321" s="210"/>
      <c r="FE321" s="210"/>
      <c r="FF321" s="210"/>
      <c r="FG321" s="210"/>
      <c r="FH321" s="210"/>
      <c r="FI321" s="210"/>
      <c r="FJ321" s="211"/>
    </row>
    <row r="322" spans="1:166" s="4" customFormat="1" ht="13.5" customHeight="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164"/>
      <c r="AQ322" s="164"/>
      <c r="AR322" s="164"/>
      <c r="AS322" s="164"/>
      <c r="AT322" s="164"/>
      <c r="AU322" s="164"/>
      <c r="AV322" s="209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  <c r="BI322" s="210"/>
      <c r="BJ322" s="210"/>
      <c r="BK322" s="211"/>
      <c r="BL322" s="92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5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208"/>
      <c r="CX322" s="208"/>
      <c r="CY322" s="208"/>
      <c r="CZ322" s="208"/>
      <c r="DA322" s="208"/>
      <c r="DB322" s="208"/>
      <c r="DC322" s="208"/>
      <c r="DD322" s="208"/>
      <c r="DE322" s="208"/>
      <c r="DF322" s="208"/>
      <c r="DG322" s="208"/>
      <c r="DH322" s="208"/>
      <c r="DI322" s="208"/>
      <c r="DJ322" s="208"/>
      <c r="DK322" s="208"/>
      <c r="DL322" s="208"/>
      <c r="DM322" s="208"/>
      <c r="DN322" s="208"/>
      <c r="DO322" s="208"/>
      <c r="DP322" s="208"/>
      <c r="DQ322" s="208"/>
      <c r="DR322" s="208"/>
      <c r="DS322" s="208"/>
      <c r="DT322" s="208"/>
      <c r="DU322" s="208"/>
      <c r="DV322" s="208"/>
      <c r="DW322" s="208"/>
      <c r="DX322" s="208"/>
      <c r="DY322" s="208"/>
      <c r="DZ322" s="208"/>
      <c r="EA322" s="208"/>
      <c r="EB322" s="208"/>
      <c r="EC322" s="208"/>
      <c r="ED322" s="208"/>
      <c r="EE322" s="208"/>
      <c r="EF322" s="208"/>
      <c r="EG322" s="208"/>
      <c r="EH322" s="208"/>
      <c r="EI322" s="208"/>
      <c r="EJ322" s="208"/>
      <c r="EK322" s="208"/>
      <c r="EL322" s="208"/>
      <c r="EM322" s="208"/>
      <c r="EN322" s="208"/>
      <c r="EO322" s="208"/>
      <c r="EP322" s="208"/>
      <c r="EQ322" s="208"/>
      <c r="ER322" s="208"/>
      <c r="ES322" s="208"/>
      <c r="ET322" s="209"/>
      <c r="EU322" s="210"/>
      <c r="EV322" s="210"/>
      <c r="EW322" s="210"/>
      <c r="EX322" s="210"/>
      <c r="EY322" s="210"/>
      <c r="EZ322" s="210"/>
      <c r="FA322" s="210"/>
      <c r="FB322" s="210"/>
      <c r="FC322" s="210"/>
      <c r="FD322" s="210"/>
      <c r="FE322" s="210"/>
      <c r="FF322" s="210"/>
      <c r="FG322" s="210"/>
      <c r="FH322" s="210"/>
      <c r="FI322" s="210"/>
      <c r="FJ322" s="211"/>
    </row>
    <row r="323" spans="1:166" s="4" customFormat="1" ht="21.75" customHeight="1">
      <c r="A323" s="239" t="s">
        <v>72</v>
      </c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39"/>
      <c r="AK323" s="239"/>
      <c r="AL323" s="239"/>
      <c r="AM323" s="239"/>
      <c r="AN323" s="239"/>
      <c r="AO323" s="239"/>
      <c r="AP323" s="164" t="s">
        <v>73</v>
      </c>
      <c r="AQ323" s="164"/>
      <c r="AR323" s="164"/>
      <c r="AS323" s="164"/>
      <c r="AT323" s="164"/>
      <c r="AU323" s="164"/>
      <c r="AV323" s="209" t="s">
        <v>219</v>
      </c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  <c r="BI323" s="210"/>
      <c r="BJ323" s="210"/>
      <c r="BK323" s="211"/>
      <c r="BL323" s="92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5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208"/>
      <c r="CX323" s="208"/>
      <c r="CY323" s="208"/>
      <c r="CZ323" s="208"/>
      <c r="DA323" s="208"/>
      <c r="DB323" s="208"/>
      <c r="DC323" s="208"/>
      <c r="DD323" s="208"/>
      <c r="DE323" s="208"/>
      <c r="DF323" s="208"/>
      <c r="DG323" s="208"/>
      <c r="DH323" s="208"/>
      <c r="DI323" s="208"/>
      <c r="DJ323" s="208"/>
      <c r="DK323" s="208"/>
      <c r="DL323" s="208"/>
      <c r="DM323" s="208"/>
      <c r="DN323" s="208"/>
      <c r="DO323" s="208"/>
      <c r="DP323" s="208"/>
      <c r="DQ323" s="208"/>
      <c r="DR323" s="208"/>
      <c r="DS323" s="208"/>
      <c r="DT323" s="208"/>
      <c r="DU323" s="208"/>
      <c r="DV323" s="208"/>
      <c r="DW323" s="208"/>
      <c r="DX323" s="208"/>
      <c r="DY323" s="208"/>
      <c r="DZ323" s="208"/>
      <c r="EA323" s="208"/>
      <c r="EB323" s="208"/>
      <c r="EC323" s="208"/>
      <c r="ED323" s="208"/>
      <c r="EE323" s="208"/>
      <c r="EF323" s="208"/>
      <c r="EG323" s="208"/>
      <c r="EH323" s="208"/>
      <c r="EI323" s="208"/>
      <c r="EJ323" s="208"/>
      <c r="EK323" s="208"/>
      <c r="EL323" s="208"/>
      <c r="EM323" s="208"/>
      <c r="EN323" s="208"/>
      <c r="EO323" s="208"/>
      <c r="EP323" s="208"/>
      <c r="EQ323" s="208"/>
      <c r="ER323" s="208"/>
      <c r="ES323" s="208"/>
      <c r="ET323" s="209"/>
      <c r="EU323" s="210"/>
      <c r="EV323" s="210"/>
      <c r="EW323" s="210"/>
      <c r="EX323" s="210"/>
      <c r="EY323" s="210"/>
      <c r="EZ323" s="210"/>
      <c r="FA323" s="210"/>
      <c r="FB323" s="210"/>
      <c r="FC323" s="210"/>
      <c r="FD323" s="210"/>
      <c r="FE323" s="210"/>
      <c r="FF323" s="210"/>
      <c r="FG323" s="210"/>
      <c r="FH323" s="210"/>
      <c r="FI323" s="210"/>
      <c r="FJ323" s="211"/>
    </row>
    <row r="324" spans="1:166" s="4" customFormat="1" ht="19.5" customHeight="1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164"/>
      <c r="AQ324" s="164"/>
      <c r="AR324" s="164"/>
      <c r="AS324" s="164"/>
      <c r="AT324" s="164"/>
      <c r="AU324" s="164"/>
      <c r="AV324" s="209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  <c r="BI324" s="210"/>
      <c r="BJ324" s="210"/>
      <c r="BK324" s="211"/>
      <c r="BL324" s="92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5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208"/>
      <c r="CX324" s="208"/>
      <c r="CY324" s="208"/>
      <c r="CZ324" s="208"/>
      <c r="DA324" s="208"/>
      <c r="DB324" s="208"/>
      <c r="DC324" s="208"/>
      <c r="DD324" s="208"/>
      <c r="DE324" s="208"/>
      <c r="DF324" s="208"/>
      <c r="DG324" s="208"/>
      <c r="DH324" s="208"/>
      <c r="DI324" s="208"/>
      <c r="DJ324" s="208"/>
      <c r="DK324" s="208"/>
      <c r="DL324" s="208"/>
      <c r="DM324" s="208"/>
      <c r="DN324" s="208"/>
      <c r="DO324" s="208"/>
      <c r="DP324" s="208"/>
      <c r="DQ324" s="208"/>
      <c r="DR324" s="208"/>
      <c r="DS324" s="208"/>
      <c r="DT324" s="208"/>
      <c r="DU324" s="208"/>
      <c r="DV324" s="208"/>
      <c r="DW324" s="208"/>
      <c r="DX324" s="208"/>
      <c r="DY324" s="208"/>
      <c r="DZ324" s="208"/>
      <c r="EA324" s="208"/>
      <c r="EB324" s="208"/>
      <c r="EC324" s="208"/>
      <c r="ED324" s="208"/>
      <c r="EE324" s="208"/>
      <c r="EF324" s="208"/>
      <c r="EG324" s="208"/>
      <c r="EH324" s="208"/>
      <c r="EI324" s="208"/>
      <c r="EJ324" s="208"/>
      <c r="EK324" s="208"/>
      <c r="EL324" s="208"/>
      <c r="EM324" s="208"/>
      <c r="EN324" s="208"/>
      <c r="EO324" s="208"/>
      <c r="EP324" s="208"/>
      <c r="EQ324" s="208"/>
      <c r="ER324" s="208"/>
      <c r="ES324" s="208"/>
      <c r="ET324" s="209"/>
      <c r="EU324" s="210"/>
      <c r="EV324" s="210"/>
      <c r="EW324" s="210"/>
      <c r="EX324" s="210"/>
      <c r="EY324" s="210"/>
      <c r="EZ324" s="210"/>
      <c r="FA324" s="210"/>
      <c r="FB324" s="210"/>
      <c r="FC324" s="210"/>
      <c r="FD324" s="210"/>
      <c r="FE324" s="210"/>
      <c r="FF324" s="210"/>
      <c r="FG324" s="210"/>
      <c r="FH324" s="210"/>
      <c r="FI324" s="210"/>
      <c r="FJ324" s="211"/>
    </row>
    <row r="325" spans="1:166" s="4" customFormat="1" ht="27.75">
      <c r="A325" s="226" t="s">
        <v>74</v>
      </c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164" t="s">
        <v>75</v>
      </c>
      <c r="AQ325" s="164"/>
      <c r="AR325" s="164"/>
      <c r="AS325" s="164"/>
      <c r="AT325" s="164"/>
      <c r="AU325" s="164"/>
      <c r="AV325" s="209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  <c r="BI325" s="210"/>
      <c r="BJ325" s="210"/>
      <c r="BK325" s="211"/>
      <c r="BL325" s="92">
        <f>ET325+CF325</f>
        <v>6190.7400000002235</v>
      </c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5"/>
      <c r="CF325" s="109">
        <f>CF326+CF327</f>
        <v>-324843.1199999992</v>
      </c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208"/>
      <c r="CX325" s="208"/>
      <c r="CY325" s="208"/>
      <c r="CZ325" s="208"/>
      <c r="DA325" s="208"/>
      <c r="DB325" s="208"/>
      <c r="DC325" s="208"/>
      <c r="DD325" s="208"/>
      <c r="DE325" s="208"/>
      <c r="DF325" s="208"/>
      <c r="DG325" s="208"/>
      <c r="DH325" s="208"/>
      <c r="DI325" s="208"/>
      <c r="DJ325" s="208"/>
      <c r="DK325" s="208"/>
      <c r="DL325" s="208"/>
      <c r="DM325" s="208"/>
      <c r="DN325" s="208"/>
      <c r="DO325" s="208"/>
      <c r="DP325" s="208"/>
      <c r="DQ325" s="208"/>
      <c r="DR325" s="208"/>
      <c r="DS325" s="208"/>
      <c r="DT325" s="208"/>
      <c r="DU325" s="208"/>
      <c r="DV325" s="208"/>
      <c r="DW325" s="208"/>
      <c r="DX325" s="208"/>
      <c r="DY325" s="208"/>
      <c r="DZ325" s="208"/>
      <c r="EA325" s="208"/>
      <c r="EB325" s="208"/>
      <c r="EC325" s="208"/>
      <c r="ED325" s="208"/>
      <c r="EE325" s="208">
        <f>CF325</f>
        <v>-324843.1199999992</v>
      </c>
      <c r="EF325" s="208"/>
      <c r="EG325" s="208"/>
      <c r="EH325" s="208"/>
      <c r="EI325" s="208"/>
      <c r="EJ325" s="208"/>
      <c r="EK325" s="208"/>
      <c r="EL325" s="208"/>
      <c r="EM325" s="208"/>
      <c r="EN325" s="208"/>
      <c r="EO325" s="208"/>
      <c r="EP325" s="208"/>
      <c r="EQ325" s="208"/>
      <c r="ER325" s="208"/>
      <c r="ES325" s="208"/>
      <c r="ET325" s="209">
        <f>ET327+ET326</f>
        <v>331033.8599999994</v>
      </c>
      <c r="EU325" s="210"/>
      <c r="EV325" s="210"/>
      <c r="EW325" s="210"/>
      <c r="EX325" s="210"/>
      <c r="EY325" s="210"/>
      <c r="EZ325" s="210"/>
      <c r="FA325" s="210"/>
      <c r="FB325" s="210"/>
      <c r="FC325" s="210"/>
      <c r="FD325" s="210"/>
      <c r="FE325" s="210"/>
      <c r="FF325" s="210"/>
      <c r="FG325" s="210"/>
      <c r="FH325" s="210"/>
      <c r="FI325" s="210"/>
      <c r="FJ325" s="211"/>
    </row>
    <row r="326" spans="1:166" s="4" customFormat="1" ht="27.75">
      <c r="A326" s="226" t="s">
        <v>82</v>
      </c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164" t="s">
        <v>217</v>
      </c>
      <c r="AQ326" s="164"/>
      <c r="AR326" s="164"/>
      <c r="AS326" s="164"/>
      <c r="AT326" s="164"/>
      <c r="AU326" s="164"/>
      <c r="AV326" s="92" t="s">
        <v>83</v>
      </c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5"/>
      <c r="BL326" s="92">
        <f>-BJ13</f>
        <v>-8318900</v>
      </c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5"/>
      <c r="CF326" s="109">
        <f>-CF13</f>
        <v>-5135319.15</v>
      </c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208"/>
      <c r="CX326" s="208"/>
      <c r="CY326" s="208"/>
      <c r="CZ326" s="208"/>
      <c r="DA326" s="208"/>
      <c r="DB326" s="208"/>
      <c r="DC326" s="208"/>
      <c r="DD326" s="208"/>
      <c r="DE326" s="208"/>
      <c r="DF326" s="208"/>
      <c r="DG326" s="208"/>
      <c r="DH326" s="208"/>
      <c r="DI326" s="208"/>
      <c r="DJ326" s="208"/>
      <c r="DK326" s="208"/>
      <c r="DL326" s="208"/>
      <c r="DM326" s="208"/>
      <c r="DN326" s="208"/>
      <c r="DO326" s="208"/>
      <c r="DP326" s="208"/>
      <c r="DQ326" s="208"/>
      <c r="DR326" s="208"/>
      <c r="DS326" s="208"/>
      <c r="DT326" s="208"/>
      <c r="DU326" s="208"/>
      <c r="DV326" s="208"/>
      <c r="DW326" s="208"/>
      <c r="DX326" s="208"/>
      <c r="DY326" s="208"/>
      <c r="DZ326" s="208"/>
      <c r="EA326" s="208"/>
      <c r="EB326" s="208"/>
      <c r="EC326" s="208"/>
      <c r="ED326" s="208"/>
      <c r="EE326" s="208">
        <f>CF326</f>
        <v>-5135319.15</v>
      </c>
      <c r="EF326" s="208"/>
      <c r="EG326" s="208"/>
      <c r="EH326" s="208"/>
      <c r="EI326" s="208"/>
      <c r="EJ326" s="208"/>
      <c r="EK326" s="208"/>
      <c r="EL326" s="208"/>
      <c r="EM326" s="208"/>
      <c r="EN326" s="208"/>
      <c r="EO326" s="208"/>
      <c r="EP326" s="208"/>
      <c r="EQ326" s="208"/>
      <c r="ER326" s="208"/>
      <c r="ES326" s="208"/>
      <c r="ET326" s="209">
        <f>BL326-CF326</f>
        <v>-3183580.8499999996</v>
      </c>
      <c r="EU326" s="210"/>
      <c r="EV326" s="210"/>
      <c r="EW326" s="210"/>
      <c r="EX326" s="210"/>
      <c r="EY326" s="210"/>
      <c r="EZ326" s="210"/>
      <c r="FA326" s="210"/>
      <c r="FB326" s="210"/>
      <c r="FC326" s="210"/>
      <c r="FD326" s="210"/>
      <c r="FE326" s="210"/>
      <c r="FF326" s="210"/>
      <c r="FG326" s="210"/>
      <c r="FH326" s="210"/>
      <c r="FI326" s="210"/>
      <c r="FJ326" s="211"/>
    </row>
    <row r="327" spans="1:166" s="4" customFormat="1" ht="27.75">
      <c r="A327" s="226" t="s">
        <v>84</v>
      </c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164" t="s">
        <v>218</v>
      </c>
      <c r="AQ327" s="164"/>
      <c r="AR327" s="164"/>
      <c r="AS327" s="164"/>
      <c r="AT327" s="164"/>
      <c r="AU327" s="164"/>
      <c r="AV327" s="92" t="s">
        <v>85</v>
      </c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5"/>
      <c r="BL327" s="92">
        <f>BC311</f>
        <v>8325090.74</v>
      </c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5"/>
      <c r="CF327" s="109">
        <f>CH311</f>
        <v>4810476.030000001</v>
      </c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208"/>
      <c r="CX327" s="208"/>
      <c r="CY327" s="208"/>
      <c r="CZ327" s="208"/>
      <c r="DA327" s="208"/>
      <c r="DB327" s="208"/>
      <c r="DC327" s="208"/>
      <c r="DD327" s="208"/>
      <c r="DE327" s="208"/>
      <c r="DF327" s="208"/>
      <c r="DG327" s="208"/>
      <c r="DH327" s="208"/>
      <c r="DI327" s="208"/>
      <c r="DJ327" s="208"/>
      <c r="DK327" s="208"/>
      <c r="DL327" s="208"/>
      <c r="DM327" s="208"/>
      <c r="DN327" s="208"/>
      <c r="DO327" s="208"/>
      <c r="DP327" s="208"/>
      <c r="DQ327" s="208"/>
      <c r="DR327" s="208"/>
      <c r="DS327" s="208"/>
      <c r="DT327" s="208"/>
      <c r="DU327" s="208"/>
      <c r="DV327" s="208"/>
      <c r="DW327" s="208"/>
      <c r="DX327" s="208"/>
      <c r="DY327" s="208"/>
      <c r="DZ327" s="208"/>
      <c r="EA327" s="208"/>
      <c r="EB327" s="208"/>
      <c r="EC327" s="208"/>
      <c r="ED327" s="208"/>
      <c r="EE327" s="208">
        <f>CF327</f>
        <v>4810476.030000001</v>
      </c>
      <c r="EF327" s="208"/>
      <c r="EG327" s="208"/>
      <c r="EH327" s="208"/>
      <c r="EI327" s="208"/>
      <c r="EJ327" s="208"/>
      <c r="EK327" s="208"/>
      <c r="EL327" s="208"/>
      <c r="EM327" s="208"/>
      <c r="EN327" s="208"/>
      <c r="EO327" s="208"/>
      <c r="EP327" s="208"/>
      <c r="EQ327" s="208"/>
      <c r="ER327" s="208"/>
      <c r="ES327" s="208"/>
      <c r="ET327" s="209">
        <f>+BL327-CF327</f>
        <v>3514614.709999999</v>
      </c>
      <c r="EU327" s="210"/>
      <c r="EV327" s="210"/>
      <c r="EW327" s="210"/>
      <c r="EX327" s="210"/>
      <c r="EY327" s="210"/>
      <c r="EZ327" s="210"/>
      <c r="FA327" s="210"/>
      <c r="FB327" s="210"/>
      <c r="FC327" s="210"/>
      <c r="FD327" s="210"/>
      <c r="FE327" s="210"/>
      <c r="FF327" s="210"/>
      <c r="FG327" s="210"/>
      <c r="FH327" s="210"/>
      <c r="FI327" s="210"/>
      <c r="FJ327" s="211"/>
    </row>
    <row r="328" s="4" customFormat="1" ht="9.75" customHeight="1"/>
    <row r="329" spans="1:84" s="4" customFormat="1" ht="18.75">
      <c r="A329" s="4" t="s">
        <v>9</v>
      </c>
      <c r="N329" s="315"/>
      <c r="O329" s="315"/>
      <c r="P329" s="315"/>
      <c r="Q329" s="315"/>
      <c r="R329" s="315"/>
      <c r="S329" s="315"/>
      <c r="T329" s="315"/>
      <c r="U329" s="315"/>
      <c r="V329" s="315"/>
      <c r="W329" s="315"/>
      <c r="X329" s="315"/>
      <c r="Y329" s="315"/>
      <c r="Z329" s="315"/>
      <c r="AA329" s="315"/>
      <c r="AB329" s="315"/>
      <c r="AC329" s="315"/>
      <c r="AD329" s="315"/>
      <c r="AE329" s="315"/>
      <c r="AH329" s="315" t="s">
        <v>65</v>
      </c>
      <c r="AI329" s="315"/>
      <c r="AJ329" s="315"/>
      <c r="AK329" s="315"/>
      <c r="AL329" s="315"/>
      <c r="AM329" s="315"/>
      <c r="AN329" s="315"/>
      <c r="AO329" s="315"/>
      <c r="AP329" s="315"/>
      <c r="AQ329" s="315"/>
      <c r="AR329" s="315"/>
      <c r="AS329" s="315"/>
      <c r="AT329" s="315"/>
      <c r="AU329" s="315"/>
      <c r="AV329" s="315"/>
      <c r="AW329" s="315"/>
      <c r="AX329" s="315"/>
      <c r="AY329" s="315"/>
      <c r="AZ329" s="315"/>
      <c r="BA329" s="315"/>
      <c r="BB329" s="315"/>
      <c r="BC329" s="315"/>
      <c r="BD329" s="315"/>
      <c r="BE329" s="315"/>
      <c r="BF329" s="315"/>
      <c r="BG329" s="315"/>
      <c r="BH329" s="315"/>
      <c r="CF329" s="4" t="s">
        <v>41</v>
      </c>
    </row>
    <row r="330" spans="14:149" s="4" customFormat="1" ht="18.75">
      <c r="N330" s="285" t="s">
        <v>11</v>
      </c>
      <c r="O330" s="285"/>
      <c r="P330" s="285"/>
      <c r="Q330" s="285"/>
      <c r="R330" s="285"/>
      <c r="S330" s="285"/>
      <c r="T330" s="285"/>
      <c r="U330" s="285"/>
      <c r="V330" s="285"/>
      <c r="W330" s="285"/>
      <c r="X330" s="285"/>
      <c r="Y330" s="285"/>
      <c r="Z330" s="285"/>
      <c r="AA330" s="285"/>
      <c r="AB330" s="285"/>
      <c r="AC330" s="285"/>
      <c r="AD330" s="285"/>
      <c r="AE330" s="285"/>
      <c r="AH330" s="285" t="s">
        <v>12</v>
      </c>
      <c r="AI330" s="285"/>
      <c r="AJ330" s="285"/>
      <c r="AK330" s="285"/>
      <c r="AL330" s="285"/>
      <c r="AM330" s="285"/>
      <c r="AN330" s="285"/>
      <c r="AO330" s="285"/>
      <c r="AP330" s="285"/>
      <c r="AQ330" s="285"/>
      <c r="AR330" s="285"/>
      <c r="AS330" s="285"/>
      <c r="AT330" s="285"/>
      <c r="AU330" s="285"/>
      <c r="AV330" s="285"/>
      <c r="AW330" s="285"/>
      <c r="AX330" s="285"/>
      <c r="AY330" s="285"/>
      <c r="AZ330" s="285"/>
      <c r="BA330" s="285"/>
      <c r="BB330" s="285"/>
      <c r="BC330" s="285"/>
      <c r="BD330" s="285"/>
      <c r="BE330" s="285"/>
      <c r="BF330" s="285"/>
      <c r="BG330" s="285"/>
      <c r="BH330" s="285"/>
      <c r="CF330" s="4" t="s">
        <v>42</v>
      </c>
      <c r="DC330" s="315"/>
      <c r="DD330" s="315"/>
      <c r="DE330" s="315"/>
      <c r="DF330" s="315"/>
      <c r="DG330" s="315"/>
      <c r="DH330" s="315"/>
      <c r="DI330" s="315"/>
      <c r="DJ330" s="315"/>
      <c r="DK330" s="315"/>
      <c r="DL330" s="315"/>
      <c r="DM330" s="315"/>
      <c r="DN330" s="315"/>
      <c r="DO330" s="315"/>
      <c r="DP330" s="315"/>
      <c r="DS330" s="315" t="s">
        <v>157</v>
      </c>
      <c r="DT330" s="315"/>
      <c r="DU330" s="315"/>
      <c r="DV330" s="315"/>
      <c r="DW330" s="315"/>
      <c r="DX330" s="315"/>
      <c r="DY330" s="315"/>
      <c r="DZ330" s="315"/>
      <c r="EA330" s="315"/>
      <c r="EB330" s="315"/>
      <c r="EC330" s="315"/>
      <c r="ED330" s="315"/>
      <c r="EE330" s="315"/>
      <c r="EF330" s="315"/>
      <c r="EG330" s="315"/>
      <c r="EH330" s="315"/>
      <c r="EI330" s="315"/>
      <c r="EJ330" s="315"/>
      <c r="EK330" s="315"/>
      <c r="EL330" s="315"/>
      <c r="EM330" s="315"/>
      <c r="EN330" s="315"/>
      <c r="EO330" s="315"/>
      <c r="EP330" s="315"/>
      <c r="EQ330" s="315"/>
      <c r="ER330" s="315"/>
      <c r="ES330" s="315"/>
    </row>
    <row r="331" spans="1:149" s="4" customFormat="1" ht="18.75">
      <c r="A331" s="4" t="s">
        <v>10</v>
      </c>
      <c r="R331" s="315"/>
      <c r="S331" s="315"/>
      <c r="T331" s="315"/>
      <c r="U331" s="315"/>
      <c r="V331" s="315"/>
      <c r="W331" s="315"/>
      <c r="X331" s="315"/>
      <c r="Y331" s="315"/>
      <c r="Z331" s="315"/>
      <c r="AA331" s="315"/>
      <c r="AB331" s="315"/>
      <c r="AC331" s="315"/>
      <c r="AD331" s="315"/>
      <c r="AE331" s="315"/>
      <c r="AH331" s="315" t="s">
        <v>80</v>
      </c>
      <c r="AI331" s="315"/>
      <c r="AJ331" s="315"/>
      <c r="AK331" s="315"/>
      <c r="AL331" s="315"/>
      <c r="AM331" s="315"/>
      <c r="AN331" s="315"/>
      <c r="AO331" s="315"/>
      <c r="AP331" s="315"/>
      <c r="AQ331" s="315"/>
      <c r="AR331" s="315"/>
      <c r="AS331" s="315"/>
      <c r="AT331" s="315"/>
      <c r="AU331" s="315"/>
      <c r="AV331" s="315"/>
      <c r="AW331" s="315"/>
      <c r="AX331" s="315"/>
      <c r="AY331" s="315"/>
      <c r="AZ331" s="315"/>
      <c r="BA331" s="315"/>
      <c r="BB331" s="315"/>
      <c r="BC331" s="315"/>
      <c r="BD331" s="315"/>
      <c r="BE331" s="315"/>
      <c r="BF331" s="315"/>
      <c r="BG331" s="315"/>
      <c r="BH331" s="315"/>
      <c r="DC331" s="285" t="s">
        <v>11</v>
      </c>
      <c r="DD331" s="285"/>
      <c r="DE331" s="285"/>
      <c r="DF331" s="285"/>
      <c r="DG331" s="285"/>
      <c r="DH331" s="285"/>
      <c r="DI331" s="285"/>
      <c r="DJ331" s="285"/>
      <c r="DK331" s="285"/>
      <c r="DL331" s="285"/>
      <c r="DM331" s="285"/>
      <c r="DN331" s="285"/>
      <c r="DO331" s="285"/>
      <c r="DP331" s="285"/>
      <c r="DS331" s="285" t="s">
        <v>12</v>
      </c>
      <c r="DT331" s="285"/>
      <c r="DU331" s="285"/>
      <c r="DV331" s="285"/>
      <c r="DW331" s="285"/>
      <c r="DX331" s="285"/>
      <c r="DY331" s="285"/>
      <c r="DZ331" s="285"/>
      <c r="EA331" s="285"/>
      <c r="EB331" s="285"/>
      <c r="EC331" s="285"/>
      <c r="ED331" s="285"/>
      <c r="EE331" s="285"/>
      <c r="EF331" s="285"/>
      <c r="EG331" s="285"/>
      <c r="EH331" s="285"/>
      <c r="EI331" s="285"/>
      <c r="EJ331" s="285"/>
      <c r="EK331" s="285"/>
      <c r="EL331" s="285"/>
      <c r="EM331" s="285"/>
      <c r="EN331" s="285"/>
      <c r="EO331" s="285"/>
      <c r="EP331" s="285"/>
      <c r="EQ331" s="285"/>
      <c r="ER331" s="285"/>
      <c r="ES331" s="285"/>
    </row>
    <row r="332" spans="18:60" s="4" customFormat="1" ht="15.75" customHeight="1">
      <c r="R332" s="285" t="s">
        <v>11</v>
      </c>
      <c r="S332" s="285"/>
      <c r="T332" s="285"/>
      <c r="U332" s="285"/>
      <c r="V332" s="285"/>
      <c r="W332" s="285"/>
      <c r="X332" s="285"/>
      <c r="Y332" s="285"/>
      <c r="Z332" s="285"/>
      <c r="AA332" s="285"/>
      <c r="AB332" s="285"/>
      <c r="AC332" s="285"/>
      <c r="AD332" s="285"/>
      <c r="AE332" s="285"/>
      <c r="AH332" s="285" t="s">
        <v>12</v>
      </c>
      <c r="AI332" s="285"/>
      <c r="AJ332" s="285"/>
      <c r="AK332" s="285"/>
      <c r="AL332" s="285"/>
      <c r="AM332" s="285"/>
      <c r="AN332" s="285"/>
      <c r="AO332" s="285"/>
      <c r="AP332" s="285"/>
      <c r="AQ332" s="285"/>
      <c r="AR332" s="285"/>
      <c r="AS332" s="285"/>
      <c r="AT332" s="285"/>
      <c r="AU332" s="285"/>
      <c r="AV332" s="285"/>
      <c r="AW332" s="285"/>
      <c r="AX332" s="285"/>
      <c r="AY332" s="285"/>
      <c r="AZ332" s="285"/>
      <c r="BA332" s="285"/>
      <c r="BB332" s="285"/>
      <c r="BC332" s="285"/>
      <c r="BD332" s="285"/>
      <c r="BE332" s="285"/>
      <c r="BF332" s="285"/>
      <c r="BG332" s="285"/>
      <c r="BH332" s="285"/>
    </row>
    <row r="333" spans="64:166" s="4" customFormat="1" ht="15" customHeight="1">
      <c r="BL333" s="21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3"/>
    </row>
    <row r="334" spans="1:166" s="4" customFormat="1" ht="16.5" customHeight="1">
      <c r="A334" s="316" t="s">
        <v>13</v>
      </c>
      <c r="B334" s="316"/>
      <c r="C334" s="317" t="s">
        <v>329</v>
      </c>
      <c r="D334" s="317"/>
      <c r="E334" s="317"/>
      <c r="F334" s="4" t="s">
        <v>13</v>
      </c>
      <c r="I334" s="315" t="s">
        <v>328</v>
      </c>
      <c r="J334" s="315"/>
      <c r="K334" s="315"/>
      <c r="L334" s="315"/>
      <c r="M334" s="315"/>
      <c r="N334" s="315"/>
      <c r="O334" s="315"/>
      <c r="P334" s="315"/>
      <c r="Q334" s="315"/>
      <c r="R334" s="315"/>
      <c r="S334" s="315"/>
      <c r="T334" s="315"/>
      <c r="U334" s="315"/>
      <c r="V334" s="315"/>
      <c r="W334" s="315"/>
      <c r="X334" s="315"/>
      <c r="Y334" s="316">
        <v>20</v>
      </c>
      <c r="Z334" s="316"/>
      <c r="AA334" s="316"/>
      <c r="AB334" s="316"/>
      <c r="AC334" s="316"/>
      <c r="AD334" s="283">
        <v>15</v>
      </c>
      <c r="AE334" s="283"/>
      <c r="AF334" s="283"/>
      <c r="BL334" s="24"/>
      <c r="BM334" s="5" t="s">
        <v>43</v>
      </c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25"/>
    </row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26" customFormat="1" ht="20.25"/>
    <row r="421" s="26" customFormat="1" ht="20.25"/>
    <row r="422" s="26" customFormat="1" ht="20.25"/>
    <row r="423" s="26" customFormat="1" ht="20.25"/>
    <row r="424" s="26" customFormat="1" ht="20.25"/>
    <row r="425" s="26" customFormat="1" ht="20.25"/>
    <row r="426" s="26" customFormat="1" ht="20.25"/>
    <row r="427" s="26" customFormat="1" ht="20.25"/>
    <row r="428" s="26" customFormat="1" ht="20.25"/>
    <row r="429" s="26" customFormat="1" ht="20.2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</sheetData>
  <sheetProtection/>
  <mergeCells count="2969">
    <mergeCell ref="A230:AJ230"/>
    <mergeCell ref="AQ228:BB228"/>
    <mergeCell ref="AK229:AP229"/>
    <mergeCell ref="CX230:DJ230"/>
    <mergeCell ref="AK230:AP230"/>
    <mergeCell ref="AK228:AP228"/>
    <mergeCell ref="AQ229:BB229"/>
    <mergeCell ref="AQ230:BB230"/>
    <mergeCell ref="EX145:FJ145"/>
    <mergeCell ref="CH145:CW145"/>
    <mergeCell ref="CX145:DJ145"/>
    <mergeCell ref="DK145:DW145"/>
    <mergeCell ref="DX145:EJ145"/>
    <mergeCell ref="AT72:BI72"/>
    <mergeCell ref="AN103:AS103"/>
    <mergeCell ref="A145:AJ145"/>
    <mergeCell ref="AK145:AP145"/>
    <mergeCell ref="AQ145:BB145"/>
    <mergeCell ref="BC145:BT145"/>
    <mergeCell ref="CX116:DJ116"/>
    <mergeCell ref="CH118:CW118"/>
    <mergeCell ref="DN106:ED106"/>
    <mergeCell ref="A63:AM63"/>
    <mergeCell ref="CF103:CV103"/>
    <mergeCell ref="A106:AM106"/>
    <mergeCell ref="AN106:AS106"/>
    <mergeCell ref="AT106:BI106"/>
    <mergeCell ref="BJ106:CE106"/>
    <mergeCell ref="AN67:AS67"/>
    <mergeCell ref="AK236:AP237"/>
    <mergeCell ref="A240:AJ240"/>
    <mergeCell ref="A239:AJ239"/>
    <mergeCell ref="CW106:DM106"/>
    <mergeCell ref="A128:AJ128"/>
    <mergeCell ref="AK128:AP128"/>
    <mergeCell ref="AQ128:BB128"/>
    <mergeCell ref="CH119:CW119"/>
    <mergeCell ref="CH117:CW117"/>
    <mergeCell ref="DK117:DW117"/>
    <mergeCell ref="BU240:CG240"/>
    <mergeCell ref="CH236:EJ236"/>
    <mergeCell ref="CH238:CW238"/>
    <mergeCell ref="CX238:DJ238"/>
    <mergeCell ref="DX237:EJ237"/>
    <mergeCell ref="CH237:CW237"/>
    <mergeCell ref="CX240:DJ240"/>
    <mergeCell ref="DX240:EJ240"/>
    <mergeCell ref="CX237:DJ237"/>
    <mergeCell ref="CX239:DJ239"/>
    <mergeCell ref="A241:AJ241"/>
    <mergeCell ref="CH242:CW242"/>
    <mergeCell ref="CH241:CW241"/>
    <mergeCell ref="CX241:DJ241"/>
    <mergeCell ref="A242:AJ242"/>
    <mergeCell ref="BU241:CG241"/>
    <mergeCell ref="EX250:FJ250"/>
    <mergeCell ref="EK250:EW250"/>
    <mergeCell ref="EX249:FJ249"/>
    <mergeCell ref="AQ265:BB265"/>
    <mergeCell ref="BC265:BT265"/>
    <mergeCell ref="EX254:FG254"/>
    <mergeCell ref="EX252:FG252"/>
    <mergeCell ref="EK251:EW251"/>
    <mergeCell ref="EX251:FG251"/>
    <mergeCell ref="EK252:EW252"/>
    <mergeCell ref="BU252:CG252"/>
    <mergeCell ref="CH252:CW252"/>
    <mergeCell ref="CH251:CW251"/>
    <mergeCell ref="CX243:DJ243"/>
    <mergeCell ref="BU248:CG248"/>
    <mergeCell ref="BI244:CQ244"/>
    <mergeCell ref="CH243:CW243"/>
    <mergeCell ref="CH246:EJ246"/>
    <mergeCell ref="CH248:CW248"/>
    <mergeCell ref="DX248:EJ248"/>
    <mergeCell ref="EK225:EW225"/>
    <mergeCell ref="EK223:FJ223"/>
    <mergeCell ref="CH250:CW250"/>
    <mergeCell ref="BU249:CG249"/>
    <mergeCell ref="CX242:DJ242"/>
    <mergeCell ref="CX247:DJ247"/>
    <mergeCell ref="CH247:CW247"/>
    <mergeCell ref="DX243:EJ243"/>
    <mergeCell ref="DK247:DW247"/>
    <mergeCell ref="DK243:DW243"/>
    <mergeCell ref="DX227:EJ227"/>
    <mergeCell ref="DX224:EJ224"/>
    <mergeCell ref="DX225:EJ225"/>
    <mergeCell ref="DX226:EJ226"/>
    <mergeCell ref="BU294:CG294"/>
    <mergeCell ref="CH293:CW293"/>
    <mergeCell ref="EX224:FJ224"/>
    <mergeCell ref="EX228:FG228"/>
    <mergeCell ref="EX229:FG229"/>
    <mergeCell ref="EX230:FG230"/>
    <mergeCell ref="EX226:FJ226"/>
    <mergeCell ref="EK224:EW224"/>
    <mergeCell ref="DX228:EJ228"/>
    <mergeCell ref="EK228:EW228"/>
    <mergeCell ref="BU273:CG273"/>
    <mergeCell ref="BU283:CG283"/>
    <mergeCell ref="BU297:CG297"/>
    <mergeCell ref="CH297:CW297"/>
    <mergeCell ref="BU279:CG279"/>
    <mergeCell ref="CH282:CW282"/>
    <mergeCell ref="CH292:CW292"/>
    <mergeCell ref="CH284:CW284"/>
    <mergeCell ref="CH283:CW283"/>
    <mergeCell ref="BU293:CG293"/>
    <mergeCell ref="BC281:BT281"/>
    <mergeCell ref="BC283:BT283"/>
    <mergeCell ref="BU281:CG281"/>
    <mergeCell ref="BC279:BT279"/>
    <mergeCell ref="BU280:CG280"/>
    <mergeCell ref="CH263:CW263"/>
    <mergeCell ref="BC263:BT263"/>
    <mergeCell ref="BC262:BR262"/>
    <mergeCell ref="BU269:CG269"/>
    <mergeCell ref="BC269:BT269"/>
    <mergeCell ref="BU267:CG267"/>
    <mergeCell ref="BU266:CG266"/>
    <mergeCell ref="BU263:CG263"/>
    <mergeCell ref="BC268:BT268"/>
    <mergeCell ref="BC266:BT266"/>
    <mergeCell ref="BU268:CG268"/>
    <mergeCell ref="BC267:BR267"/>
    <mergeCell ref="BC264:BT264"/>
    <mergeCell ref="BU264:CG264"/>
    <mergeCell ref="EX261:FJ261"/>
    <mergeCell ref="CX262:DJ262"/>
    <mergeCell ref="CX263:DJ263"/>
    <mergeCell ref="BU265:CG265"/>
    <mergeCell ref="CH265:CW265"/>
    <mergeCell ref="CX265:DJ265"/>
    <mergeCell ref="DK262:DW262"/>
    <mergeCell ref="CX261:DJ261"/>
    <mergeCell ref="CH261:CW261"/>
    <mergeCell ref="DK263:DW263"/>
    <mergeCell ref="EX260:FJ260"/>
    <mergeCell ref="DX254:EJ254"/>
    <mergeCell ref="DX250:EJ250"/>
    <mergeCell ref="DX251:EJ251"/>
    <mergeCell ref="DX255:EJ255"/>
    <mergeCell ref="DX252:EJ252"/>
    <mergeCell ref="EK255:EW255"/>
    <mergeCell ref="EX255:FG255"/>
    <mergeCell ref="EK253:EW253"/>
    <mergeCell ref="EX253:FG253"/>
    <mergeCell ref="BU253:CG253"/>
    <mergeCell ref="EK261:EW261"/>
    <mergeCell ref="DK255:DW255"/>
    <mergeCell ref="DK260:DW260"/>
    <mergeCell ref="DX260:EJ260"/>
    <mergeCell ref="DK261:DW261"/>
    <mergeCell ref="DX261:EJ261"/>
    <mergeCell ref="CH260:CW260"/>
    <mergeCell ref="BU260:CG260"/>
    <mergeCell ref="BU258:CG259"/>
    <mergeCell ref="EK259:EW259"/>
    <mergeCell ref="BU254:CG254"/>
    <mergeCell ref="CH254:CW254"/>
    <mergeCell ref="CX251:DJ251"/>
    <mergeCell ref="BU251:CG251"/>
    <mergeCell ref="BI256:CQ256"/>
    <mergeCell ref="BC258:BT259"/>
    <mergeCell ref="CH253:CW253"/>
    <mergeCell ref="DK254:DW254"/>
    <mergeCell ref="A257:FJ257"/>
    <mergeCell ref="EK249:EW249"/>
    <mergeCell ref="A243:AJ243"/>
    <mergeCell ref="AK243:AP243"/>
    <mergeCell ref="AQ243:BB243"/>
    <mergeCell ref="A244:BH244"/>
    <mergeCell ref="BC243:BT243"/>
    <mergeCell ref="CX249:DJ249"/>
    <mergeCell ref="CH249:CW249"/>
    <mergeCell ref="AK248:AP248"/>
    <mergeCell ref="A249:AJ249"/>
    <mergeCell ref="AK255:AP255"/>
    <mergeCell ref="BC255:BT255"/>
    <mergeCell ref="CX253:DJ253"/>
    <mergeCell ref="CX264:DJ264"/>
    <mergeCell ref="CX255:DJ255"/>
    <mergeCell ref="CX259:DJ259"/>
    <mergeCell ref="CX260:DJ260"/>
    <mergeCell ref="AQ255:BB255"/>
    <mergeCell ref="BC254:BT254"/>
    <mergeCell ref="AK264:AP264"/>
    <mergeCell ref="EX276:FJ276"/>
    <mergeCell ref="EK258:FJ258"/>
    <mergeCell ref="EX248:FJ248"/>
    <mergeCell ref="CR256:FG256"/>
    <mergeCell ref="EX259:FJ259"/>
    <mergeCell ref="EK260:EW260"/>
    <mergeCell ref="CH255:CW255"/>
    <mergeCell ref="DK259:DW259"/>
    <mergeCell ref="CH259:CW259"/>
    <mergeCell ref="CH269:CW269"/>
    <mergeCell ref="EX277:FJ277"/>
    <mergeCell ref="EX284:FG284"/>
    <mergeCell ref="EX293:FJ293"/>
    <mergeCell ref="EK293:EW293"/>
    <mergeCell ref="EK292:EW292"/>
    <mergeCell ref="EK284:EW284"/>
    <mergeCell ref="EX278:FJ278"/>
    <mergeCell ref="EK279:EW279"/>
    <mergeCell ref="EK278:EW278"/>
    <mergeCell ref="EK277:EW277"/>
    <mergeCell ref="EX298:FG298"/>
    <mergeCell ref="EK295:EW295"/>
    <mergeCell ref="EX295:FJ295"/>
    <mergeCell ref="EX297:FJ297"/>
    <mergeCell ref="EK296:EW296"/>
    <mergeCell ref="EK297:EW297"/>
    <mergeCell ref="EX296:FJ296"/>
    <mergeCell ref="EX294:FJ294"/>
    <mergeCell ref="EX283:FJ283"/>
    <mergeCell ref="EX267:FG267"/>
    <mergeCell ref="CH258:EJ258"/>
    <mergeCell ref="EK262:EW262"/>
    <mergeCell ref="DK275:DW275"/>
    <mergeCell ref="DK269:DW269"/>
    <mergeCell ref="DX269:EJ269"/>
    <mergeCell ref="DX262:EJ262"/>
    <mergeCell ref="DX263:EJ263"/>
    <mergeCell ref="DK253:DW253"/>
    <mergeCell ref="EK144:EW144"/>
    <mergeCell ref="EK149:EW149"/>
    <mergeCell ref="EK147:EW147"/>
    <mergeCell ref="EK145:EW145"/>
    <mergeCell ref="EK146:EW146"/>
    <mergeCell ref="EK148:EW148"/>
    <mergeCell ref="DK250:DW250"/>
    <mergeCell ref="A235:FJ235"/>
    <mergeCell ref="EK236:FJ236"/>
    <mergeCell ref="DX238:EJ238"/>
    <mergeCell ref="EK237:EW237"/>
    <mergeCell ref="A236:AJ237"/>
    <mergeCell ref="A238:AJ238"/>
    <mergeCell ref="AK238:AP238"/>
    <mergeCell ref="BU236:CG237"/>
    <mergeCell ref="BC238:BT238"/>
    <mergeCell ref="AQ238:BB238"/>
    <mergeCell ref="BC236:BT237"/>
    <mergeCell ref="AQ236:BB237"/>
    <mergeCell ref="EK130:FJ130"/>
    <mergeCell ref="EX127:FJ127"/>
    <mergeCell ref="EK275:EW275"/>
    <mergeCell ref="EK243:EW243"/>
    <mergeCell ref="EK266:EW266"/>
    <mergeCell ref="EK265:EW265"/>
    <mergeCell ref="EK273:EW273"/>
    <mergeCell ref="EK274:EW274"/>
    <mergeCell ref="EK254:EW254"/>
    <mergeCell ref="EX274:FJ274"/>
    <mergeCell ref="EX144:FJ144"/>
    <mergeCell ref="EX140:FJ140"/>
    <mergeCell ref="EX142:FJ142"/>
    <mergeCell ref="EX143:FJ143"/>
    <mergeCell ref="EX141:FJ141"/>
    <mergeCell ref="EK115:EW115"/>
    <mergeCell ref="EK114:EW114"/>
    <mergeCell ref="ET110:FJ110"/>
    <mergeCell ref="EX115:FJ115"/>
    <mergeCell ref="EX122:FJ122"/>
    <mergeCell ref="EX123:FG123"/>
    <mergeCell ref="DX120:EJ120"/>
    <mergeCell ref="EX120:FJ120"/>
    <mergeCell ref="EK121:EW121"/>
    <mergeCell ref="EX121:FJ121"/>
    <mergeCell ref="EK123:EW123"/>
    <mergeCell ref="EK122:EW122"/>
    <mergeCell ref="DX121:EJ121"/>
    <mergeCell ref="DX123:EJ123"/>
    <mergeCell ref="EX119:FJ119"/>
    <mergeCell ref="EX117:FJ117"/>
    <mergeCell ref="EK116:EW116"/>
    <mergeCell ref="EK117:EW117"/>
    <mergeCell ref="EX118:FJ118"/>
    <mergeCell ref="EK118:EW118"/>
    <mergeCell ref="EX116:FJ116"/>
    <mergeCell ref="CX115:DJ115"/>
    <mergeCell ref="DN108:ED108"/>
    <mergeCell ref="CW110:DM110"/>
    <mergeCell ref="DX114:EJ114"/>
    <mergeCell ref="DK114:DW114"/>
    <mergeCell ref="DN110:ED110"/>
    <mergeCell ref="DX115:EJ115"/>
    <mergeCell ref="CH125:CW125"/>
    <mergeCell ref="DK122:DW122"/>
    <mergeCell ref="DK123:DW123"/>
    <mergeCell ref="DK120:DW120"/>
    <mergeCell ref="BU124:CG124"/>
    <mergeCell ref="CH124:CW124"/>
    <mergeCell ref="BU121:CG121"/>
    <mergeCell ref="DX118:EJ118"/>
    <mergeCell ref="DX119:EJ119"/>
    <mergeCell ref="DK119:DW119"/>
    <mergeCell ref="DX122:EJ122"/>
    <mergeCell ref="CX119:DJ119"/>
    <mergeCell ref="CH121:CW121"/>
    <mergeCell ref="CH123:CW123"/>
    <mergeCell ref="BU122:CG122"/>
    <mergeCell ref="BU123:CG123"/>
    <mergeCell ref="CH122:CW122"/>
    <mergeCell ref="CH132:CW132"/>
    <mergeCell ref="BU127:CG127"/>
    <mergeCell ref="CH134:CW134"/>
    <mergeCell ref="CG129:CX129"/>
    <mergeCell ref="CX133:DJ133"/>
    <mergeCell ref="BU128:CG128"/>
    <mergeCell ref="CH128:CW128"/>
    <mergeCell ref="CX128:DJ128"/>
    <mergeCell ref="CX132:DJ132"/>
    <mergeCell ref="CH127:CW127"/>
    <mergeCell ref="BU133:CG133"/>
    <mergeCell ref="BU135:CG135"/>
    <mergeCell ref="BU134:CG134"/>
    <mergeCell ref="BU125:CG125"/>
    <mergeCell ref="BU126:CG126"/>
    <mergeCell ref="BU153:CG153"/>
    <mergeCell ref="CI149:CW149"/>
    <mergeCell ref="BU149:CG149"/>
    <mergeCell ref="BU143:CG143"/>
    <mergeCell ref="BU145:CG145"/>
    <mergeCell ref="BU144:CG144"/>
    <mergeCell ref="BU150:CG150"/>
    <mergeCell ref="BU152:CG152"/>
    <mergeCell ref="CH136:CW136"/>
    <mergeCell ref="BU146:CG146"/>
    <mergeCell ref="BC135:BT135"/>
    <mergeCell ref="CH135:CW135"/>
    <mergeCell ref="BU140:CG140"/>
    <mergeCell ref="CH141:CW141"/>
    <mergeCell ref="BU137:CG137"/>
    <mergeCell ref="BU141:CG141"/>
    <mergeCell ref="CH138:CW138"/>
    <mergeCell ref="CH140:CW140"/>
    <mergeCell ref="BC133:BT133"/>
    <mergeCell ref="BC134:BT134"/>
    <mergeCell ref="DK150:DW150"/>
    <mergeCell ref="DK151:DW151"/>
    <mergeCell ref="BC149:BI149"/>
    <mergeCell ref="BC150:BR150"/>
    <mergeCell ref="BC140:BT140"/>
    <mergeCell ref="CH144:CW144"/>
    <mergeCell ref="CH137:CW137"/>
    <mergeCell ref="BU138:CG138"/>
    <mergeCell ref="DK152:DW152"/>
    <mergeCell ref="CY157:FG157"/>
    <mergeCell ref="CX153:DJ153"/>
    <mergeCell ref="EK153:EW153"/>
    <mergeCell ref="DK155:DW155"/>
    <mergeCell ref="EX152:FG152"/>
    <mergeCell ref="DX154:EJ154"/>
    <mergeCell ref="DX155:EJ155"/>
    <mergeCell ref="DK154:DW154"/>
    <mergeCell ref="EK160:EW160"/>
    <mergeCell ref="EK158:FJ158"/>
    <mergeCell ref="EK159:EW159"/>
    <mergeCell ref="EX159:FJ159"/>
    <mergeCell ref="EX156:FG156"/>
    <mergeCell ref="EX153:FG153"/>
    <mergeCell ref="DX153:EJ153"/>
    <mergeCell ref="EX155:FG155"/>
    <mergeCell ref="EX154:FG154"/>
    <mergeCell ref="EK155:EW155"/>
    <mergeCell ref="EK156:EW156"/>
    <mergeCell ref="EK154:EW154"/>
    <mergeCell ref="DX147:EJ147"/>
    <mergeCell ref="DX151:EJ151"/>
    <mergeCell ref="EX149:FE149"/>
    <mergeCell ref="EK152:EW152"/>
    <mergeCell ref="DX148:EJ148"/>
    <mergeCell ref="DX152:EJ152"/>
    <mergeCell ref="EX148:FG148"/>
    <mergeCell ref="EX192:FJ192"/>
    <mergeCell ref="EX183:FG183"/>
    <mergeCell ref="EX146:FJ146"/>
    <mergeCell ref="EX147:FG147"/>
    <mergeCell ref="EX150:FG150"/>
    <mergeCell ref="EX160:FJ160"/>
    <mergeCell ref="EX188:FJ188"/>
    <mergeCell ref="EX177:FG177"/>
    <mergeCell ref="EX176:FG176"/>
    <mergeCell ref="EX184:FG184"/>
    <mergeCell ref="EX161:FH161"/>
    <mergeCell ref="EX163:FG163"/>
    <mergeCell ref="EK163:EW163"/>
    <mergeCell ref="EK165:EW165"/>
    <mergeCell ref="EX162:FG162"/>
    <mergeCell ref="EX164:FJ164"/>
    <mergeCell ref="EX165:FJ165"/>
    <mergeCell ref="EK164:EW164"/>
    <mergeCell ref="EK162:EW162"/>
    <mergeCell ref="EK191:EW191"/>
    <mergeCell ref="DX191:EJ191"/>
    <mergeCell ref="EK192:EW192"/>
    <mergeCell ref="EK189:EW189"/>
    <mergeCell ref="DX189:EJ189"/>
    <mergeCell ref="EK211:EW211"/>
    <mergeCell ref="EX208:FJ208"/>
    <mergeCell ref="EX213:FG213"/>
    <mergeCell ref="EX178:FG178"/>
    <mergeCell ref="EX182:FG182"/>
    <mergeCell ref="EK183:EW183"/>
    <mergeCell ref="EX190:FJ190"/>
    <mergeCell ref="EX181:FG181"/>
    <mergeCell ref="EX193:FJ193"/>
    <mergeCell ref="EX189:FJ189"/>
    <mergeCell ref="EK209:EW209"/>
    <mergeCell ref="EK204:FJ204"/>
    <mergeCell ref="EX202:FJ202"/>
    <mergeCell ref="EK205:EW205"/>
    <mergeCell ref="EK207:EW207"/>
    <mergeCell ref="EX211:FJ211"/>
    <mergeCell ref="EX210:FJ210"/>
    <mergeCell ref="EK210:EW210"/>
    <mergeCell ref="EX195:FJ195"/>
    <mergeCell ref="EX207:FJ207"/>
    <mergeCell ref="EK198:EW198"/>
    <mergeCell ref="EX197:FJ197"/>
    <mergeCell ref="EK202:EW202"/>
    <mergeCell ref="EK197:EW197"/>
    <mergeCell ref="EX209:FG209"/>
    <mergeCell ref="EX214:FJ214"/>
    <mergeCell ref="EK218:EW218"/>
    <mergeCell ref="EK215:EW215"/>
    <mergeCell ref="EK213:EW213"/>
    <mergeCell ref="EX215:FG215"/>
    <mergeCell ref="EK214:EW214"/>
    <mergeCell ref="EX221:FJ221"/>
    <mergeCell ref="EX220:FJ220"/>
    <mergeCell ref="EK216:EW216"/>
    <mergeCell ref="EX218:FJ218"/>
    <mergeCell ref="EX217:FJ217"/>
    <mergeCell ref="EK221:EW221"/>
    <mergeCell ref="EK217:EW217"/>
    <mergeCell ref="EX216:FG216"/>
    <mergeCell ref="EK219:EW219"/>
    <mergeCell ref="EX219:FJ219"/>
    <mergeCell ref="DX229:EJ229"/>
    <mergeCell ref="DX230:EJ230"/>
    <mergeCell ref="CX231:DJ231"/>
    <mergeCell ref="DK229:DW229"/>
    <mergeCell ref="DK230:DW230"/>
    <mergeCell ref="DK226:DW226"/>
    <mergeCell ref="DK227:DW227"/>
    <mergeCell ref="CX229:DJ229"/>
    <mergeCell ref="CX228:DJ228"/>
    <mergeCell ref="CX227:DJ227"/>
    <mergeCell ref="CX226:DJ226"/>
    <mergeCell ref="EX238:FJ238"/>
    <mergeCell ref="EX241:FG241"/>
    <mergeCell ref="EX239:FJ239"/>
    <mergeCell ref="EK242:EW242"/>
    <mergeCell ref="EX242:FG242"/>
    <mergeCell ref="EK241:EW241"/>
    <mergeCell ref="EK247:EW247"/>
    <mergeCell ref="EK248:EW248"/>
    <mergeCell ref="EK238:EW238"/>
    <mergeCell ref="EK239:EW239"/>
    <mergeCell ref="CR244:FG244"/>
    <mergeCell ref="DX242:EJ242"/>
    <mergeCell ref="DK241:DW241"/>
    <mergeCell ref="DK242:DW242"/>
    <mergeCell ref="DX241:EJ241"/>
    <mergeCell ref="DX274:EJ274"/>
    <mergeCell ref="DX273:EJ273"/>
    <mergeCell ref="DX272:EJ272"/>
    <mergeCell ref="CX274:DJ274"/>
    <mergeCell ref="CX273:DJ273"/>
    <mergeCell ref="DX247:EJ247"/>
    <mergeCell ref="CH233:CW233"/>
    <mergeCell ref="DK233:DW233"/>
    <mergeCell ref="CX233:DJ233"/>
    <mergeCell ref="A245:FJ245"/>
    <mergeCell ref="BU242:CG242"/>
    <mergeCell ref="BI234:CQ234"/>
    <mergeCell ref="BU233:CG233"/>
    <mergeCell ref="CR234:FG234"/>
    <mergeCell ref="EX247:FJ247"/>
    <mergeCell ref="DK248:DW248"/>
    <mergeCell ref="DK264:DW264"/>
    <mergeCell ref="DX253:EJ253"/>
    <mergeCell ref="CX252:DJ252"/>
    <mergeCell ref="CX254:DJ254"/>
    <mergeCell ref="DK249:DW249"/>
    <mergeCell ref="DX249:EJ249"/>
    <mergeCell ref="CX250:DJ250"/>
    <mergeCell ref="DK251:DW251"/>
    <mergeCell ref="DX264:EJ264"/>
    <mergeCell ref="CH275:CW275"/>
    <mergeCell ref="CH273:CW273"/>
    <mergeCell ref="CI274:CW274"/>
    <mergeCell ref="CX248:DJ248"/>
    <mergeCell ref="CH272:CW272"/>
    <mergeCell ref="CH266:CW266"/>
    <mergeCell ref="CH267:CW267"/>
    <mergeCell ref="CX267:DJ267"/>
    <mergeCell ref="CH262:CW262"/>
    <mergeCell ref="CH264:CW264"/>
    <mergeCell ref="EX268:FJ268"/>
    <mergeCell ref="EK268:EW268"/>
    <mergeCell ref="DX231:EJ231"/>
    <mergeCell ref="DK237:DW237"/>
    <mergeCell ref="DX239:EJ239"/>
    <mergeCell ref="DK240:DW240"/>
    <mergeCell ref="DK239:DW239"/>
    <mergeCell ref="DK238:DW238"/>
    <mergeCell ref="DK252:DW252"/>
    <mergeCell ref="EK246:FJ246"/>
    <mergeCell ref="EK220:EW220"/>
    <mergeCell ref="DX171:EJ171"/>
    <mergeCell ref="DX217:EJ217"/>
    <mergeCell ref="DX218:EJ218"/>
    <mergeCell ref="DX220:EJ220"/>
    <mergeCell ref="DX216:EJ216"/>
    <mergeCell ref="DX215:EJ215"/>
    <mergeCell ref="DX214:EJ214"/>
    <mergeCell ref="DX184:EJ184"/>
    <mergeCell ref="DX209:EJ209"/>
    <mergeCell ref="CX215:DJ215"/>
    <mergeCell ref="DK215:DW215"/>
    <mergeCell ref="DK221:DW221"/>
    <mergeCell ref="DK217:DW217"/>
    <mergeCell ref="DK218:DW218"/>
    <mergeCell ref="CX202:DJ202"/>
    <mergeCell ref="DK202:DW202"/>
    <mergeCell ref="DK201:DW201"/>
    <mergeCell ref="DK225:DW225"/>
    <mergeCell ref="CX216:DJ216"/>
    <mergeCell ref="CX217:DJ217"/>
    <mergeCell ref="CX219:DJ219"/>
    <mergeCell ref="DK219:DW219"/>
    <mergeCell ref="CX218:DJ218"/>
    <mergeCell ref="DK213:DW213"/>
    <mergeCell ref="CX199:DJ199"/>
    <mergeCell ref="DK199:DW199"/>
    <mergeCell ref="DK200:DW200"/>
    <mergeCell ref="CX201:DJ201"/>
    <mergeCell ref="CX200:DJ200"/>
    <mergeCell ref="DK183:DW183"/>
    <mergeCell ref="DX181:EJ181"/>
    <mergeCell ref="CY166:FG166"/>
    <mergeCell ref="EK169:EW169"/>
    <mergeCell ref="EK167:FJ167"/>
    <mergeCell ref="EX168:FJ168"/>
    <mergeCell ref="CX171:DJ171"/>
    <mergeCell ref="CX173:DJ173"/>
    <mergeCell ref="DX168:EJ168"/>
    <mergeCell ref="EK170:EW170"/>
    <mergeCell ref="EX171:FG171"/>
    <mergeCell ref="EK168:EW168"/>
    <mergeCell ref="EX169:FJ169"/>
    <mergeCell ref="EX174:FG174"/>
    <mergeCell ref="EK174:EW174"/>
    <mergeCell ref="EX172:FG172"/>
    <mergeCell ref="EX170:FH170"/>
    <mergeCell ref="EX173:FG173"/>
    <mergeCell ref="EK172:EW172"/>
    <mergeCell ref="EK171:EW171"/>
    <mergeCell ref="CG166:CX166"/>
    <mergeCell ref="CH168:CW168"/>
    <mergeCell ref="CX168:DJ168"/>
    <mergeCell ref="CX164:DJ164"/>
    <mergeCell ref="DK159:DW159"/>
    <mergeCell ref="EK161:EW161"/>
    <mergeCell ref="BU163:CG163"/>
    <mergeCell ref="CH163:CW163"/>
    <mergeCell ref="DX163:EJ163"/>
    <mergeCell ref="DX159:EJ159"/>
    <mergeCell ref="DX160:EJ160"/>
    <mergeCell ref="DX162:EJ162"/>
    <mergeCell ref="CX162:DJ162"/>
    <mergeCell ref="AQ144:BB144"/>
    <mergeCell ref="A143:AJ143"/>
    <mergeCell ref="AQ142:BB142"/>
    <mergeCell ref="BC142:BT142"/>
    <mergeCell ref="BC144:BT144"/>
    <mergeCell ref="BC143:BT143"/>
    <mergeCell ref="AK142:AP142"/>
    <mergeCell ref="AK144:AP144"/>
    <mergeCell ref="AQ143:BB143"/>
    <mergeCell ref="AK143:AP143"/>
    <mergeCell ref="AK135:AP135"/>
    <mergeCell ref="AQ141:BB141"/>
    <mergeCell ref="AQ140:BB140"/>
    <mergeCell ref="AK140:AP140"/>
    <mergeCell ref="AK141:AP141"/>
    <mergeCell ref="A32:AM32"/>
    <mergeCell ref="AQ134:BB134"/>
    <mergeCell ref="AK139:AP139"/>
    <mergeCell ref="AK138:AP138"/>
    <mergeCell ref="AQ137:BB137"/>
    <mergeCell ref="AQ136:BB136"/>
    <mergeCell ref="AQ135:BB135"/>
    <mergeCell ref="AQ139:BB139"/>
    <mergeCell ref="AK134:AP134"/>
    <mergeCell ref="AK137:AP137"/>
    <mergeCell ref="A34:AM34"/>
    <mergeCell ref="A115:AJ115"/>
    <mergeCell ref="AK118:AP118"/>
    <mergeCell ref="AK116:AP116"/>
    <mergeCell ref="AN35:AS35"/>
    <mergeCell ref="A16:AM16"/>
    <mergeCell ref="AN16:AS16"/>
    <mergeCell ref="AN17:AS17"/>
    <mergeCell ref="A20:AM20"/>
    <mergeCell ref="AN20:AS20"/>
    <mergeCell ref="AN18:AS18"/>
    <mergeCell ref="A17:AM17"/>
    <mergeCell ref="A18:AM18"/>
    <mergeCell ref="A15:AM15"/>
    <mergeCell ref="AK113:AP114"/>
    <mergeCell ref="A113:AJ114"/>
    <mergeCell ref="A21:AM21"/>
    <mergeCell ref="AN21:AS21"/>
    <mergeCell ref="A47:AM47"/>
    <mergeCell ref="AN15:AS15"/>
    <mergeCell ref="A19:AM19"/>
    <mergeCell ref="AN19:AS19"/>
    <mergeCell ref="AN33:AS33"/>
    <mergeCell ref="A33:AM33"/>
    <mergeCell ref="AN34:AS34"/>
    <mergeCell ref="A118:AJ118"/>
    <mergeCell ref="AN80:AS80"/>
    <mergeCell ref="A71:AM71"/>
    <mergeCell ref="AN76:AS76"/>
    <mergeCell ref="AN77:AS77"/>
    <mergeCell ref="AN78:AS78"/>
    <mergeCell ref="AN82:AS82"/>
    <mergeCell ref="AN58:AS58"/>
    <mergeCell ref="A35:AM35"/>
    <mergeCell ref="A62:AM62"/>
    <mergeCell ref="A61:AM61"/>
    <mergeCell ref="A53:AM53"/>
    <mergeCell ref="A51:AM51"/>
    <mergeCell ref="A52:AM52"/>
    <mergeCell ref="A57:AM57"/>
    <mergeCell ref="A54:AM54"/>
    <mergeCell ref="A37:AM37"/>
    <mergeCell ref="A48:AM48"/>
    <mergeCell ref="AN61:AS61"/>
    <mergeCell ref="BJ51:CE51"/>
    <mergeCell ref="A123:AJ123"/>
    <mergeCell ref="A122:AJ122"/>
    <mergeCell ref="A121:AJ121"/>
    <mergeCell ref="A119:AJ119"/>
    <mergeCell ref="A117:AJ117"/>
    <mergeCell ref="A120:AJ120"/>
    <mergeCell ref="AQ119:BB119"/>
    <mergeCell ref="AQ118:BB118"/>
    <mergeCell ref="AK121:AP121"/>
    <mergeCell ref="AN71:AS71"/>
    <mergeCell ref="AN72:AS72"/>
    <mergeCell ref="BJ70:CE70"/>
    <mergeCell ref="AT71:BI71"/>
    <mergeCell ref="AN70:AS70"/>
    <mergeCell ref="BU116:CG116"/>
    <mergeCell ref="AQ120:BB120"/>
    <mergeCell ref="AK117:AP117"/>
    <mergeCell ref="AQ117:BB117"/>
    <mergeCell ref="CF52:CV52"/>
    <mergeCell ref="CF61:CV61"/>
    <mergeCell ref="CF55:CV55"/>
    <mergeCell ref="CF37:CV37"/>
    <mergeCell ref="CF48:CV48"/>
    <mergeCell ref="CF57:CV57"/>
    <mergeCell ref="CF59:CV59"/>
    <mergeCell ref="CF58:CV58"/>
    <mergeCell ref="CF60:CV60"/>
    <mergeCell ref="CF43:CV43"/>
    <mergeCell ref="AT78:BI78"/>
    <mergeCell ref="BJ54:CE54"/>
    <mergeCell ref="BJ52:CE52"/>
    <mergeCell ref="BJ53:CE53"/>
    <mergeCell ref="BJ57:CE57"/>
    <mergeCell ref="BJ59:CE59"/>
    <mergeCell ref="BJ58:CE58"/>
    <mergeCell ref="BJ67:CE67"/>
    <mergeCell ref="BJ73:CE73"/>
    <mergeCell ref="BJ62:CE62"/>
    <mergeCell ref="AK153:AP153"/>
    <mergeCell ref="AN63:AS63"/>
    <mergeCell ref="AN62:AS62"/>
    <mergeCell ref="AT62:BI62"/>
    <mergeCell ref="AQ151:BB151"/>
    <mergeCell ref="BC141:BT141"/>
    <mergeCell ref="AK150:AP150"/>
    <mergeCell ref="BC139:BT139"/>
    <mergeCell ref="BJ84:CE84"/>
    <mergeCell ref="BJ77:CE77"/>
    <mergeCell ref="AQ150:BB150"/>
    <mergeCell ref="AK149:BB149"/>
    <mergeCell ref="BC137:BT137"/>
    <mergeCell ref="BU136:CG136"/>
    <mergeCell ref="BU139:CG139"/>
    <mergeCell ref="BU142:CG142"/>
    <mergeCell ref="BC136:BT136"/>
    <mergeCell ref="BC146:BT146"/>
    <mergeCell ref="BU147:CG147"/>
    <mergeCell ref="BC138:BT138"/>
    <mergeCell ref="BJ72:CE72"/>
    <mergeCell ref="BC153:BR153"/>
    <mergeCell ref="AT73:BI73"/>
    <mergeCell ref="AK119:AP119"/>
    <mergeCell ref="AK120:AP120"/>
    <mergeCell ref="BJ102:CE102"/>
    <mergeCell ref="AQ116:BB116"/>
    <mergeCell ref="BU115:CG115"/>
    <mergeCell ref="BC118:BT118"/>
    <mergeCell ref="BC147:BR147"/>
    <mergeCell ref="AP314:AU315"/>
    <mergeCell ref="AP316:AU316"/>
    <mergeCell ref="AK308:AP308"/>
    <mergeCell ref="AK307:AP307"/>
    <mergeCell ref="AQ311:BB311"/>
    <mergeCell ref="AV316:BK316"/>
    <mergeCell ref="A314:AO315"/>
    <mergeCell ref="A308:AJ308"/>
    <mergeCell ref="AK309:AP309"/>
    <mergeCell ref="A294:AJ294"/>
    <mergeCell ref="AV319:BK319"/>
    <mergeCell ref="BL318:CE318"/>
    <mergeCell ref="A316:AO316"/>
    <mergeCell ref="A306:AJ306"/>
    <mergeCell ref="BU309:CG309"/>
    <mergeCell ref="AQ309:BB309"/>
    <mergeCell ref="A295:AJ295"/>
    <mergeCell ref="AQ308:BB308"/>
    <mergeCell ref="AQ307:BB307"/>
    <mergeCell ref="A318:AO318"/>
    <mergeCell ref="AP318:AU318"/>
    <mergeCell ref="AP319:AU319"/>
    <mergeCell ref="AV317:BK317"/>
    <mergeCell ref="A317:AO317"/>
    <mergeCell ref="AP317:AU317"/>
    <mergeCell ref="A319:AO319"/>
    <mergeCell ref="AV318:BK318"/>
    <mergeCell ref="DN324:ED324"/>
    <mergeCell ref="A320:AO320"/>
    <mergeCell ref="AP320:AU320"/>
    <mergeCell ref="CF323:CV323"/>
    <mergeCell ref="CW323:DM323"/>
    <mergeCell ref="A323:AO323"/>
    <mergeCell ref="AP323:AU323"/>
    <mergeCell ref="CW320:DM320"/>
    <mergeCell ref="A322:AO322"/>
    <mergeCell ref="AP322:AU322"/>
    <mergeCell ref="A327:AO327"/>
    <mergeCell ref="AP327:AU327"/>
    <mergeCell ref="AV327:BK327"/>
    <mergeCell ref="A324:AO324"/>
    <mergeCell ref="AP324:AU324"/>
    <mergeCell ref="AV324:BK324"/>
    <mergeCell ref="A326:AO326"/>
    <mergeCell ref="AP325:AU325"/>
    <mergeCell ref="AV325:BK325"/>
    <mergeCell ref="AP326:AU326"/>
    <mergeCell ref="AV322:BK322"/>
    <mergeCell ref="AV323:BK323"/>
    <mergeCell ref="CF327:CV327"/>
    <mergeCell ref="CF324:CV324"/>
    <mergeCell ref="BL326:CE326"/>
    <mergeCell ref="AV326:BK326"/>
    <mergeCell ref="BL324:CE324"/>
    <mergeCell ref="CW327:DM327"/>
    <mergeCell ref="CW324:DM324"/>
    <mergeCell ref="AD334:AF334"/>
    <mergeCell ref="R331:AE331"/>
    <mergeCell ref="R332:AE332"/>
    <mergeCell ref="AH332:BH332"/>
    <mergeCell ref="AH331:BH331"/>
    <mergeCell ref="AH330:BH330"/>
    <mergeCell ref="BL325:CE325"/>
    <mergeCell ref="A325:AO325"/>
    <mergeCell ref="A334:B334"/>
    <mergeCell ref="C334:E334"/>
    <mergeCell ref="I334:X334"/>
    <mergeCell ref="Y334:AC334"/>
    <mergeCell ref="DS331:ES331"/>
    <mergeCell ref="DC331:DP331"/>
    <mergeCell ref="N330:AE330"/>
    <mergeCell ref="BL327:CE327"/>
    <mergeCell ref="DS330:ES330"/>
    <mergeCell ref="EE327:ES327"/>
    <mergeCell ref="DC330:DP330"/>
    <mergeCell ref="DN327:ED327"/>
    <mergeCell ref="AH329:BH329"/>
    <mergeCell ref="N329:AE329"/>
    <mergeCell ref="DN326:ED326"/>
    <mergeCell ref="CF326:CV326"/>
    <mergeCell ref="CF325:CV325"/>
    <mergeCell ref="CW325:DM325"/>
    <mergeCell ref="DN325:ED325"/>
    <mergeCell ref="CW326:DM326"/>
    <mergeCell ref="ET327:FJ327"/>
    <mergeCell ref="ET324:FJ324"/>
    <mergeCell ref="ET326:FJ326"/>
    <mergeCell ref="EE326:ES326"/>
    <mergeCell ref="ET325:FJ325"/>
    <mergeCell ref="EE324:ES324"/>
    <mergeCell ref="EE325:ES325"/>
    <mergeCell ref="CW322:DM322"/>
    <mergeCell ref="BL321:CE321"/>
    <mergeCell ref="BL323:CE323"/>
    <mergeCell ref="BL322:CE322"/>
    <mergeCell ref="CF322:CV322"/>
    <mergeCell ref="A321:AO321"/>
    <mergeCell ref="AP321:AU321"/>
    <mergeCell ref="EE320:ES320"/>
    <mergeCell ref="AV321:BK321"/>
    <mergeCell ref="BL320:CE320"/>
    <mergeCell ref="EE321:ES321"/>
    <mergeCell ref="DN320:ED320"/>
    <mergeCell ref="CW321:DM321"/>
    <mergeCell ref="CF321:CV321"/>
    <mergeCell ref="AV320:BK320"/>
    <mergeCell ref="CW317:DM317"/>
    <mergeCell ref="CW318:DM318"/>
    <mergeCell ref="BL316:CE316"/>
    <mergeCell ref="CF320:CV320"/>
    <mergeCell ref="CW319:DM319"/>
    <mergeCell ref="BL319:CE319"/>
    <mergeCell ref="CF319:CV319"/>
    <mergeCell ref="CF317:CV317"/>
    <mergeCell ref="CF318:CV318"/>
    <mergeCell ref="BL317:CE317"/>
    <mergeCell ref="EE316:ES316"/>
    <mergeCell ref="BL314:CE315"/>
    <mergeCell ref="CF314:ES314"/>
    <mergeCell ref="CF316:CV316"/>
    <mergeCell ref="CW316:DM316"/>
    <mergeCell ref="DK297:DW297"/>
    <mergeCell ref="DX297:EJ297"/>
    <mergeCell ref="CX304:DJ304"/>
    <mergeCell ref="DX303:EJ303"/>
    <mergeCell ref="AK296:AP296"/>
    <mergeCell ref="A297:AJ297"/>
    <mergeCell ref="AK297:AP297"/>
    <mergeCell ref="AK295:AP295"/>
    <mergeCell ref="A296:AJ296"/>
    <mergeCell ref="A298:AJ298"/>
    <mergeCell ref="A309:AJ309"/>
    <mergeCell ref="AK306:AP306"/>
    <mergeCell ref="DK308:DW308"/>
    <mergeCell ref="BC309:BT309"/>
    <mergeCell ref="BC307:BT307"/>
    <mergeCell ref="BC308:BT308"/>
    <mergeCell ref="A307:AJ307"/>
    <mergeCell ref="DK304:DW304"/>
    <mergeCell ref="CX305:DJ305"/>
    <mergeCell ref="DN315:ED315"/>
    <mergeCell ref="CI312:FG312"/>
    <mergeCell ref="CH311:CW311"/>
    <mergeCell ref="CF315:CV315"/>
    <mergeCell ref="CW315:DM315"/>
    <mergeCell ref="DX306:EJ306"/>
    <mergeCell ref="DX309:EJ309"/>
    <mergeCell ref="CX308:DJ308"/>
    <mergeCell ref="BU308:CG308"/>
    <mergeCell ref="DK307:DW307"/>
    <mergeCell ref="CX307:DJ307"/>
    <mergeCell ref="BU307:CG307"/>
    <mergeCell ref="CH307:CW307"/>
    <mergeCell ref="AQ306:BB306"/>
    <mergeCell ref="BC306:BT306"/>
    <mergeCell ref="BU306:CG306"/>
    <mergeCell ref="EX306:FJ306"/>
    <mergeCell ref="DK306:DW306"/>
    <mergeCell ref="CH308:CW308"/>
    <mergeCell ref="CX306:DJ306"/>
    <mergeCell ref="CH306:CW306"/>
    <mergeCell ref="EX307:FG307"/>
    <mergeCell ref="EX308:FJ308"/>
    <mergeCell ref="DX307:EJ307"/>
    <mergeCell ref="EK306:EW306"/>
    <mergeCell ref="EK308:EW308"/>
    <mergeCell ref="EK307:EW307"/>
    <mergeCell ref="DX308:EJ308"/>
    <mergeCell ref="DX304:EJ304"/>
    <mergeCell ref="AQ297:BB297"/>
    <mergeCell ref="BC297:BT297"/>
    <mergeCell ref="CH304:CW304"/>
    <mergeCell ref="CH303:CW303"/>
    <mergeCell ref="A301:FJ301"/>
    <mergeCell ref="AQ298:BB298"/>
    <mergeCell ref="DX298:EJ298"/>
    <mergeCell ref="AK298:AP298"/>
    <mergeCell ref="CX303:DJ303"/>
    <mergeCell ref="A300:FG300"/>
    <mergeCell ref="AQ302:BB303"/>
    <mergeCell ref="A302:AJ303"/>
    <mergeCell ref="BU298:CG298"/>
    <mergeCell ref="DK303:DW303"/>
    <mergeCell ref="EK298:EW298"/>
    <mergeCell ref="CH298:CW298"/>
    <mergeCell ref="CH302:EJ302"/>
    <mergeCell ref="AQ296:BB296"/>
    <mergeCell ref="BC296:BT296"/>
    <mergeCell ref="CH296:CW296"/>
    <mergeCell ref="BC295:BT295"/>
    <mergeCell ref="AQ295:BB295"/>
    <mergeCell ref="BU295:CG295"/>
    <mergeCell ref="BU296:CG296"/>
    <mergeCell ref="DK295:DW295"/>
    <mergeCell ref="DK267:DW267"/>
    <mergeCell ref="DK278:DW278"/>
    <mergeCell ref="DK284:DW284"/>
    <mergeCell ref="DK268:DW268"/>
    <mergeCell ref="DK273:DW273"/>
    <mergeCell ref="DK274:DW274"/>
    <mergeCell ref="CH271:EJ271"/>
    <mergeCell ref="CX269:DJ269"/>
    <mergeCell ref="CH268:CW268"/>
    <mergeCell ref="DK214:DW214"/>
    <mergeCell ref="DK216:DW216"/>
    <mergeCell ref="DK209:DW209"/>
    <mergeCell ref="DK210:DW210"/>
    <mergeCell ref="DK212:DW212"/>
    <mergeCell ref="DK211:DW211"/>
    <mergeCell ref="CH202:CW202"/>
    <mergeCell ref="DX210:EJ210"/>
    <mergeCell ref="CH206:CW206"/>
    <mergeCell ref="DK205:DW205"/>
    <mergeCell ref="DK207:DW207"/>
    <mergeCell ref="CX207:DJ207"/>
    <mergeCell ref="CX205:DJ205"/>
    <mergeCell ref="CX208:DJ208"/>
    <mergeCell ref="CX209:DJ209"/>
    <mergeCell ref="DK208:DW208"/>
    <mergeCell ref="DX211:EJ211"/>
    <mergeCell ref="DK198:DW198"/>
    <mergeCell ref="DX199:EJ199"/>
    <mergeCell ref="DX200:EJ200"/>
    <mergeCell ref="DX201:EJ201"/>
    <mergeCell ref="DX208:EJ208"/>
    <mergeCell ref="DX198:EJ198"/>
    <mergeCell ref="A203:FJ203"/>
    <mergeCell ref="CH200:CW200"/>
    <mergeCell ref="AQ202:BB202"/>
    <mergeCell ref="DX213:EJ213"/>
    <mergeCell ref="DX205:EJ205"/>
    <mergeCell ref="DX206:EJ206"/>
    <mergeCell ref="DX202:EJ202"/>
    <mergeCell ref="CH204:EJ204"/>
    <mergeCell ref="CH209:CW209"/>
    <mergeCell ref="CH208:CW208"/>
    <mergeCell ref="DX207:EJ207"/>
    <mergeCell ref="CX210:DJ210"/>
    <mergeCell ref="CX211:DJ211"/>
    <mergeCell ref="DX192:EJ192"/>
    <mergeCell ref="EK194:EW194"/>
    <mergeCell ref="EX201:FJ201"/>
    <mergeCell ref="EX198:FG198"/>
    <mergeCell ref="EX199:FG199"/>
    <mergeCell ref="EX196:FJ196"/>
    <mergeCell ref="EX200:FG200"/>
    <mergeCell ref="DX194:EJ194"/>
    <mergeCell ref="EX194:FJ194"/>
    <mergeCell ref="DX193:EJ193"/>
    <mergeCell ref="EK196:EW196"/>
    <mergeCell ref="EK195:EW195"/>
    <mergeCell ref="EK193:EW193"/>
    <mergeCell ref="DK196:DW196"/>
    <mergeCell ref="DX195:EJ195"/>
    <mergeCell ref="DK193:DW193"/>
    <mergeCell ref="CH196:CW196"/>
    <mergeCell ref="CX193:DJ193"/>
    <mergeCell ref="CH195:CW195"/>
    <mergeCell ref="DK192:DW192"/>
    <mergeCell ref="DK195:DW195"/>
    <mergeCell ref="DK194:DW194"/>
    <mergeCell ref="BU151:CG151"/>
    <mergeCell ref="BC152:BR152"/>
    <mergeCell ref="CX191:DJ191"/>
    <mergeCell ref="CX195:DJ195"/>
    <mergeCell ref="CX194:DJ194"/>
    <mergeCell ref="CH194:CW194"/>
    <mergeCell ref="BU156:CG156"/>
    <mergeCell ref="BU167:CG168"/>
    <mergeCell ref="CH165:CW165"/>
    <mergeCell ref="BU164:CG164"/>
    <mergeCell ref="A151:AJ151"/>
    <mergeCell ref="A152:AJ152"/>
    <mergeCell ref="AK151:AP151"/>
    <mergeCell ref="AK152:AP152"/>
    <mergeCell ref="AQ153:BB153"/>
    <mergeCell ref="DK163:DW163"/>
    <mergeCell ref="DK161:DW161"/>
    <mergeCell ref="DK165:DW165"/>
    <mergeCell ref="DK162:DW162"/>
    <mergeCell ref="BU161:CG161"/>
    <mergeCell ref="CX160:DJ160"/>
    <mergeCell ref="CH160:CW160"/>
    <mergeCell ref="BU160:CG160"/>
    <mergeCell ref="CH156:CW156"/>
    <mergeCell ref="ET102:FJ102"/>
    <mergeCell ref="EE102:ES102"/>
    <mergeCell ref="EX124:FJ124"/>
    <mergeCell ref="EK124:EW124"/>
    <mergeCell ref="A111:FG111"/>
    <mergeCell ref="CW109:DM109"/>
    <mergeCell ref="CF110:CV110"/>
    <mergeCell ref="BJ108:CE108"/>
    <mergeCell ref="A112:FJ112"/>
    <mergeCell ref="A110:AM110"/>
    <mergeCell ref="A150:AJ150"/>
    <mergeCell ref="A116:AJ116"/>
    <mergeCell ref="DK146:DW146"/>
    <mergeCell ref="DX146:EJ146"/>
    <mergeCell ref="DX139:EJ139"/>
    <mergeCell ref="BC117:BT117"/>
    <mergeCell ref="BC116:BT116"/>
    <mergeCell ref="BU148:CG148"/>
    <mergeCell ref="AQ138:BB138"/>
    <mergeCell ref="CH120:CW120"/>
    <mergeCell ref="DN101:ED101"/>
    <mergeCell ref="BU120:CG120"/>
    <mergeCell ref="CX114:DJ114"/>
    <mergeCell ref="BJ101:CE101"/>
    <mergeCell ref="CW101:DM101"/>
    <mergeCell ref="CF101:CV101"/>
    <mergeCell ref="DX117:EJ117"/>
    <mergeCell ref="CW107:DM107"/>
    <mergeCell ref="DK116:DW116"/>
    <mergeCell ref="DK118:DW118"/>
    <mergeCell ref="EE96:ES96"/>
    <mergeCell ref="EE98:ES98"/>
    <mergeCell ref="EE97:ES97"/>
    <mergeCell ref="EE93:ES93"/>
    <mergeCell ref="EE101:ES101"/>
    <mergeCell ref="ET93:FG93"/>
    <mergeCell ref="ET98:FJ98"/>
    <mergeCell ref="ET99:FJ99"/>
    <mergeCell ref="ET96:FJ96"/>
    <mergeCell ref="ET95:FJ95"/>
    <mergeCell ref="ET94:FJ94"/>
    <mergeCell ref="ET97:FJ97"/>
    <mergeCell ref="EE94:ES94"/>
    <mergeCell ref="EE99:ES99"/>
    <mergeCell ref="ET100:FJ100"/>
    <mergeCell ref="DN90:ED90"/>
    <mergeCell ref="DN95:ED95"/>
    <mergeCell ref="DN91:ED91"/>
    <mergeCell ref="DN99:ED99"/>
    <mergeCell ref="DN94:ED94"/>
    <mergeCell ref="DN100:ED100"/>
    <mergeCell ref="DN96:ED96"/>
    <mergeCell ref="EE100:ES100"/>
    <mergeCell ref="EE92:ES92"/>
    <mergeCell ref="EE62:ES62"/>
    <mergeCell ref="ET62:FJ62"/>
    <mergeCell ref="EE60:ES60"/>
    <mergeCell ref="DN62:ED62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DN19:ED19"/>
    <mergeCell ref="DN17:ED17"/>
    <mergeCell ref="DN18:ED18"/>
    <mergeCell ref="DN15:ED15"/>
    <mergeCell ref="DN16:ED16"/>
    <mergeCell ref="CF16:CV16"/>
    <mergeCell ref="CF15:CV15"/>
    <mergeCell ref="DN13:ED13"/>
    <mergeCell ref="CW15:DM15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AN13:AS13"/>
    <mergeCell ref="AT13:BI13"/>
    <mergeCell ref="EE13:ES13"/>
    <mergeCell ref="DN14:ED14"/>
    <mergeCell ref="CW14:DM14"/>
    <mergeCell ref="BJ13:CE13"/>
    <mergeCell ref="CW13:DM13"/>
    <mergeCell ref="CF13:CV13"/>
    <mergeCell ref="BJ14:CE14"/>
    <mergeCell ref="AN10:AS11"/>
    <mergeCell ref="CF10:ES10"/>
    <mergeCell ref="BJ12:CE12"/>
    <mergeCell ref="DN12:ED12"/>
    <mergeCell ref="CW11:DM11"/>
    <mergeCell ref="CF11:CV11"/>
    <mergeCell ref="DN11:ED11"/>
    <mergeCell ref="EE11:ES11"/>
    <mergeCell ref="A1:EQ1"/>
    <mergeCell ref="A2:EQ2"/>
    <mergeCell ref="BI4:CD4"/>
    <mergeCell ref="BE5:EB5"/>
    <mergeCell ref="CE4:CI4"/>
    <mergeCell ref="CJ4:CK4"/>
    <mergeCell ref="AK3:DI3"/>
    <mergeCell ref="CU4:DZ4"/>
    <mergeCell ref="CW19:DM19"/>
    <mergeCell ref="CW17:DM17"/>
    <mergeCell ref="CF22:CV22"/>
    <mergeCell ref="CF24:CV24"/>
    <mergeCell ref="CF20:CV20"/>
    <mergeCell ref="CF21:CV21"/>
    <mergeCell ref="CF23:CV23"/>
    <mergeCell ref="CW20:DM20"/>
    <mergeCell ref="CW18:DM18"/>
    <mergeCell ref="CF19:CV19"/>
    <mergeCell ref="ET12:FJ12"/>
    <mergeCell ref="EE12:ES12"/>
    <mergeCell ref="BJ16:CE16"/>
    <mergeCell ref="ET13:FJ13"/>
    <mergeCell ref="ET14:FJ14"/>
    <mergeCell ref="EE14:ES14"/>
    <mergeCell ref="CW16:DM16"/>
    <mergeCell ref="CF14:CV14"/>
    <mergeCell ref="CW12:DM12"/>
    <mergeCell ref="CF12:CV12"/>
    <mergeCell ref="AT19:BI19"/>
    <mergeCell ref="AT15:BI15"/>
    <mergeCell ref="AT16:BI16"/>
    <mergeCell ref="AT17:BI17"/>
    <mergeCell ref="AT18:BI18"/>
    <mergeCell ref="AN25:AS25"/>
    <mergeCell ref="AN22:AS22"/>
    <mergeCell ref="AN24:AS24"/>
    <mergeCell ref="BJ25:CE25"/>
    <mergeCell ref="AT25:BI25"/>
    <mergeCell ref="AN32:AS32"/>
    <mergeCell ref="BJ32:CE32"/>
    <mergeCell ref="AT32:BI32"/>
    <mergeCell ref="BJ26:CE26"/>
    <mergeCell ref="AN26:AS26"/>
    <mergeCell ref="AT26:BI26"/>
    <mergeCell ref="AT31:BI31"/>
    <mergeCell ref="BJ31:CE31"/>
    <mergeCell ref="BJ19:CE19"/>
    <mergeCell ref="BJ21:CE21"/>
    <mergeCell ref="BJ22:CE22"/>
    <mergeCell ref="BJ15:CE15"/>
    <mergeCell ref="BJ18:CE18"/>
    <mergeCell ref="BJ17:CE17"/>
    <mergeCell ref="BJ20:CE20"/>
    <mergeCell ref="CW25:DM25"/>
    <mergeCell ref="CW23:DM23"/>
    <mergeCell ref="BJ23:CE23"/>
    <mergeCell ref="BJ24:CE24"/>
    <mergeCell ref="AT35:BI35"/>
    <mergeCell ref="DN21:ED21"/>
    <mergeCell ref="CW24:DM24"/>
    <mergeCell ref="CW21:DM21"/>
    <mergeCell ref="CW22:DM22"/>
    <mergeCell ref="BJ35:CE35"/>
    <mergeCell ref="BJ30:CE30"/>
    <mergeCell ref="CF30:CV30"/>
    <mergeCell ref="CF35:CV35"/>
    <mergeCell ref="CF25:CV25"/>
    <mergeCell ref="DN22:ED22"/>
    <mergeCell ref="DN34:ED34"/>
    <mergeCell ref="DN23:ED23"/>
    <mergeCell ref="DN25:ED25"/>
    <mergeCell ref="DN26:ED26"/>
    <mergeCell ref="DN30:ED30"/>
    <mergeCell ref="DN20:ED20"/>
    <mergeCell ref="DN24:ED24"/>
    <mergeCell ref="DN46:ED46"/>
    <mergeCell ref="ET71:FJ71"/>
    <mergeCell ref="EE71:ES71"/>
    <mergeCell ref="ET61:FJ61"/>
    <mergeCell ref="EE61:ES61"/>
    <mergeCell ref="EE67:ES67"/>
    <mergeCell ref="ET67:FJ67"/>
    <mergeCell ref="EE64:ES64"/>
    <mergeCell ref="EE74:ES74"/>
    <mergeCell ref="EE72:ES72"/>
    <mergeCell ref="ET72:FJ72"/>
    <mergeCell ref="ET73:FJ73"/>
    <mergeCell ref="ET74:FJ74"/>
    <mergeCell ref="EE73:ES73"/>
    <mergeCell ref="ET75:FH75"/>
    <mergeCell ref="CW77:DM77"/>
    <mergeCell ref="DN77:ED77"/>
    <mergeCell ref="EE76:ES76"/>
    <mergeCell ref="ET76:FH76"/>
    <mergeCell ref="EE75:ES75"/>
    <mergeCell ref="DN75:ED75"/>
    <mergeCell ref="CW75:DM75"/>
    <mergeCell ref="CW76:DM76"/>
    <mergeCell ref="DN76:ED76"/>
    <mergeCell ref="EE59:ES59"/>
    <mergeCell ref="ET58:FG58"/>
    <mergeCell ref="EE58:ES58"/>
    <mergeCell ref="ET59:FJ59"/>
    <mergeCell ref="ET52:FJ52"/>
    <mergeCell ref="ET51:FJ51"/>
    <mergeCell ref="ET55:FG55"/>
    <mergeCell ref="ET49:FJ49"/>
    <mergeCell ref="ET54:FG54"/>
    <mergeCell ref="ET53:FG53"/>
    <mergeCell ref="DN39:ED39"/>
    <mergeCell ref="ET46:FJ46"/>
    <mergeCell ref="ET47:FJ47"/>
    <mergeCell ref="ET50:FJ50"/>
    <mergeCell ref="ET48:FJ48"/>
    <mergeCell ref="EE48:ES48"/>
    <mergeCell ref="EE42:ES42"/>
    <mergeCell ref="EE44:ES44"/>
    <mergeCell ref="EE43:ES43"/>
    <mergeCell ref="ET43:FJ43"/>
    <mergeCell ref="ET37:FG37"/>
    <mergeCell ref="ET39:FG39"/>
    <mergeCell ref="EE37:ES37"/>
    <mergeCell ref="ET41:FJ41"/>
    <mergeCell ref="ET40:FG40"/>
    <mergeCell ref="EE40:ES40"/>
    <mergeCell ref="ET38:FG38"/>
    <mergeCell ref="EE38:ES38"/>
    <mergeCell ref="EE39:ES39"/>
    <mergeCell ref="DN43:ED43"/>
    <mergeCell ref="EE49:ES49"/>
    <mergeCell ref="DN48:ED48"/>
    <mergeCell ref="ET45:FJ45"/>
    <mergeCell ref="CF34:CV34"/>
    <mergeCell ref="CW36:DM36"/>
    <mergeCell ref="CW38:DM38"/>
    <mergeCell ref="CW39:DM39"/>
    <mergeCell ref="CF38:CV38"/>
    <mergeCell ref="CF39:CV39"/>
    <mergeCell ref="DN36:ED36"/>
    <mergeCell ref="DN37:ED37"/>
    <mergeCell ref="CW37:DM37"/>
    <mergeCell ref="DN50:ED50"/>
    <mergeCell ref="CW49:DM49"/>
    <mergeCell ref="DN49:ED49"/>
    <mergeCell ref="CW40:DM40"/>
    <mergeCell ref="CW48:DM48"/>
    <mergeCell ref="DN44:ED44"/>
    <mergeCell ref="DN38:ED38"/>
    <mergeCell ref="CF32:CV32"/>
    <mergeCell ref="CW32:DM32"/>
    <mergeCell ref="CW33:DM33"/>
    <mergeCell ref="CW30:DM30"/>
    <mergeCell ref="CF33:CV33"/>
    <mergeCell ref="ET31:FJ31"/>
    <mergeCell ref="CF31:CV31"/>
    <mergeCell ref="EE36:ES36"/>
    <mergeCell ref="ET32:FH32"/>
    <mergeCell ref="EE32:ES32"/>
    <mergeCell ref="CW31:DM31"/>
    <mergeCell ref="DN31:ED31"/>
    <mergeCell ref="DN32:ED32"/>
    <mergeCell ref="EE33:ES33"/>
    <mergeCell ref="CW35:DM35"/>
    <mergeCell ref="EE31:ES31"/>
    <mergeCell ref="CW34:DM34"/>
    <mergeCell ref="EE35:ES35"/>
    <mergeCell ref="DN33:ED33"/>
    <mergeCell ref="DN35:ED35"/>
    <mergeCell ref="BJ36:CE36"/>
    <mergeCell ref="CF36:CV36"/>
    <mergeCell ref="CW65:DM65"/>
    <mergeCell ref="BJ71:CE71"/>
    <mergeCell ref="BJ47:CE47"/>
    <mergeCell ref="BJ48:CE48"/>
    <mergeCell ref="BJ55:CE55"/>
    <mergeCell ref="CF40:CV40"/>
    <mergeCell ref="CF42:CV42"/>
    <mergeCell ref="CF62:CV62"/>
    <mergeCell ref="EE52:ES52"/>
    <mergeCell ref="DN40:ED40"/>
    <mergeCell ref="EE51:ES51"/>
    <mergeCell ref="EE46:ES46"/>
    <mergeCell ref="EE47:ES47"/>
    <mergeCell ref="EE45:ES45"/>
    <mergeCell ref="EE50:ES50"/>
    <mergeCell ref="EE41:ES41"/>
    <mergeCell ref="DN52:ED52"/>
    <mergeCell ref="DN51:ED51"/>
    <mergeCell ref="ET42:FJ42"/>
    <mergeCell ref="DN42:ED42"/>
    <mergeCell ref="CW42:DM42"/>
    <mergeCell ref="DN41:ED41"/>
    <mergeCell ref="EX266:FJ266"/>
    <mergeCell ref="EX263:FJ263"/>
    <mergeCell ref="DK266:DW266"/>
    <mergeCell ref="EK264:EW264"/>
    <mergeCell ref="EK263:EW263"/>
    <mergeCell ref="DK265:DW265"/>
    <mergeCell ref="DX265:EJ265"/>
    <mergeCell ref="DX266:EJ266"/>
    <mergeCell ref="EX265:FJ265"/>
    <mergeCell ref="BU190:CG190"/>
    <mergeCell ref="DK190:DW190"/>
    <mergeCell ref="CX192:DJ192"/>
    <mergeCell ref="DK191:DW191"/>
    <mergeCell ref="DX190:EJ190"/>
    <mergeCell ref="CX190:DJ190"/>
    <mergeCell ref="CH198:CW198"/>
    <mergeCell ref="CX196:DJ196"/>
    <mergeCell ref="CX198:DJ198"/>
    <mergeCell ref="CH177:CW177"/>
    <mergeCell ref="BU170:CG170"/>
    <mergeCell ref="BU177:CG177"/>
    <mergeCell ref="BU171:CG171"/>
    <mergeCell ref="AK274:AP274"/>
    <mergeCell ref="CH205:CW205"/>
    <mergeCell ref="BU262:CG262"/>
    <mergeCell ref="BU209:CG209"/>
    <mergeCell ref="BU213:CG213"/>
    <mergeCell ref="BU255:CG255"/>
    <mergeCell ref="BU227:CG227"/>
    <mergeCell ref="BU246:CG247"/>
    <mergeCell ref="CM222:FG222"/>
    <mergeCell ref="DX219:EJ219"/>
    <mergeCell ref="A277:AJ277"/>
    <mergeCell ref="BU274:CG274"/>
    <mergeCell ref="BC275:BT275"/>
    <mergeCell ref="BU275:CG275"/>
    <mergeCell ref="BC274:BT274"/>
    <mergeCell ref="A276:AJ276"/>
    <mergeCell ref="AK276:AP276"/>
    <mergeCell ref="A275:AJ275"/>
    <mergeCell ref="A274:AJ274"/>
    <mergeCell ref="AK275:AP275"/>
    <mergeCell ref="EX273:FJ273"/>
    <mergeCell ref="A270:FJ270"/>
    <mergeCell ref="A271:AJ272"/>
    <mergeCell ref="CX272:DJ272"/>
    <mergeCell ref="EK271:FJ271"/>
    <mergeCell ref="EX272:FJ272"/>
    <mergeCell ref="BU271:CG272"/>
    <mergeCell ref="AK273:AP273"/>
    <mergeCell ref="A273:AJ273"/>
    <mergeCell ref="DK272:DW272"/>
    <mergeCell ref="A278:AJ278"/>
    <mergeCell ref="DX276:EJ276"/>
    <mergeCell ref="DX277:EJ277"/>
    <mergeCell ref="AK277:AP277"/>
    <mergeCell ref="CH277:CW277"/>
    <mergeCell ref="BU276:CG276"/>
    <mergeCell ref="CH276:CW276"/>
    <mergeCell ref="DK277:DW277"/>
    <mergeCell ref="BC278:BT278"/>
    <mergeCell ref="BC277:BT277"/>
    <mergeCell ref="A293:AJ293"/>
    <mergeCell ref="A292:AJ292"/>
    <mergeCell ref="AQ277:BB277"/>
    <mergeCell ref="AQ276:BB276"/>
    <mergeCell ref="A284:AJ284"/>
    <mergeCell ref="AK282:AP282"/>
    <mergeCell ref="A281:AJ281"/>
    <mergeCell ref="AK284:AP284"/>
    <mergeCell ref="A279:AJ279"/>
    <mergeCell ref="AQ293:BB293"/>
    <mergeCell ref="A305:AJ305"/>
    <mergeCell ref="DX305:EJ305"/>
    <mergeCell ref="DK305:DW305"/>
    <mergeCell ref="CH305:CW305"/>
    <mergeCell ref="AK305:AP305"/>
    <mergeCell ref="AQ305:BB305"/>
    <mergeCell ref="BU305:CG305"/>
    <mergeCell ref="BC305:BT305"/>
    <mergeCell ref="EX305:FJ305"/>
    <mergeCell ref="EK304:EW304"/>
    <mergeCell ref="EX304:FJ304"/>
    <mergeCell ref="EX303:FJ303"/>
    <mergeCell ref="EK303:EW303"/>
    <mergeCell ref="EK305:EW305"/>
    <mergeCell ref="A304:AJ304"/>
    <mergeCell ref="AK304:AP304"/>
    <mergeCell ref="BU302:CG303"/>
    <mergeCell ref="BC304:BT304"/>
    <mergeCell ref="AQ304:BB304"/>
    <mergeCell ref="BU304:CG304"/>
    <mergeCell ref="BC302:BT303"/>
    <mergeCell ref="AK302:AP303"/>
    <mergeCell ref="BC298:BR298"/>
    <mergeCell ref="CX298:DJ298"/>
    <mergeCell ref="DK298:DW298"/>
    <mergeCell ref="EK294:EW294"/>
    <mergeCell ref="CX294:DJ294"/>
    <mergeCell ref="DX296:EJ296"/>
    <mergeCell ref="DX295:EJ295"/>
    <mergeCell ref="DK296:DW296"/>
    <mergeCell ref="CH295:CW295"/>
    <mergeCell ref="CX297:DJ297"/>
    <mergeCell ref="DK293:DW293"/>
    <mergeCell ref="DK294:DW294"/>
    <mergeCell ref="DX293:EJ293"/>
    <mergeCell ref="CH294:CW294"/>
    <mergeCell ref="DX294:EJ294"/>
    <mergeCell ref="AK294:AP294"/>
    <mergeCell ref="AQ282:BB282"/>
    <mergeCell ref="BC294:BT294"/>
    <mergeCell ref="AQ294:BB294"/>
    <mergeCell ref="AQ292:BB292"/>
    <mergeCell ref="BC282:BT282"/>
    <mergeCell ref="AK293:AP293"/>
    <mergeCell ref="AK292:AP292"/>
    <mergeCell ref="BC293:BT293"/>
    <mergeCell ref="BC284:BR284"/>
    <mergeCell ref="AQ279:BB279"/>
    <mergeCell ref="AK281:AP281"/>
    <mergeCell ref="AK278:AP278"/>
    <mergeCell ref="AQ281:BB281"/>
    <mergeCell ref="AK279:AP279"/>
    <mergeCell ref="AQ278:BB278"/>
    <mergeCell ref="AK280:BB280"/>
    <mergeCell ref="A282:AJ282"/>
    <mergeCell ref="AQ284:BB284"/>
    <mergeCell ref="BU292:CG292"/>
    <mergeCell ref="BC292:BT292"/>
    <mergeCell ref="AQ283:BB283"/>
    <mergeCell ref="AK283:AP283"/>
    <mergeCell ref="A283:AJ283"/>
    <mergeCell ref="BU284:CG284"/>
    <mergeCell ref="BU282:CG282"/>
    <mergeCell ref="BU214:CG214"/>
    <mergeCell ref="BC213:BR213"/>
    <mergeCell ref="BC209:BR209"/>
    <mergeCell ref="BU208:CG208"/>
    <mergeCell ref="BU210:CG210"/>
    <mergeCell ref="BU211:CG211"/>
    <mergeCell ref="BC214:BT214"/>
    <mergeCell ref="BC210:BT210"/>
    <mergeCell ref="BC208:BT208"/>
    <mergeCell ref="BU199:CG199"/>
    <mergeCell ref="BU194:CG194"/>
    <mergeCell ref="BU189:CG189"/>
    <mergeCell ref="BU198:CG198"/>
    <mergeCell ref="BU192:CG192"/>
    <mergeCell ref="BC193:BT193"/>
    <mergeCell ref="BC191:BT191"/>
    <mergeCell ref="BC192:BT192"/>
    <mergeCell ref="CH192:CW192"/>
    <mergeCell ref="BU191:CG191"/>
    <mergeCell ref="CH193:CW193"/>
    <mergeCell ref="CH191:CW191"/>
    <mergeCell ref="CX182:DJ182"/>
    <mergeCell ref="CH183:CW183"/>
    <mergeCell ref="CX184:DJ184"/>
    <mergeCell ref="CX183:DJ183"/>
    <mergeCell ref="CH184:CW184"/>
    <mergeCell ref="BU179:CG179"/>
    <mergeCell ref="BU178:CG178"/>
    <mergeCell ref="BC169:BT169"/>
    <mergeCell ref="BC177:BT177"/>
    <mergeCell ref="BC176:BT176"/>
    <mergeCell ref="BC175:BT175"/>
    <mergeCell ref="BU172:CG172"/>
    <mergeCell ref="BC172:BR172"/>
    <mergeCell ref="BU175:CG175"/>
    <mergeCell ref="BU176:CG176"/>
    <mergeCell ref="BC171:BT171"/>
    <mergeCell ref="AQ171:BB171"/>
    <mergeCell ref="BC174:BR174"/>
    <mergeCell ref="BU173:CG173"/>
    <mergeCell ref="BC167:BT168"/>
    <mergeCell ref="BC164:BT164"/>
    <mergeCell ref="AQ165:BB165"/>
    <mergeCell ref="AQ164:BB164"/>
    <mergeCell ref="AQ167:BB168"/>
    <mergeCell ref="DX196:EJ196"/>
    <mergeCell ref="CH197:CW197"/>
    <mergeCell ref="BU196:CG196"/>
    <mergeCell ref="AQ173:BB173"/>
    <mergeCell ref="BC173:BR173"/>
    <mergeCell ref="AQ174:BB174"/>
    <mergeCell ref="BU181:CG181"/>
    <mergeCell ref="CH179:CW179"/>
    <mergeCell ref="BU180:CG180"/>
    <mergeCell ref="CH174:CW174"/>
    <mergeCell ref="EK184:EW184"/>
    <mergeCell ref="DX188:EJ188"/>
    <mergeCell ref="A185:FG185"/>
    <mergeCell ref="DK184:DW184"/>
    <mergeCell ref="BU187:CG188"/>
    <mergeCell ref="EK188:EW188"/>
    <mergeCell ref="CH190:CW190"/>
    <mergeCell ref="AK189:AP189"/>
    <mergeCell ref="A189:AJ189"/>
    <mergeCell ref="EK187:FJ187"/>
    <mergeCell ref="EK190:EW190"/>
    <mergeCell ref="DK188:DW188"/>
    <mergeCell ref="DK189:DW189"/>
    <mergeCell ref="CH189:CW189"/>
    <mergeCell ref="CX189:DJ189"/>
    <mergeCell ref="BU201:CG201"/>
    <mergeCell ref="BU202:CG202"/>
    <mergeCell ref="BU204:CG205"/>
    <mergeCell ref="EX191:FJ191"/>
    <mergeCell ref="BU197:CG197"/>
    <mergeCell ref="BU193:CG193"/>
    <mergeCell ref="BU195:CG195"/>
    <mergeCell ref="DX197:EJ197"/>
    <mergeCell ref="DK197:DW197"/>
    <mergeCell ref="CX197:DJ197"/>
    <mergeCell ref="EK180:EW180"/>
    <mergeCell ref="EK178:EW178"/>
    <mergeCell ref="EK179:EW179"/>
    <mergeCell ref="BU200:CG200"/>
    <mergeCell ref="A186:FJ186"/>
    <mergeCell ref="CX188:DJ188"/>
    <mergeCell ref="BC189:BT189"/>
    <mergeCell ref="AQ189:BB189"/>
    <mergeCell ref="AQ190:BB190"/>
    <mergeCell ref="AK190:AP190"/>
    <mergeCell ref="CH169:CW169"/>
    <mergeCell ref="DX161:EJ161"/>
    <mergeCell ref="CH161:CW161"/>
    <mergeCell ref="EK176:EW176"/>
    <mergeCell ref="CH173:CW173"/>
    <mergeCell ref="CH171:CW171"/>
    <mergeCell ref="CH175:CW175"/>
    <mergeCell ref="CH176:CW176"/>
    <mergeCell ref="CH170:CW170"/>
    <mergeCell ref="CX163:DJ163"/>
    <mergeCell ref="DX165:EJ165"/>
    <mergeCell ref="BC161:BR161"/>
    <mergeCell ref="CH164:CW164"/>
    <mergeCell ref="CX165:DJ165"/>
    <mergeCell ref="BC163:BR163"/>
    <mergeCell ref="BU162:CG162"/>
    <mergeCell ref="CH162:CW162"/>
    <mergeCell ref="DX164:EJ164"/>
    <mergeCell ref="AK160:AP160"/>
    <mergeCell ref="BC160:BT160"/>
    <mergeCell ref="AQ161:BB161"/>
    <mergeCell ref="AK161:AP161"/>
    <mergeCell ref="AQ160:BB160"/>
    <mergeCell ref="CX179:DJ179"/>
    <mergeCell ref="DK175:DW175"/>
    <mergeCell ref="DK164:DW164"/>
    <mergeCell ref="CX172:DJ172"/>
    <mergeCell ref="CX170:DJ170"/>
    <mergeCell ref="DK169:DW169"/>
    <mergeCell ref="CX169:DJ169"/>
    <mergeCell ref="CX174:DJ174"/>
    <mergeCell ref="CX175:DJ175"/>
    <mergeCell ref="DK179:DW179"/>
    <mergeCell ref="EK182:EW182"/>
    <mergeCell ref="CX177:DJ177"/>
    <mergeCell ref="DK182:DW182"/>
    <mergeCell ref="CH167:EJ167"/>
    <mergeCell ref="EK181:EW181"/>
    <mergeCell ref="EK175:EW175"/>
    <mergeCell ref="DX169:EJ169"/>
    <mergeCell ref="DX173:EJ173"/>
    <mergeCell ref="DK176:DW176"/>
    <mergeCell ref="EK173:EW173"/>
    <mergeCell ref="ET105:FG105"/>
    <mergeCell ref="EE107:ES107"/>
    <mergeCell ref="EE109:ES109"/>
    <mergeCell ref="EE108:ES108"/>
    <mergeCell ref="ET108:FJ108"/>
    <mergeCell ref="ET109:FJ109"/>
    <mergeCell ref="ET107:FJ107"/>
    <mergeCell ref="EE106:ES106"/>
    <mergeCell ref="ET106:FJ106"/>
    <mergeCell ref="EE105:ES105"/>
    <mergeCell ref="DN98:ED98"/>
    <mergeCell ref="DN89:ED89"/>
    <mergeCell ref="DN97:ED97"/>
    <mergeCell ref="CW91:DM91"/>
    <mergeCell ref="CW90:DM90"/>
    <mergeCell ref="CW94:DM94"/>
    <mergeCell ref="CW93:DM93"/>
    <mergeCell ref="DN92:ED92"/>
    <mergeCell ref="DN93:ED93"/>
    <mergeCell ref="DN104:ED104"/>
    <mergeCell ref="DN103:ED103"/>
    <mergeCell ref="CW105:DM105"/>
    <mergeCell ref="CW103:DM103"/>
    <mergeCell ref="EE83:ES83"/>
    <mergeCell ref="DN84:ED84"/>
    <mergeCell ref="EE84:ES84"/>
    <mergeCell ref="CW85:DM85"/>
    <mergeCell ref="DN88:ED88"/>
    <mergeCell ref="DN85:ED85"/>
    <mergeCell ref="ET92:FJ92"/>
    <mergeCell ref="ET85:FJ85"/>
    <mergeCell ref="EE87:ES87"/>
    <mergeCell ref="EE86:ES86"/>
    <mergeCell ref="ET86:FJ86"/>
    <mergeCell ref="EE82:ES82"/>
    <mergeCell ref="ET84:FJ84"/>
    <mergeCell ref="EE91:ES91"/>
    <mergeCell ref="EE85:ES85"/>
    <mergeCell ref="ET82:FJ82"/>
    <mergeCell ref="ET89:FJ89"/>
    <mergeCell ref="ET88:FJ88"/>
    <mergeCell ref="ET87:FJ87"/>
    <mergeCell ref="ET83:FJ83"/>
    <mergeCell ref="EE88:ES88"/>
    <mergeCell ref="ET81:FG81"/>
    <mergeCell ref="ET79:FJ79"/>
    <mergeCell ref="EE77:ES77"/>
    <mergeCell ref="ET78:FG78"/>
    <mergeCell ref="ET77:FH77"/>
    <mergeCell ref="EE80:ES80"/>
    <mergeCell ref="ET80:FG80"/>
    <mergeCell ref="EE79:ES79"/>
    <mergeCell ref="EE81:ES81"/>
    <mergeCell ref="EE78:ES78"/>
    <mergeCell ref="CW95:DM95"/>
    <mergeCell ref="ET103:FJ103"/>
    <mergeCell ref="ET104:FG104"/>
    <mergeCell ref="CW104:DM104"/>
    <mergeCell ref="EE103:ES103"/>
    <mergeCell ref="EE104:ES104"/>
    <mergeCell ref="DN102:ED102"/>
    <mergeCell ref="ET101:FJ101"/>
    <mergeCell ref="EE95:ES95"/>
    <mergeCell ref="CW96:DM96"/>
    <mergeCell ref="CH150:CW150"/>
    <mergeCell ref="CH146:CW146"/>
    <mergeCell ref="CH143:CW143"/>
    <mergeCell ref="CX138:DJ138"/>
    <mergeCell ref="CH148:CW148"/>
    <mergeCell ref="CX147:DJ147"/>
    <mergeCell ref="CH142:CW142"/>
    <mergeCell ref="CH147:CW147"/>
    <mergeCell ref="CH159:CW159"/>
    <mergeCell ref="AK158:AP159"/>
    <mergeCell ref="AK155:AP155"/>
    <mergeCell ref="AK156:AP156"/>
    <mergeCell ref="CG157:CX157"/>
    <mergeCell ref="CH155:CW155"/>
    <mergeCell ref="CX159:DJ159"/>
    <mergeCell ref="CH158:EJ158"/>
    <mergeCell ref="EE89:ES89"/>
    <mergeCell ref="ET91:FJ91"/>
    <mergeCell ref="EE90:ES90"/>
    <mergeCell ref="ET90:FJ90"/>
    <mergeCell ref="EX137:FJ137"/>
    <mergeCell ref="DX143:EJ143"/>
    <mergeCell ref="DX138:EJ138"/>
    <mergeCell ref="EK139:EW139"/>
    <mergeCell ref="DX142:EJ142"/>
    <mergeCell ref="DX140:EJ140"/>
    <mergeCell ref="DX141:EJ141"/>
    <mergeCell ref="EX139:FJ139"/>
    <mergeCell ref="EK140:EW140"/>
    <mergeCell ref="EK141:EW141"/>
    <mergeCell ref="DK140:DW140"/>
    <mergeCell ref="DK139:DW139"/>
    <mergeCell ref="DK141:DW141"/>
    <mergeCell ref="EX138:FJ138"/>
    <mergeCell ref="DK168:DW168"/>
    <mergeCell ref="DK160:DW160"/>
    <mergeCell ref="DK156:DW156"/>
    <mergeCell ref="DX149:EJ149"/>
    <mergeCell ref="EK150:EW150"/>
    <mergeCell ref="DX150:EJ150"/>
    <mergeCell ref="EX151:FG151"/>
    <mergeCell ref="EK151:EW151"/>
    <mergeCell ref="DX156:EJ156"/>
    <mergeCell ref="EX134:FJ134"/>
    <mergeCell ref="CX150:DJ150"/>
    <mergeCell ref="CX148:DJ148"/>
    <mergeCell ref="EX135:FG135"/>
    <mergeCell ref="EX136:FJ136"/>
    <mergeCell ref="DX136:EJ136"/>
    <mergeCell ref="CX140:DJ140"/>
    <mergeCell ref="CX139:DJ139"/>
    <mergeCell ref="CX144:DJ144"/>
    <mergeCell ref="DX134:EJ134"/>
    <mergeCell ref="EK138:EW138"/>
    <mergeCell ref="EK134:EW134"/>
    <mergeCell ref="EK135:EW135"/>
    <mergeCell ref="EK136:EW136"/>
    <mergeCell ref="EK137:EW137"/>
    <mergeCell ref="DX137:EJ137"/>
    <mergeCell ref="DX144:EJ144"/>
    <mergeCell ref="DK144:DW144"/>
    <mergeCell ref="DK143:DW143"/>
    <mergeCell ref="DK142:DW142"/>
    <mergeCell ref="DK138:DW138"/>
    <mergeCell ref="DK137:DW137"/>
    <mergeCell ref="CH152:CW152"/>
    <mergeCell ref="CH151:CW151"/>
    <mergeCell ref="DX182:EJ182"/>
    <mergeCell ref="DK172:DW172"/>
    <mergeCell ref="DK180:DW180"/>
    <mergeCell ref="CH178:CW178"/>
    <mergeCell ref="DX178:EJ178"/>
    <mergeCell ref="DX179:EJ179"/>
    <mergeCell ref="DK153:DW153"/>
    <mergeCell ref="CX155:DJ155"/>
    <mergeCell ref="BC182:BR182"/>
    <mergeCell ref="CX180:DJ180"/>
    <mergeCell ref="BC165:BT165"/>
    <mergeCell ref="BC178:BT178"/>
    <mergeCell ref="BC179:BT179"/>
    <mergeCell ref="CH172:CW172"/>
    <mergeCell ref="CH182:CW182"/>
    <mergeCell ref="CH180:CW180"/>
    <mergeCell ref="BU174:CG174"/>
    <mergeCell ref="BC180:BT180"/>
    <mergeCell ref="BC183:BR183"/>
    <mergeCell ref="BC187:BT188"/>
    <mergeCell ref="DK181:DW181"/>
    <mergeCell ref="BU183:CG183"/>
    <mergeCell ref="CH188:CW188"/>
    <mergeCell ref="CH187:EJ187"/>
    <mergeCell ref="DX183:EJ183"/>
    <mergeCell ref="BU182:CG182"/>
    <mergeCell ref="BU184:CG184"/>
    <mergeCell ref="BC184:BR184"/>
    <mergeCell ref="A182:AJ182"/>
    <mergeCell ref="BC181:BR181"/>
    <mergeCell ref="A184:AJ184"/>
    <mergeCell ref="AQ169:BB169"/>
    <mergeCell ref="AQ175:BB175"/>
    <mergeCell ref="AQ172:BB172"/>
    <mergeCell ref="AK183:AP183"/>
    <mergeCell ref="AK173:AP173"/>
    <mergeCell ref="AQ176:BB176"/>
    <mergeCell ref="AQ178:BB178"/>
    <mergeCell ref="A183:AJ183"/>
    <mergeCell ref="A171:AJ171"/>
    <mergeCell ref="AQ170:BB170"/>
    <mergeCell ref="AQ187:BB188"/>
    <mergeCell ref="AQ184:BB184"/>
    <mergeCell ref="AK182:AP182"/>
    <mergeCell ref="AQ182:BB182"/>
    <mergeCell ref="AQ183:BB183"/>
    <mergeCell ref="AQ179:BB179"/>
    <mergeCell ref="AK171:AP171"/>
    <mergeCell ref="A221:AJ221"/>
    <mergeCell ref="AK221:AP221"/>
    <mergeCell ref="A193:AJ193"/>
    <mergeCell ref="A220:AJ220"/>
    <mergeCell ref="AK220:AP220"/>
    <mergeCell ref="A201:AJ201"/>
    <mergeCell ref="A202:AJ202"/>
    <mergeCell ref="AK207:AP207"/>
    <mergeCell ref="AK204:AP205"/>
    <mergeCell ref="AK206:AP206"/>
    <mergeCell ref="BC199:BR199"/>
    <mergeCell ref="BC198:BR198"/>
    <mergeCell ref="BC197:BT197"/>
    <mergeCell ref="BC194:BT194"/>
    <mergeCell ref="BC196:BT196"/>
    <mergeCell ref="BC195:BT195"/>
    <mergeCell ref="AK170:AP170"/>
    <mergeCell ref="A169:AJ169"/>
    <mergeCell ref="A170:AJ170"/>
    <mergeCell ref="AK169:AP169"/>
    <mergeCell ref="A162:AJ162"/>
    <mergeCell ref="AQ162:BB162"/>
    <mergeCell ref="A172:AJ172"/>
    <mergeCell ref="AK162:AP162"/>
    <mergeCell ref="AK165:AP165"/>
    <mergeCell ref="AK164:AP164"/>
    <mergeCell ref="AK167:AP168"/>
    <mergeCell ref="AK163:AP163"/>
    <mergeCell ref="A164:AJ164"/>
    <mergeCell ref="A165:AJ165"/>
    <mergeCell ref="A160:AJ160"/>
    <mergeCell ref="A156:AJ156"/>
    <mergeCell ref="BC170:BR170"/>
    <mergeCell ref="BC162:BT162"/>
    <mergeCell ref="AQ163:BB163"/>
    <mergeCell ref="A166:CD166"/>
    <mergeCell ref="BU165:CG165"/>
    <mergeCell ref="BU169:CG169"/>
    <mergeCell ref="A163:AJ163"/>
    <mergeCell ref="A167:AJ168"/>
    <mergeCell ref="AQ156:BB156"/>
    <mergeCell ref="A158:AJ159"/>
    <mergeCell ref="A154:AJ154"/>
    <mergeCell ref="AK154:AP154"/>
    <mergeCell ref="A157:CF157"/>
    <mergeCell ref="BC158:BT159"/>
    <mergeCell ref="BU158:CG159"/>
    <mergeCell ref="BC154:BP154"/>
    <mergeCell ref="BU154:CG154"/>
    <mergeCell ref="A161:AJ161"/>
    <mergeCell ref="AQ146:BB146"/>
    <mergeCell ref="AQ147:BB147"/>
    <mergeCell ref="AK146:AP146"/>
    <mergeCell ref="AK148:AP148"/>
    <mergeCell ref="AQ148:BB148"/>
    <mergeCell ref="AK147:AP147"/>
    <mergeCell ref="AQ152:BB152"/>
    <mergeCell ref="A153:AJ153"/>
    <mergeCell ref="A155:AJ155"/>
    <mergeCell ref="BC156:BP156"/>
    <mergeCell ref="CX143:DJ143"/>
    <mergeCell ref="CX146:DJ146"/>
    <mergeCell ref="BC155:BR155"/>
    <mergeCell ref="BC148:BR148"/>
    <mergeCell ref="BC151:BR151"/>
    <mergeCell ref="CH153:CW153"/>
    <mergeCell ref="CX154:DJ154"/>
    <mergeCell ref="BU155:CG155"/>
    <mergeCell ref="CH154:CW154"/>
    <mergeCell ref="CH139:CW139"/>
    <mergeCell ref="CF100:CV100"/>
    <mergeCell ref="BJ98:CE98"/>
    <mergeCell ref="CF98:CV98"/>
    <mergeCell ref="CW98:DM98"/>
    <mergeCell ref="CF99:CV99"/>
    <mergeCell ref="CW99:DM99"/>
    <mergeCell ref="BJ99:CE99"/>
    <mergeCell ref="BJ100:CE100"/>
    <mergeCell ref="CW100:DM100"/>
    <mergeCell ref="BJ89:CE89"/>
    <mergeCell ref="CF89:CV89"/>
    <mergeCell ref="CF95:CV95"/>
    <mergeCell ref="BJ92:CE92"/>
    <mergeCell ref="CF92:CV92"/>
    <mergeCell ref="BJ91:CE91"/>
    <mergeCell ref="CF90:CV90"/>
    <mergeCell ref="BJ93:CE93"/>
    <mergeCell ref="BJ79:CE79"/>
    <mergeCell ref="CF85:CV85"/>
    <mergeCell ref="BJ88:CE88"/>
    <mergeCell ref="BJ85:CE85"/>
    <mergeCell ref="CF84:CV84"/>
    <mergeCell ref="CF82:CV82"/>
    <mergeCell ref="CF81:CV81"/>
    <mergeCell ref="BJ87:CE87"/>
    <mergeCell ref="BJ80:CE80"/>
    <mergeCell ref="BJ83:CE83"/>
    <mergeCell ref="AT82:BI82"/>
    <mergeCell ref="BJ82:CE82"/>
    <mergeCell ref="CF79:CV79"/>
    <mergeCell ref="BJ74:CE74"/>
    <mergeCell ref="BJ78:CE78"/>
    <mergeCell ref="BJ76:CE76"/>
    <mergeCell ref="BJ75:CE75"/>
    <mergeCell ref="BJ81:CE81"/>
    <mergeCell ref="CF74:CV74"/>
    <mergeCell ref="CF77:CV77"/>
    <mergeCell ref="AN81:AS81"/>
    <mergeCell ref="AT81:BI81"/>
    <mergeCell ref="A72:AM72"/>
    <mergeCell ref="A76:AM76"/>
    <mergeCell ref="A79:AM79"/>
    <mergeCell ref="A75:AM75"/>
    <mergeCell ref="A81:AM81"/>
    <mergeCell ref="A77:AM77"/>
    <mergeCell ref="A78:AM78"/>
    <mergeCell ref="A80:AM80"/>
    <mergeCell ref="AN64:AS64"/>
    <mergeCell ref="AN66:AS66"/>
    <mergeCell ref="AN65:AS65"/>
    <mergeCell ref="AN74:AS74"/>
    <mergeCell ref="BJ66:CE66"/>
    <mergeCell ref="AN73:AS73"/>
    <mergeCell ref="AN79:AS79"/>
    <mergeCell ref="AN75:AS75"/>
    <mergeCell ref="AT75:BI75"/>
    <mergeCell ref="AT74:BI74"/>
    <mergeCell ref="AT76:BI76"/>
    <mergeCell ref="AT70:BI70"/>
    <mergeCell ref="AT67:BI67"/>
    <mergeCell ref="AN69:AS69"/>
    <mergeCell ref="A55:AM55"/>
    <mergeCell ref="A58:AM58"/>
    <mergeCell ref="A60:AM60"/>
    <mergeCell ref="A70:AM70"/>
    <mergeCell ref="A66:AM66"/>
    <mergeCell ref="A67:AM67"/>
    <mergeCell ref="A65:AM65"/>
    <mergeCell ref="A59:AM59"/>
    <mergeCell ref="A68:AM68"/>
    <mergeCell ref="A64:AM64"/>
    <mergeCell ref="A69:AM69"/>
    <mergeCell ref="A74:AM74"/>
    <mergeCell ref="A73:AM73"/>
    <mergeCell ref="A82:AM82"/>
    <mergeCell ref="AN85:AS85"/>
    <mergeCell ref="AN84:AS84"/>
    <mergeCell ref="AN83:AS83"/>
    <mergeCell ref="A83:AM83"/>
    <mergeCell ref="A84:AM84"/>
    <mergeCell ref="A85:AM85"/>
    <mergeCell ref="AN88:AS88"/>
    <mergeCell ref="A95:AM95"/>
    <mergeCell ref="A88:AM88"/>
    <mergeCell ref="A92:AM92"/>
    <mergeCell ref="A93:AM93"/>
    <mergeCell ref="A90:AM90"/>
    <mergeCell ref="AN93:AS93"/>
    <mergeCell ref="A89:AK89"/>
    <mergeCell ref="A91:AK91"/>
    <mergeCell ref="AN90:AS90"/>
    <mergeCell ref="A99:AM99"/>
    <mergeCell ref="A94:AM94"/>
    <mergeCell ref="A96:AM96"/>
    <mergeCell ref="A97:AM97"/>
    <mergeCell ref="A98:AM98"/>
    <mergeCell ref="A102:AM102"/>
    <mergeCell ref="A103:AM103"/>
    <mergeCell ref="CW108:DM108"/>
    <mergeCell ref="BJ104:CE104"/>
    <mergeCell ref="A108:AM108"/>
    <mergeCell ref="AN108:AS108"/>
    <mergeCell ref="A107:AM107"/>
    <mergeCell ref="CW102:DM102"/>
    <mergeCell ref="CF102:CV102"/>
    <mergeCell ref="CF105:CV105"/>
    <mergeCell ref="A100:AM100"/>
    <mergeCell ref="A101:AM101"/>
    <mergeCell ref="AT107:BI107"/>
    <mergeCell ref="AN102:AS102"/>
    <mergeCell ref="AT101:BI101"/>
    <mergeCell ref="AN101:AS101"/>
    <mergeCell ref="AT102:BI102"/>
    <mergeCell ref="AT104:BI104"/>
    <mergeCell ref="AN107:AS107"/>
    <mergeCell ref="A104:AM104"/>
    <mergeCell ref="A124:AJ124"/>
    <mergeCell ref="CF107:CV107"/>
    <mergeCell ref="CF109:CV109"/>
    <mergeCell ref="CF108:CV108"/>
    <mergeCell ref="BC115:BT115"/>
    <mergeCell ref="AN110:AS110"/>
    <mergeCell ref="BJ110:CE110"/>
    <mergeCell ref="AT113:BB114"/>
    <mergeCell ref="BU113:CG114"/>
    <mergeCell ref="BU117:CG117"/>
    <mergeCell ref="A127:AJ127"/>
    <mergeCell ref="BU130:CG131"/>
    <mergeCell ref="AK126:AP126"/>
    <mergeCell ref="AK123:AP123"/>
    <mergeCell ref="AQ124:BB124"/>
    <mergeCell ref="AS126:BB126"/>
    <mergeCell ref="A125:AJ125"/>
    <mergeCell ref="BC126:BR126"/>
    <mergeCell ref="A126:AJ126"/>
    <mergeCell ref="AK124:AP124"/>
    <mergeCell ref="A132:AJ132"/>
    <mergeCell ref="A129:CF129"/>
    <mergeCell ref="AQ130:BB131"/>
    <mergeCell ref="AQ132:BB132"/>
    <mergeCell ref="AK132:AP132"/>
    <mergeCell ref="A130:AJ131"/>
    <mergeCell ref="BU132:CG132"/>
    <mergeCell ref="A133:AJ133"/>
    <mergeCell ref="A138:AJ138"/>
    <mergeCell ref="A136:AJ136"/>
    <mergeCell ref="A148:AJ148"/>
    <mergeCell ref="A139:AJ139"/>
    <mergeCell ref="A140:AJ140"/>
    <mergeCell ref="A141:AJ141"/>
    <mergeCell ref="A142:AJ142"/>
    <mergeCell ref="A144:AJ144"/>
    <mergeCell ref="A149:AH149"/>
    <mergeCell ref="A146:AJ146"/>
    <mergeCell ref="A147:AJ147"/>
    <mergeCell ref="A134:AJ134"/>
    <mergeCell ref="A137:AJ137"/>
    <mergeCell ref="A135:AJ135"/>
    <mergeCell ref="A192:AJ192"/>
    <mergeCell ref="AK184:AP184"/>
    <mergeCell ref="A191:AJ191"/>
    <mergeCell ref="AK194:AP194"/>
    <mergeCell ref="A190:AJ190"/>
    <mergeCell ref="A187:AJ188"/>
    <mergeCell ref="AK187:AP188"/>
    <mergeCell ref="A173:AJ173"/>
    <mergeCell ref="A175:AJ175"/>
    <mergeCell ref="AK176:AP176"/>
    <mergeCell ref="A180:AJ180"/>
    <mergeCell ref="A177:AJ177"/>
    <mergeCell ref="AK180:AP180"/>
    <mergeCell ref="AQ206:BB206"/>
    <mergeCell ref="DK206:DW206"/>
    <mergeCell ref="CH207:CW207"/>
    <mergeCell ref="EK206:EW206"/>
    <mergeCell ref="CX206:DJ206"/>
    <mergeCell ref="BC207:BT207"/>
    <mergeCell ref="BC206:BT206"/>
    <mergeCell ref="A209:AJ209"/>
    <mergeCell ref="A174:AJ174"/>
    <mergeCell ref="AK174:AP174"/>
    <mergeCell ref="AK202:AP202"/>
    <mergeCell ref="AK175:AP175"/>
    <mergeCell ref="A197:AJ197"/>
    <mergeCell ref="AK198:AP198"/>
    <mergeCell ref="A198:AJ198"/>
    <mergeCell ref="A176:AJ176"/>
    <mergeCell ref="A194:AJ194"/>
    <mergeCell ref="A213:AJ213"/>
    <mergeCell ref="AK211:AP211"/>
    <mergeCell ref="AK214:AP214"/>
    <mergeCell ref="A204:AJ205"/>
    <mergeCell ref="A207:AJ207"/>
    <mergeCell ref="A212:AJ212"/>
    <mergeCell ref="A208:AJ208"/>
    <mergeCell ref="A206:AJ206"/>
    <mergeCell ref="A210:AJ210"/>
    <mergeCell ref="A214:AJ214"/>
    <mergeCell ref="AK215:AP215"/>
    <mergeCell ref="AK213:AP213"/>
    <mergeCell ref="AQ211:BB211"/>
    <mergeCell ref="AQ213:BB213"/>
    <mergeCell ref="A227:AJ227"/>
    <mergeCell ref="A228:AJ228"/>
    <mergeCell ref="A229:AJ229"/>
    <mergeCell ref="A218:AJ218"/>
    <mergeCell ref="A225:AJ225"/>
    <mergeCell ref="A222:BH222"/>
    <mergeCell ref="A223:AJ224"/>
    <mergeCell ref="AQ223:BB224"/>
    <mergeCell ref="AK218:AP218"/>
    <mergeCell ref="BC229:BR229"/>
    <mergeCell ref="BC227:BT227"/>
    <mergeCell ref="BC228:BR228"/>
    <mergeCell ref="CH230:CW230"/>
    <mergeCell ref="BC230:BR230"/>
    <mergeCell ref="BU229:CG229"/>
    <mergeCell ref="BU230:CG230"/>
    <mergeCell ref="BU228:CG228"/>
    <mergeCell ref="AQ220:BB220"/>
    <mergeCell ref="AK181:AP181"/>
    <mergeCell ref="A178:AJ178"/>
    <mergeCell ref="AK178:AP178"/>
    <mergeCell ref="A179:AJ179"/>
    <mergeCell ref="AK179:AP179"/>
    <mergeCell ref="A181:AJ181"/>
    <mergeCell ref="A215:AJ215"/>
    <mergeCell ref="A211:AJ211"/>
    <mergeCell ref="AQ214:BB214"/>
    <mergeCell ref="AK210:AP210"/>
    <mergeCell ref="AQ207:BB207"/>
    <mergeCell ref="AK209:AP209"/>
    <mergeCell ref="AQ210:BB210"/>
    <mergeCell ref="AK208:AP208"/>
    <mergeCell ref="AQ209:BB209"/>
    <mergeCell ref="AQ208:BB208"/>
    <mergeCell ref="AK193:AP193"/>
    <mergeCell ref="AK201:AP201"/>
    <mergeCell ref="AQ200:BB200"/>
    <mergeCell ref="AQ201:BB201"/>
    <mergeCell ref="AQ197:BB197"/>
    <mergeCell ref="AQ196:BB196"/>
    <mergeCell ref="AK197:AP197"/>
    <mergeCell ref="AK196:AP196"/>
    <mergeCell ref="AK199:AP199"/>
    <mergeCell ref="AQ198:BB198"/>
    <mergeCell ref="BC215:BR215"/>
    <mergeCell ref="BC220:BT220"/>
    <mergeCell ref="BC217:BT217"/>
    <mergeCell ref="BU215:CG215"/>
    <mergeCell ref="BC218:BT218"/>
    <mergeCell ref="BC219:BT219"/>
    <mergeCell ref="CH216:CW216"/>
    <mergeCell ref="BC221:BT221"/>
    <mergeCell ref="CH220:CW220"/>
    <mergeCell ref="BU220:CG220"/>
    <mergeCell ref="BU217:CG217"/>
    <mergeCell ref="CH221:CW221"/>
    <mergeCell ref="CH217:CW217"/>
    <mergeCell ref="BU219:CG219"/>
    <mergeCell ref="CH218:CW218"/>
    <mergeCell ref="CH219:CW219"/>
    <mergeCell ref="AK127:AP127"/>
    <mergeCell ref="AK130:AP131"/>
    <mergeCell ref="AQ122:BB122"/>
    <mergeCell ref="AQ125:BB125"/>
    <mergeCell ref="AK125:AP125"/>
    <mergeCell ref="AK122:AP122"/>
    <mergeCell ref="AQ127:BB127"/>
    <mergeCell ref="AK133:AP133"/>
    <mergeCell ref="AQ133:BB133"/>
    <mergeCell ref="AK191:AP191"/>
    <mergeCell ref="AK192:AP192"/>
    <mergeCell ref="AQ192:BB192"/>
    <mergeCell ref="AK136:AP136"/>
    <mergeCell ref="AK172:AP172"/>
    <mergeCell ref="AQ158:BB159"/>
    <mergeCell ref="AQ154:BB154"/>
    <mergeCell ref="AQ155:BB155"/>
    <mergeCell ref="AQ195:BB195"/>
    <mergeCell ref="AQ199:BB199"/>
    <mergeCell ref="A199:AJ199"/>
    <mergeCell ref="A200:AJ200"/>
    <mergeCell ref="AK200:AP200"/>
    <mergeCell ref="A196:AJ196"/>
    <mergeCell ref="A195:AJ195"/>
    <mergeCell ref="AK195:AP195"/>
    <mergeCell ref="AT85:BI85"/>
    <mergeCell ref="AT99:BI99"/>
    <mergeCell ref="AT100:BI100"/>
    <mergeCell ref="AT96:BI96"/>
    <mergeCell ref="AT94:BI94"/>
    <mergeCell ref="AT93:BI93"/>
    <mergeCell ref="AT95:BI95"/>
    <mergeCell ref="AT92:BI92"/>
    <mergeCell ref="AT97:BI97"/>
    <mergeCell ref="AT98:BI98"/>
    <mergeCell ref="BJ95:CE95"/>
    <mergeCell ref="BJ90:CE90"/>
    <mergeCell ref="BJ97:CE97"/>
    <mergeCell ref="BJ96:CE96"/>
    <mergeCell ref="BJ94:CE94"/>
    <mergeCell ref="AN104:AS104"/>
    <mergeCell ref="AN96:AS96"/>
    <mergeCell ref="AN92:AS92"/>
    <mergeCell ref="AN99:AS99"/>
    <mergeCell ref="AN98:AS98"/>
    <mergeCell ref="AN97:AS97"/>
    <mergeCell ref="AN94:AS94"/>
    <mergeCell ref="AN100:AS100"/>
    <mergeCell ref="AN95:AS95"/>
    <mergeCell ref="BC130:BT131"/>
    <mergeCell ref="BC132:BT132"/>
    <mergeCell ref="AQ121:BB121"/>
    <mergeCell ref="BC121:BT121"/>
    <mergeCell ref="AS123:BB123"/>
    <mergeCell ref="BC123:BR123"/>
    <mergeCell ref="BC124:BT124"/>
    <mergeCell ref="BC127:BT127"/>
    <mergeCell ref="BC125:BT125"/>
    <mergeCell ref="BC122:BT122"/>
    <mergeCell ref="DN65:ED65"/>
    <mergeCell ref="CW67:DM67"/>
    <mergeCell ref="CW66:DM66"/>
    <mergeCell ref="DN63:ED63"/>
    <mergeCell ref="DN66:ED66"/>
    <mergeCell ref="CW64:DM64"/>
    <mergeCell ref="CW63:DM63"/>
    <mergeCell ref="CF54:CV54"/>
    <mergeCell ref="CF53:CV53"/>
    <mergeCell ref="CW53:DM53"/>
    <mergeCell ref="CF63:CV63"/>
    <mergeCell ref="CW60:DM60"/>
    <mergeCell ref="CW62:DM62"/>
    <mergeCell ref="CF56:CV56"/>
    <mergeCell ref="AN36:AS36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A39:AM39"/>
    <mergeCell ref="AN39:AS39"/>
    <mergeCell ref="A38:AM38"/>
    <mergeCell ref="AN38:AS38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BJ40:CE40"/>
    <mergeCell ref="BJ41:CE41"/>
    <mergeCell ref="AT40:BI40"/>
    <mergeCell ref="BJ38:CE38"/>
    <mergeCell ref="BJ39:CE39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AT37:BI37"/>
    <mergeCell ref="AT33:BI33"/>
    <mergeCell ref="AN40:AS40"/>
    <mergeCell ref="A25:AM25"/>
    <mergeCell ref="A43:AM43"/>
    <mergeCell ref="AN41:AS41"/>
    <mergeCell ref="A41:AM41"/>
    <mergeCell ref="AN42:AS42"/>
    <mergeCell ref="A42:AM42"/>
    <mergeCell ref="AN37:AS37"/>
    <mergeCell ref="A36:AM36"/>
    <mergeCell ref="A40:AM40"/>
    <mergeCell ref="A46:AM46"/>
    <mergeCell ref="AN46:AS46"/>
    <mergeCell ref="BJ42:CE42"/>
    <mergeCell ref="AT43:BI43"/>
    <mergeCell ref="AT42:BI42"/>
    <mergeCell ref="BJ46:CE46"/>
    <mergeCell ref="BJ43:CE43"/>
    <mergeCell ref="AN43:AS43"/>
    <mergeCell ref="A44:AM44"/>
    <mergeCell ref="AN44:AS44"/>
    <mergeCell ref="A50:AM50"/>
    <mergeCell ref="AN49:AS49"/>
    <mergeCell ref="BJ50:CE50"/>
    <mergeCell ref="BJ49:CE49"/>
    <mergeCell ref="A49:AM49"/>
    <mergeCell ref="AT49:BI49"/>
    <mergeCell ref="AT50:BI50"/>
    <mergeCell ref="AN50:AS50"/>
    <mergeCell ref="CF49:CV49"/>
    <mergeCell ref="CF50:CV50"/>
    <mergeCell ref="CW50:DM50"/>
    <mergeCell ref="CW51:DM51"/>
    <mergeCell ref="CF51:CV51"/>
    <mergeCell ref="CW52:DM52"/>
    <mergeCell ref="EK302:FJ302"/>
    <mergeCell ref="CX292:DJ292"/>
    <mergeCell ref="CX293:DJ293"/>
    <mergeCell ref="CX296:DJ296"/>
    <mergeCell ref="CX295:DJ295"/>
    <mergeCell ref="DK292:DW292"/>
    <mergeCell ref="DX292:EJ292"/>
    <mergeCell ref="CW54:DM54"/>
    <mergeCell ref="DX284:EJ284"/>
    <mergeCell ref="ET318:FJ318"/>
    <mergeCell ref="ET317:FJ317"/>
    <mergeCell ref="BC311:BT311"/>
    <mergeCell ref="BU311:CG311"/>
    <mergeCell ref="EK311:EW311"/>
    <mergeCell ref="EX311:FJ311"/>
    <mergeCell ref="EE315:ES315"/>
    <mergeCell ref="CX311:DJ311"/>
    <mergeCell ref="DX311:EJ311"/>
    <mergeCell ref="DK311:DW311"/>
    <mergeCell ref="EX309:FJ309"/>
    <mergeCell ref="EK309:EW309"/>
    <mergeCell ref="A310:FG310"/>
    <mergeCell ref="DK309:DW309"/>
    <mergeCell ref="CX309:DJ309"/>
    <mergeCell ref="CH309:CW309"/>
    <mergeCell ref="DN319:ED319"/>
    <mergeCell ref="EE319:ES319"/>
    <mergeCell ref="EE318:ES318"/>
    <mergeCell ref="EE317:ES317"/>
    <mergeCell ref="DN318:ED318"/>
    <mergeCell ref="DN317:ED317"/>
    <mergeCell ref="ET320:FJ320"/>
    <mergeCell ref="A311:AJ311"/>
    <mergeCell ref="A312:BC312"/>
    <mergeCell ref="AV314:BK315"/>
    <mergeCell ref="AK311:AP311"/>
    <mergeCell ref="DN316:ED316"/>
    <mergeCell ref="ET316:FJ316"/>
    <mergeCell ref="ET314:FJ315"/>
    <mergeCell ref="A313:FJ313"/>
    <mergeCell ref="ET319:FJ319"/>
    <mergeCell ref="DN323:ED323"/>
    <mergeCell ref="ET323:FJ323"/>
    <mergeCell ref="ET322:FJ322"/>
    <mergeCell ref="ET321:FJ321"/>
    <mergeCell ref="EE323:ES323"/>
    <mergeCell ref="DN321:ED321"/>
    <mergeCell ref="DN322:ED322"/>
    <mergeCell ref="EE322:ES322"/>
    <mergeCell ref="DX279:EJ279"/>
    <mergeCell ref="DX282:EJ282"/>
    <mergeCell ref="DK279:DW279"/>
    <mergeCell ref="CX284:DJ284"/>
    <mergeCell ref="CH279:CW279"/>
    <mergeCell ref="CX279:DJ279"/>
    <mergeCell ref="CH281:CW281"/>
    <mergeCell ref="CX283:DJ283"/>
    <mergeCell ref="CX281:DJ281"/>
    <mergeCell ref="CX282:DJ282"/>
    <mergeCell ref="CI280:CW280"/>
    <mergeCell ref="EK283:EW283"/>
    <mergeCell ref="DX280:EJ280"/>
    <mergeCell ref="DK281:DW281"/>
    <mergeCell ref="DX281:EJ281"/>
    <mergeCell ref="DK283:DW283"/>
    <mergeCell ref="DX283:EJ283"/>
    <mergeCell ref="DK282:DW282"/>
    <mergeCell ref="EK280:EW280"/>
    <mergeCell ref="CX280:DR280"/>
    <mergeCell ref="EX292:FJ292"/>
    <mergeCell ref="DX259:EJ259"/>
    <mergeCell ref="EK282:EW282"/>
    <mergeCell ref="EK281:EW281"/>
    <mergeCell ref="EX281:FJ281"/>
    <mergeCell ref="EX279:FJ279"/>
    <mergeCell ref="EX282:FJ282"/>
    <mergeCell ref="EX280:FE280"/>
    <mergeCell ref="DX267:EJ267"/>
    <mergeCell ref="EX264:FJ264"/>
    <mergeCell ref="CH232:CW232"/>
    <mergeCell ref="AQ233:BB233"/>
    <mergeCell ref="BU232:CG232"/>
    <mergeCell ref="A233:AJ233"/>
    <mergeCell ref="AK232:AP232"/>
    <mergeCell ref="AK233:AP233"/>
    <mergeCell ref="CH199:CW199"/>
    <mergeCell ref="CH201:CW201"/>
    <mergeCell ref="BU231:CG231"/>
    <mergeCell ref="CH231:CW231"/>
    <mergeCell ref="CH215:CW215"/>
    <mergeCell ref="CH211:CW211"/>
    <mergeCell ref="CH210:CW210"/>
    <mergeCell ref="BU207:CG207"/>
    <mergeCell ref="BU206:CG206"/>
    <mergeCell ref="CH224:CW224"/>
    <mergeCell ref="BC200:BR200"/>
    <mergeCell ref="AQ204:BB205"/>
    <mergeCell ref="BC204:BT205"/>
    <mergeCell ref="BC201:BT201"/>
    <mergeCell ref="BC202:BT202"/>
    <mergeCell ref="AQ177:BB177"/>
    <mergeCell ref="AQ180:BB180"/>
    <mergeCell ref="AQ181:BB181"/>
    <mergeCell ref="AN109:AS109"/>
    <mergeCell ref="AK177:AP177"/>
    <mergeCell ref="AK115:AP115"/>
    <mergeCell ref="A109:AM109"/>
    <mergeCell ref="AQ115:BB115"/>
    <mergeCell ref="AT110:BI110"/>
    <mergeCell ref="BC120:BT120"/>
    <mergeCell ref="AQ194:BB194"/>
    <mergeCell ref="AQ191:BB191"/>
    <mergeCell ref="AQ193:BB193"/>
    <mergeCell ref="DN80:ED80"/>
    <mergeCell ref="CW97:DM97"/>
    <mergeCell ref="CF106:CV106"/>
    <mergeCell ref="BC190:BT190"/>
    <mergeCell ref="CY129:FG129"/>
    <mergeCell ref="CH130:EJ130"/>
    <mergeCell ref="DX133:EJ133"/>
    <mergeCell ref="CF64:CV64"/>
    <mergeCell ref="CF65:CV65"/>
    <mergeCell ref="CF72:CV72"/>
    <mergeCell ref="CF73:CV73"/>
    <mergeCell ref="CF68:CV68"/>
    <mergeCell ref="CF70:CV70"/>
    <mergeCell ref="CF75:CV75"/>
    <mergeCell ref="CF80:CV80"/>
    <mergeCell ref="EK132:EW132"/>
    <mergeCell ref="DX131:EJ131"/>
    <mergeCell ref="DK132:DW132"/>
    <mergeCell ref="CF94:CV94"/>
    <mergeCell ref="CF97:CV97"/>
    <mergeCell ref="CF96:CV96"/>
    <mergeCell ref="EK128:EW128"/>
    <mergeCell ref="EK131:EW131"/>
    <mergeCell ref="CF93:CV93"/>
    <mergeCell ref="CF91:CV91"/>
    <mergeCell ref="CF66:CV66"/>
    <mergeCell ref="CF67:CV67"/>
    <mergeCell ref="CF78:CV78"/>
    <mergeCell ref="CF88:CV88"/>
    <mergeCell ref="CF83:CV83"/>
    <mergeCell ref="CF87:CV87"/>
    <mergeCell ref="CF71:CV71"/>
    <mergeCell ref="CF76:CV76"/>
    <mergeCell ref="EE55:ES55"/>
    <mergeCell ref="DN55:ED55"/>
    <mergeCell ref="CW55:DM55"/>
    <mergeCell ref="CW58:DM58"/>
    <mergeCell ref="DN57:ED57"/>
    <mergeCell ref="CW57:DM57"/>
    <mergeCell ref="EE57:ES57"/>
    <mergeCell ref="DN58:ED58"/>
    <mergeCell ref="CW56:DM56"/>
    <mergeCell ref="DN56:ED56"/>
    <mergeCell ref="EE53:ES53"/>
    <mergeCell ref="DN54:ED54"/>
    <mergeCell ref="DN53:ED53"/>
    <mergeCell ref="EE54:ES54"/>
    <mergeCell ref="DN59:ED59"/>
    <mergeCell ref="DN61:ED61"/>
    <mergeCell ref="DN70:ED70"/>
    <mergeCell ref="CW68:DM68"/>
    <mergeCell ref="DN68:ED68"/>
    <mergeCell ref="CW61:DM61"/>
    <mergeCell ref="DN60:ED60"/>
    <mergeCell ref="DN64:ED64"/>
    <mergeCell ref="CW59:DM59"/>
    <mergeCell ref="DN67:ED67"/>
    <mergeCell ref="AT48:BI48"/>
    <mergeCell ref="AT47:BI47"/>
    <mergeCell ref="AT46:BI46"/>
    <mergeCell ref="AN47:AS47"/>
    <mergeCell ref="AN48:AS48"/>
    <mergeCell ref="AT51:BI51"/>
    <mergeCell ref="AT55:BI55"/>
    <mergeCell ref="AT53:BI53"/>
    <mergeCell ref="AN53:AS53"/>
    <mergeCell ref="AN52:AS52"/>
    <mergeCell ref="BJ65:CE65"/>
    <mergeCell ref="AT65:BI65"/>
    <mergeCell ref="AT66:BI66"/>
    <mergeCell ref="AN54:AS54"/>
    <mergeCell ref="AN59:AS59"/>
    <mergeCell ref="AN60:AS60"/>
    <mergeCell ref="AN57:AS57"/>
    <mergeCell ref="AT57:BI57"/>
    <mergeCell ref="AT59:BI59"/>
    <mergeCell ref="AT58:BI58"/>
    <mergeCell ref="BJ60:CE60"/>
    <mergeCell ref="BJ61:CE61"/>
    <mergeCell ref="AT64:BI64"/>
    <mergeCell ref="AT60:BI60"/>
    <mergeCell ref="BJ64:CE64"/>
    <mergeCell ref="AT63:BI63"/>
    <mergeCell ref="BJ63:CE63"/>
    <mergeCell ref="AT80:BI80"/>
    <mergeCell ref="AT79:BI79"/>
    <mergeCell ref="AT77:BI77"/>
    <mergeCell ref="AK239:AP239"/>
    <mergeCell ref="AT88:BI88"/>
    <mergeCell ref="AT89:BI89"/>
    <mergeCell ref="AT90:BI90"/>
    <mergeCell ref="AT91:BI91"/>
    <mergeCell ref="A105:AM105"/>
    <mergeCell ref="AN105:AS105"/>
    <mergeCell ref="CH239:CW239"/>
    <mergeCell ref="AQ239:BB239"/>
    <mergeCell ref="BU239:CG239"/>
    <mergeCell ref="BC239:BT239"/>
    <mergeCell ref="CH240:CW240"/>
    <mergeCell ref="A252:AJ252"/>
    <mergeCell ref="BC241:BR241"/>
    <mergeCell ref="AK242:AP242"/>
    <mergeCell ref="AQ242:BB242"/>
    <mergeCell ref="BC240:BT240"/>
    <mergeCell ref="AK241:AP241"/>
    <mergeCell ref="AQ241:BB241"/>
    <mergeCell ref="BC249:BT249"/>
    <mergeCell ref="BU250:CG250"/>
    <mergeCell ref="A253:AJ253"/>
    <mergeCell ref="AK253:AP253"/>
    <mergeCell ref="AK240:AP240"/>
    <mergeCell ref="AQ240:BB240"/>
    <mergeCell ref="A246:AJ247"/>
    <mergeCell ref="AK246:AP247"/>
    <mergeCell ref="AK252:AP252"/>
    <mergeCell ref="A251:AJ251"/>
    <mergeCell ref="A248:AJ248"/>
    <mergeCell ref="A250:AJ250"/>
    <mergeCell ref="A254:AJ254"/>
    <mergeCell ref="A261:AJ261"/>
    <mergeCell ref="AK261:AP261"/>
    <mergeCell ref="AQ261:BB261"/>
    <mergeCell ref="AK260:AP260"/>
    <mergeCell ref="AQ260:BB260"/>
    <mergeCell ref="A260:AJ260"/>
    <mergeCell ref="A255:AJ255"/>
    <mergeCell ref="AK254:AP254"/>
    <mergeCell ref="AK258:AP259"/>
    <mergeCell ref="CW69:DM69"/>
    <mergeCell ref="ET57:FG57"/>
    <mergeCell ref="ET60:FJ60"/>
    <mergeCell ref="CW84:DM84"/>
    <mergeCell ref="CW70:DM70"/>
    <mergeCell ref="ET70:FG70"/>
    <mergeCell ref="ET66:FJ66"/>
    <mergeCell ref="CW80:DM80"/>
    <mergeCell ref="CW83:DM83"/>
    <mergeCell ref="CW79:DM79"/>
    <mergeCell ref="DN73:ED73"/>
    <mergeCell ref="DN69:ED69"/>
    <mergeCell ref="EE66:ES66"/>
    <mergeCell ref="CW73:DM73"/>
    <mergeCell ref="CW71:DM71"/>
    <mergeCell ref="CW72:DM72"/>
    <mergeCell ref="EE69:ES69"/>
    <mergeCell ref="EE70:ES70"/>
    <mergeCell ref="DN71:ED71"/>
    <mergeCell ref="DN72:ED72"/>
    <mergeCell ref="ET69:FJ69"/>
    <mergeCell ref="ET64:FJ64"/>
    <mergeCell ref="EE65:ES65"/>
    <mergeCell ref="EE68:ES68"/>
    <mergeCell ref="EE63:ES63"/>
    <mergeCell ref="ET63:FJ63"/>
    <mergeCell ref="ET65:FG65"/>
    <mergeCell ref="ET68:FJ68"/>
    <mergeCell ref="DN107:ED107"/>
    <mergeCell ref="DK115:DW115"/>
    <mergeCell ref="DN109:ED109"/>
    <mergeCell ref="EK120:EW120"/>
    <mergeCell ref="EE110:ES110"/>
    <mergeCell ref="EK113:FJ113"/>
    <mergeCell ref="CH113:EJ113"/>
    <mergeCell ref="EX114:FJ114"/>
    <mergeCell ref="DX116:EJ116"/>
    <mergeCell ref="CH116:CW116"/>
    <mergeCell ref="CX142:DJ142"/>
    <mergeCell ref="DX170:EJ170"/>
    <mergeCell ref="CX161:DJ161"/>
    <mergeCell ref="CX151:DJ151"/>
    <mergeCell ref="CX152:DJ152"/>
    <mergeCell ref="DK170:DW170"/>
    <mergeCell ref="DK148:DW148"/>
    <mergeCell ref="DK147:DW147"/>
    <mergeCell ref="CX149:DR149"/>
    <mergeCell ref="CX156:DJ156"/>
    <mergeCell ref="EK142:EW142"/>
    <mergeCell ref="EK143:EW143"/>
    <mergeCell ref="CH181:CW181"/>
    <mergeCell ref="CX181:DJ181"/>
    <mergeCell ref="DK178:DW178"/>
    <mergeCell ref="DX180:EJ180"/>
    <mergeCell ref="CX178:DJ178"/>
    <mergeCell ref="DX172:EJ172"/>
    <mergeCell ref="DK173:DW173"/>
    <mergeCell ref="DK171:DW171"/>
    <mergeCell ref="EX175:FG175"/>
    <mergeCell ref="DX174:EJ174"/>
    <mergeCell ref="DK177:DW177"/>
    <mergeCell ref="CX176:DJ176"/>
    <mergeCell ref="DX176:EJ176"/>
    <mergeCell ref="DX175:EJ175"/>
    <mergeCell ref="DK174:DW174"/>
    <mergeCell ref="DX177:EJ177"/>
    <mergeCell ref="EK177:EW177"/>
    <mergeCell ref="EX180:FG180"/>
    <mergeCell ref="EX125:FJ125"/>
    <mergeCell ref="EK127:EW127"/>
    <mergeCell ref="DK127:DW127"/>
    <mergeCell ref="DK125:DW125"/>
    <mergeCell ref="DX127:EJ127"/>
    <mergeCell ref="EK125:EW125"/>
    <mergeCell ref="DX126:EJ126"/>
    <mergeCell ref="EK126:EW126"/>
    <mergeCell ref="DX125:EJ125"/>
    <mergeCell ref="CX137:DJ137"/>
    <mergeCell ref="CX141:DJ141"/>
    <mergeCell ref="CX134:DJ134"/>
    <mergeCell ref="CX122:DJ122"/>
    <mergeCell ref="CX136:DJ136"/>
    <mergeCell ref="CX135:DJ135"/>
    <mergeCell ref="EX126:FG126"/>
    <mergeCell ref="DK126:DW126"/>
    <mergeCell ref="EX131:FJ131"/>
    <mergeCell ref="EX133:FJ133"/>
    <mergeCell ref="DX132:EJ132"/>
    <mergeCell ref="EX132:FJ132"/>
    <mergeCell ref="DK131:DW131"/>
    <mergeCell ref="EX128:FJ128"/>
    <mergeCell ref="EK133:EW133"/>
    <mergeCell ref="DK133:DW133"/>
    <mergeCell ref="DX135:EJ135"/>
    <mergeCell ref="AT105:BI105"/>
    <mergeCell ref="AT108:BI108"/>
    <mergeCell ref="BC113:BT114"/>
    <mergeCell ref="DX128:EJ128"/>
    <mergeCell ref="BC128:BT128"/>
    <mergeCell ref="CX121:DJ121"/>
    <mergeCell ref="CX117:DJ117"/>
    <mergeCell ref="CX120:DJ120"/>
    <mergeCell ref="CX123:DJ123"/>
    <mergeCell ref="DK136:DW136"/>
    <mergeCell ref="DK128:DW128"/>
    <mergeCell ref="CH126:CW126"/>
    <mergeCell ref="CX126:DJ126"/>
    <mergeCell ref="CX131:DJ131"/>
    <mergeCell ref="CH131:CW131"/>
    <mergeCell ref="CX127:DJ127"/>
    <mergeCell ref="CH133:CW133"/>
    <mergeCell ref="DK135:DW135"/>
    <mergeCell ref="DK134:DW134"/>
    <mergeCell ref="CW89:DM89"/>
    <mergeCell ref="DK124:DW124"/>
    <mergeCell ref="CH115:CW115"/>
    <mergeCell ref="CH114:CW114"/>
    <mergeCell ref="CX118:DJ118"/>
    <mergeCell ref="CW92:DM92"/>
    <mergeCell ref="CF104:CV104"/>
    <mergeCell ref="CX124:DJ124"/>
    <mergeCell ref="DN105:ED105"/>
    <mergeCell ref="DX124:EJ124"/>
    <mergeCell ref="BC211:BT211"/>
    <mergeCell ref="AQ263:BB263"/>
    <mergeCell ref="BU243:CG243"/>
    <mergeCell ref="BU238:CG238"/>
    <mergeCell ref="BC232:BT232"/>
    <mergeCell ref="BC233:BT233"/>
    <mergeCell ref="BC242:BT242"/>
    <mergeCell ref="AQ232:BB232"/>
    <mergeCell ref="BU261:CG261"/>
    <mergeCell ref="AQ215:BB215"/>
    <mergeCell ref="CX214:DJ214"/>
    <mergeCell ref="CX213:DJ213"/>
    <mergeCell ref="CH212:CW212"/>
    <mergeCell ref="CX212:DJ212"/>
    <mergeCell ref="CH214:CW214"/>
    <mergeCell ref="CH213:CW213"/>
    <mergeCell ref="AK269:AP269"/>
    <mergeCell ref="AK267:AP267"/>
    <mergeCell ref="AK271:AP272"/>
    <mergeCell ref="A267:AJ267"/>
    <mergeCell ref="A268:AJ268"/>
    <mergeCell ref="A269:AJ269"/>
    <mergeCell ref="AK268:AP268"/>
    <mergeCell ref="A266:AJ266"/>
    <mergeCell ref="AK266:AP266"/>
    <mergeCell ref="A262:AJ262"/>
    <mergeCell ref="AK262:AP262"/>
    <mergeCell ref="A263:AJ263"/>
    <mergeCell ref="AK263:AP263"/>
    <mergeCell ref="A264:AJ264"/>
    <mergeCell ref="A265:AJ265"/>
    <mergeCell ref="AK265:AP265"/>
    <mergeCell ref="AQ275:BB275"/>
    <mergeCell ref="BC276:BT276"/>
    <mergeCell ref="BC271:BT272"/>
    <mergeCell ref="BC273:BT273"/>
    <mergeCell ref="AQ273:BB273"/>
    <mergeCell ref="AQ267:BB267"/>
    <mergeCell ref="AQ264:BB264"/>
    <mergeCell ref="BC261:BT261"/>
    <mergeCell ref="AQ248:BB248"/>
    <mergeCell ref="BC248:BT248"/>
    <mergeCell ref="A256:BH256"/>
    <mergeCell ref="A258:AJ259"/>
    <mergeCell ref="AQ258:BB259"/>
    <mergeCell ref="AK250:AP250"/>
    <mergeCell ref="AQ262:BB262"/>
    <mergeCell ref="AQ268:BB268"/>
    <mergeCell ref="AK249:AP249"/>
    <mergeCell ref="AK251:AP251"/>
    <mergeCell ref="BC246:BT247"/>
    <mergeCell ref="BC260:BT260"/>
    <mergeCell ref="BC253:BT253"/>
    <mergeCell ref="BC252:BT252"/>
    <mergeCell ref="BC251:BR251"/>
    <mergeCell ref="AQ250:BB250"/>
    <mergeCell ref="BC250:BT250"/>
    <mergeCell ref="AQ254:BB254"/>
    <mergeCell ref="AQ253:BB253"/>
    <mergeCell ref="AQ252:BB252"/>
    <mergeCell ref="AQ251:BB251"/>
    <mergeCell ref="AQ249:BB249"/>
    <mergeCell ref="AQ246:BB247"/>
    <mergeCell ref="A234:BH234"/>
    <mergeCell ref="AK223:AP224"/>
    <mergeCell ref="A232:AJ232"/>
    <mergeCell ref="A231:AJ231"/>
    <mergeCell ref="AK231:AP231"/>
    <mergeCell ref="AQ231:BB231"/>
    <mergeCell ref="AK227:AP227"/>
    <mergeCell ref="AQ227:BB227"/>
    <mergeCell ref="CH226:CW226"/>
    <mergeCell ref="CX221:DJ221"/>
    <mergeCell ref="BC223:BT224"/>
    <mergeCell ref="BU226:CG226"/>
    <mergeCell ref="BC225:BT225"/>
    <mergeCell ref="BC226:BT226"/>
    <mergeCell ref="BU223:CG224"/>
    <mergeCell ref="BU225:CG225"/>
    <mergeCell ref="CX225:DJ225"/>
    <mergeCell ref="BJ68:CE68"/>
    <mergeCell ref="A31:AM31"/>
    <mergeCell ref="AN31:AS31"/>
    <mergeCell ref="BC231:BT231"/>
    <mergeCell ref="AK226:AP226"/>
    <mergeCell ref="AK217:AP217"/>
    <mergeCell ref="AQ217:BB217"/>
    <mergeCell ref="AQ225:BB225"/>
    <mergeCell ref="AQ226:BB226"/>
    <mergeCell ref="AK225:AP225"/>
    <mergeCell ref="A30:AM30"/>
    <mergeCell ref="AN30:AS30"/>
    <mergeCell ref="AT30:BI30"/>
    <mergeCell ref="AN68:AS68"/>
    <mergeCell ref="AT68:BI68"/>
    <mergeCell ref="AT61:BI61"/>
    <mergeCell ref="AN51:AS51"/>
    <mergeCell ref="AT54:BI54"/>
    <mergeCell ref="AN55:AS55"/>
    <mergeCell ref="AT52:BI52"/>
    <mergeCell ref="EE30:ES30"/>
    <mergeCell ref="CW26:DM26"/>
    <mergeCell ref="CF26:CV26"/>
    <mergeCell ref="CW29:DM29"/>
    <mergeCell ref="CF29:CV29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6:AM26"/>
    <mergeCell ref="EE26:ES26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T28:FJ28"/>
    <mergeCell ref="A29:AM29"/>
    <mergeCell ref="AN29:AS29"/>
    <mergeCell ref="AT29:BI29"/>
    <mergeCell ref="BJ29:CE29"/>
    <mergeCell ref="DN29:ED29"/>
    <mergeCell ref="EE28:ES28"/>
    <mergeCell ref="EE29:ES29"/>
    <mergeCell ref="ET29:FJ29"/>
    <mergeCell ref="AT44:BI44"/>
    <mergeCell ref="BJ44:CE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CW86:DM86"/>
    <mergeCell ref="DN86:ED86"/>
    <mergeCell ref="DN78:ED78"/>
    <mergeCell ref="CW81:DM81"/>
    <mergeCell ref="CW82:DM82"/>
    <mergeCell ref="DN83:ED83"/>
    <mergeCell ref="CW78:DM78"/>
    <mergeCell ref="CW74:DM74"/>
    <mergeCell ref="DN82:ED82"/>
    <mergeCell ref="DN79:ED79"/>
    <mergeCell ref="DN81:ED81"/>
    <mergeCell ref="DN74:ED74"/>
    <mergeCell ref="CW88:DM88"/>
    <mergeCell ref="DK121:DW121"/>
    <mergeCell ref="CX125:DJ125"/>
    <mergeCell ref="A86:AK86"/>
    <mergeCell ref="AT86:BI86"/>
    <mergeCell ref="BJ86:CE86"/>
    <mergeCell ref="CF86:CV86"/>
    <mergeCell ref="CW87:DM87"/>
    <mergeCell ref="DN87:ED87"/>
    <mergeCell ref="A87:AK87"/>
    <mergeCell ref="BJ103:CE103"/>
    <mergeCell ref="BU119:CG119"/>
    <mergeCell ref="BU118:CG118"/>
    <mergeCell ref="BJ105:CE105"/>
    <mergeCell ref="BJ107:CE107"/>
    <mergeCell ref="BJ109:CE109"/>
    <mergeCell ref="BC119:BT119"/>
    <mergeCell ref="AT109:BI109"/>
    <mergeCell ref="AT103:BI103"/>
    <mergeCell ref="EX275:FJ275"/>
    <mergeCell ref="EK267:EW267"/>
    <mergeCell ref="EK208:EW208"/>
    <mergeCell ref="EK200:EW200"/>
    <mergeCell ref="EX243:FG243"/>
    <mergeCell ref="EK240:EW240"/>
    <mergeCell ref="EX240:FJ240"/>
    <mergeCell ref="EX269:FJ269"/>
    <mergeCell ref="EX225:FJ225"/>
    <mergeCell ref="EK231:EW231"/>
    <mergeCell ref="DX278:EJ278"/>
    <mergeCell ref="CX278:DJ278"/>
    <mergeCell ref="BU277:CG277"/>
    <mergeCell ref="CX277:DJ277"/>
    <mergeCell ref="CH278:CW278"/>
    <mergeCell ref="BU278:CG278"/>
    <mergeCell ref="EX179:FG179"/>
    <mergeCell ref="EX262:FG262"/>
    <mergeCell ref="EK199:EW199"/>
    <mergeCell ref="EK201:EW201"/>
    <mergeCell ref="EX206:FJ206"/>
    <mergeCell ref="EX205:FJ205"/>
    <mergeCell ref="EK232:EW232"/>
    <mergeCell ref="EK230:EW230"/>
    <mergeCell ref="EK226:EW226"/>
    <mergeCell ref="EX237:FJ237"/>
    <mergeCell ref="CX276:DJ276"/>
    <mergeCell ref="EK272:EW272"/>
    <mergeCell ref="DK276:DW276"/>
    <mergeCell ref="CX266:DJ266"/>
    <mergeCell ref="DX268:EJ268"/>
    <mergeCell ref="CX268:DJ268"/>
    <mergeCell ref="EK269:EW269"/>
    <mergeCell ref="EK276:EW276"/>
    <mergeCell ref="DX275:EJ275"/>
    <mergeCell ref="CX275:DJ275"/>
    <mergeCell ref="DX233:EJ233"/>
    <mergeCell ref="CH229:CW229"/>
    <mergeCell ref="CH228:CW228"/>
    <mergeCell ref="CH225:CW225"/>
    <mergeCell ref="CH227:CW227"/>
    <mergeCell ref="DX232:EJ232"/>
    <mergeCell ref="DK232:DW232"/>
    <mergeCell ref="CX232:DJ232"/>
    <mergeCell ref="DK231:DW231"/>
    <mergeCell ref="DK228:DW228"/>
    <mergeCell ref="EK229:EW229"/>
    <mergeCell ref="EX233:FG233"/>
    <mergeCell ref="EX227:FJ227"/>
    <mergeCell ref="EX231:FG231"/>
    <mergeCell ref="EX232:FG232"/>
    <mergeCell ref="EK233:EW233"/>
    <mergeCell ref="EK227:EW227"/>
    <mergeCell ref="CX220:DJ220"/>
    <mergeCell ref="DK220:DW220"/>
    <mergeCell ref="DK224:DW224"/>
    <mergeCell ref="CH223:EJ223"/>
    <mergeCell ref="CX224:DJ224"/>
    <mergeCell ref="DX221:EJ221"/>
    <mergeCell ref="BI222:CL222"/>
    <mergeCell ref="A216:AJ216"/>
    <mergeCell ref="AK216:AP216"/>
    <mergeCell ref="BU218:CG218"/>
    <mergeCell ref="BU221:CG221"/>
    <mergeCell ref="BC216:BR216"/>
    <mergeCell ref="BU216:CG216"/>
    <mergeCell ref="AQ218:BB218"/>
    <mergeCell ref="A219:AJ219"/>
    <mergeCell ref="AK219:AP219"/>
    <mergeCell ref="AQ219:BB219"/>
    <mergeCell ref="A280:AH280"/>
    <mergeCell ref="BC280:BI280"/>
    <mergeCell ref="AQ216:BB216"/>
    <mergeCell ref="A217:AJ217"/>
    <mergeCell ref="A226:AJ226"/>
    <mergeCell ref="AQ221:BB221"/>
    <mergeCell ref="AQ269:BB269"/>
    <mergeCell ref="AQ274:BB274"/>
    <mergeCell ref="AQ271:BB272"/>
    <mergeCell ref="AQ266:BB266"/>
    <mergeCell ref="AT69:BI69"/>
    <mergeCell ref="BJ69:CE69"/>
    <mergeCell ref="CF69:CV69"/>
    <mergeCell ref="AK212:AP212"/>
    <mergeCell ref="AQ212:BB212"/>
    <mergeCell ref="BC212:BT212"/>
    <mergeCell ref="BU212:CG212"/>
    <mergeCell ref="AT84:BI84"/>
    <mergeCell ref="AT87:BI87"/>
    <mergeCell ref="AT83:BI83"/>
    <mergeCell ref="DX212:EJ212"/>
    <mergeCell ref="EK212:EW212"/>
    <mergeCell ref="EX212:FJ212"/>
    <mergeCell ref="A285:AH285"/>
    <mergeCell ref="AK285:BB285"/>
    <mergeCell ref="BC285:BI285"/>
    <mergeCell ref="BU285:CG285"/>
    <mergeCell ref="CI285:CW285"/>
    <mergeCell ref="CX285:DR285"/>
    <mergeCell ref="DX285:EJ285"/>
    <mergeCell ref="EX299:FE299"/>
    <mergeCell ref="EK285:EW285"/>
    <mergeCell ref="A299:AH299"/>
    <mergeCell ref="AK299:BB299"/>
    <mergeCell ref="BC299:BI299"/>
    <mergeCell ref="BU299:CG299"/>
    <mergeCell ref="CI299:CW299"/>
    <mergeCell ref="CX299:DR299"/>
    <mergeCell ref="DX299:EJ299"/>
    <mergeCell ref="EK299:EW299"/>
    <mergeCell ref="A56:AM56"/>
    <mergeCell ref="AN56:AS56"/>
    <mergeCell ref="AT56:BI56"/>
    <mergeCell ref="BJ56:CE56"/>
    <mergeCell ref="EE56:ES56"/>
    <mergeCell ref="ET56:FG56"/>
    <mergeCell ref="A286:AJ286"/>
    <mergeCell ref="AK286:AP286"/>
    <mergeCell ref="AQ286:BB286"/>
    <mergeCell ref="BC286:BT286"/>
    <mergeCell ref="BU286:CG286"/>
    <mergeCell ref="CH286:CW286"/>
    <mergeCell ref="CX286:DJ286"/>
    <mergeCell ref="DK286:DW286"/>
    <mergeCell ref="DX286:EJ286"/>
    <mergeCell ref="EK286:EW286"/>
    <mergeCell ref="EX286:FJ286"/>
    <mergeCell ref="A287:AJ287"/>
    <mergeCell ref="AK287:AP287"/>
    <mergeCell ref="AQ287:BB287"/>
    <mergeCell ref="BC287:BT287"/>
    <mergeCell ref="BU287:CG287"/>
    <mergeCell ref="CH287:CW287"/>
    <mergeCell ref="CX287:DJ287"/>
    <mergeCell ref="DK287:DW287"/>
    <mergeCell ref="DX287:EJ287"/>
    <mergeCell ref="EK287:EW287"/>
    <mergeCell ref="EX287:FJ287"/>
    <mergeCell ref="A288:AJ288"/>
    <mergeCell ref="AK288:AP288"/>
    <mergeCell ref="AQ288:BB288"/>
    <mergeCell ref="BC288:BT288"/>
    <mergeCell ref="BU288:CG288"/>
    <mergeCell ref="CH288:CW288"/>
    <mergeCell ref="CX288:DJ288"/>
    <mergeCell ref="DK288:DW288"/>
    <mergeCell ref="DX288:EJ288"/>
    <mergeCell ref="EK288:EW288"/>
    <mergeCell ref="EX288:FJ288"/>
    <mergeCell ref="A289:AJ289"/>
    <mergeCell ref="AK289:AP289"/>
    <mergeCell ref="AQ289:BB289"/>
    <mergeCell ref="BC289:BT289"/>
    <mergeCell ref="BU289:CG289"/>
    <mergeCell ref="CH289:CW289"/>
    <mergeCell ref="CX289:DJ289"/>
    <mergeCell ref="DK289:DW289"/>
    <mergeCell ref="DX289:EJ289"/>
    <mergeCell ref="EK289:EW289"/>
    <mergeCell ref="EX289:FJ289"/>
    <mergeCell ref="A290:AJ290"/>
    <mergeCell ref="AK290:AP290"/>
    <mergeCell ref="AQ290:BB290"/>
    <mergeCell ref="BC290:BT290"/>
    <mergeCell ref="BU290:CG290"/>
    <mergeCell ref="CH290:CW290"/>
    <mergeCell ref="CX290:DJ290"/>
    <mergeCell ref="DK290:DW290"/>
    <mergeCell ref="DX290:EJ290"/>
    <mergeCell ref="EK290:EW290"/>
    <mergeCell ref="EX290:FJ290"/>
    <mergeCell ref="A291:AJ291"/>
    <mergeCell ref="AK291:AP291"/>
    <mergeCell ref="AQ291:BB291"/>
    <mergeCell ref="BC291:BT291"/>
    <mergeCell ref="BU291:CG291"/>
    <mergeCell ref="CH291:CW291"/>
    <mergeCell ref="CX291:DJ291"/>
    <mergeCell ref="DK291:DW291"/>
    <mergeCell ref="DX291:EJ291"/>
    <mergeCell ref="EK291:EW291"/>
    <mergeCell ref="EX291:FJ29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4" r:id="rId1"/>
  <rowBreaks count="6" manualBreakCount="6">
    <brk id="48" max="163" man="1"/>
    <brk id="92" max="163" man="1"/>
    <brk id="110" max="163" man="1"/>
    <brk id="165" max="163" man="1"/>
    <brk id="221" max="163" man="1"/>
    <brk id="26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2015-08-03T08:05:10Z</cp:lastPrinted>
  <dcterms:created xsi:type="dcterms:W3CDTF">2005-02-01T12:32:18Z</dcterms:created>
  <dcterms:modified xsi:type="dcterms:W3CDTF">2015-08-03T08:22:05Z</dcterms:modified>
  <cp:category/>
  <cp:version/>
  <cp:contentType/>
  <cp:contentStatus/>
</cp:coreProperties>
</file>