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'отчет'!$A$52:$AM$52</definedName>
    <definedName name="_xlnm.Print_Area" localSheetId="0">'отчет'!$A$1:$FH$353</definedName>
  </definedNames>
  <calcPr fullCalcOnLoad="1"/>
</workbook>
</file>

<file path=xl/sharedStrings.xml><?xml version="1.0" encoding="utf-8"?>
<sst xmlns="http://schemas.openxmlformats.org/spreadsheetml/2006/main" count="740" uniqueCount="344">
  <si>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</si>
  <si>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</si>
  <si>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</si>
  <si>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</si>
  <si>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</si>
  <si>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</si>
  <si>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</si>
  <si>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</si>
  <si>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</si>
  <si>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</si>
  <si>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</si>
  <si>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</si>
  <si>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</si>
  <si>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</si>
  <si>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</si>
  <si>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</si>
  <si>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</si>
  <si>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</si>
  <si>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</si>
  <si>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</si>
  <si>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</si>
  <si>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</si>
  <si>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</si>
  <si>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</si>
  <si>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</si>
  <si>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</si>
  <si>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</si>
  <si>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</si>
  <si>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</si>
  <si>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</si>
  <si>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</si>
  <si>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</si>
  <si>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</si>
  <si>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</si>
  <si>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</si>
  <si>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</si>
  <si>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</si>
  <si>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</si>
  <si>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</si>
  <si>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</si>
  <si>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</si>
  <si>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</si>
  <si>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</si>
  <si>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</si>
  <si>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</si>
  <si>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</si>
  <si>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</si>
  <si>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</si>
  <si>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</si>
  <si>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</si>
  <si>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</si>
  <si>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</si>
  <si>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</si>
  <si>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</si>
  <si>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</si>
  <si>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</si>
  <si>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</si>
  <si>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</si>
  <si>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</si>
  <si>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</si>
  <si>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</si>
  <si>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</si>
  <si>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</si>
  <si>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</si>
  <si>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</si>
  <si>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</si>
  <si>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</si>
  <si>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</si>
  <si>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</si>
  <si>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</si>
  <si>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</si>
  <si>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</si>
  <si>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</si>
  <si>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</si>
  <si>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</si>
  <si>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</si>
  <si>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</si>
  <si>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</si>
  <si>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</si>
  <si>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</si>
  <si>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</si>
  <si>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</si>
  <si>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</si>
  <si>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</si>
  <si>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</si>
  <si>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</si>
  <si>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</si>
  <si>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</si>
  <si>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</si>
  <si>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</si>
  <si>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</si>
  <si>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</si>
  <si>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</si>
  <si>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</si>
  <si>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</si>
  <si>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</si>
  <si>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</si>
  <si>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</si>
  <si>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</si>
  <si>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</si>
  <si>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</si>
  <si>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</si>
  <si>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</si>
  <si>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</si>
  <si>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</si>
  <si>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</si>
  <si>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</si>
  <si>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</si>
  <si>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</si>
  <si>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</si>
  <si>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</si>
  <si>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</si>
  <si>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</si>
  <si>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</si>
  <si>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</si>
  <si>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</si>
  <si>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</si>
  <si>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</si>
  <si>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</si>
  <si>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</si>
  <si>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</si>
  <si>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</si>
  <si>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</si>
  <si>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</si>
  <si>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</si>
  <si>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</si>
  <si>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</si>
  <si>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</si>
  <si>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</si>
  <si>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</si>
  <si>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</si>
  <si>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</si>
  <si>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</si>
  <si>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</si>
  <si>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</si>
  <si>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</si>
  <si>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</si>
  <si>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</si>
  <si>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</si>
  <si>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</si>
  <si>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</si>
  <si>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</si>
  <si>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</si>
  <si>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</si>
  <si>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</si>
  <si>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</si>
  <si>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</si>
  <si>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</si>
  <si>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</si>
  <si>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</si>
  <si>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</si>
  <si>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</si>
  <si>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</si>
  <si>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</si>
  <si>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</si>
  <si>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</si>
  <si>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</si>
  <si>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</si>
  <si>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</si>
  <si>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</si>
  <si>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</si>
  <si>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</si>
  <si>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</si>
  <si>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</si>
  <si>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</si>
  <si>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</si>
  <si>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</si>
  <si>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</si>
  <si>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</si>
  <si>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</si>
  <si>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</si>
  <si>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</si>
  <si>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</si>
  <si>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</si>
  <si>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</si>
  <si>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</si>
  <si>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</si>
  <si>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</si>
  <si>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</si>
  <si>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</si>
  <si>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</si>
  <si>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</si>
  <si>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</si>
  <si>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</si>
  <si>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</si>
  <si>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</si>
  <si>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</si>
  <si>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</si>
  <si>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</si>
  <si>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</si>
  <si>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</si>
  <si>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</si>
  <si>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</si>
  <si>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</si>
  <si>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</si>
  <si>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</si>
  <si>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</si>
  <si>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</si>
  <si>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</si>
  <si>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</si>
  <si>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</si>
  <si>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</si>
  <si>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</si>
  <si>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</si>
  <si>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</si>
  <si>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</si>
  <si>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</si>
  <si>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</si>
  <si>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</si>
  <si>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</si>
  <si>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</si>
  <si>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</si>
  <si>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</si>
  <si>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</si>
  <si>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</si>
  <si>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</si>
  <si>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</si>
  <si>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</si>
  <si>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</si>
  <si>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</si>
  <si>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</si>
  <si>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</si>
  <si>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</si>
  <si>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</si>
  <si>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</si>
  <si>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</si>
  <si>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</si>
  <si>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</si>
  <si>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</si>
  <si>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</si>
  <si>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</si>
  <si>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</si>
  <si>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</si>
  <si>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</si>
  <si>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</si>
  <si>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</si>
  <si>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</si>
  <si>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</si>
  <si>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</si>
  <si>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</si>
  <si>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</si>
  <si>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</si>
  <si>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</si>
  <si>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</si>
  <si>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</si>
  <si>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</si>
  <si>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</si>
  <si>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</si>
  <si>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</si>
  <si>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</si>
  <si>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</si>
  <si>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</si>
  <si>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</si>
  <si>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</si>
  <si>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</si>
  <si>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</si>
  <si>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</si>
  <si>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</si>
  <si>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</si>
  <si>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</si>
  <si>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</si>
  <si>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</si>
  <si>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</si>
  <si>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</si>
  <si>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</si>
  <si>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</si>
  <si>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</si>
  <si>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</si>
  <si>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</si>
  <si>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</si>
  <si>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</si>
  <si>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</si>
  <si>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</si>
  <si>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</si>
  <si>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</si>
  <si>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</si>
  <si>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</si>
  <si>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</si>
  <si>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</si>
  <si>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</si>
  <si>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</si>
  <si>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</si>
  <si>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</si>
  <si>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</si>
  <si>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</si>
  <si>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</si>
  <si>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</si>
  <si>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</si>
  <si>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</si>
  <si>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</si>
  <si>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</si>
  <si>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</si>
  <si>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</si>
  <si>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</si>
  <si>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</si>
  <si>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</si>
  <si>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</si>
  <si>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</si>
  <si>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</si>
  <si>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</si>
  <si>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</si>
  <si>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</si>
  <si>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</si>
  <si>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</si>
  <si>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</si>
  <si>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</si>
  <si>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2 02 04000 00 0000 151</t>
  </si>
  <si>
    <t>1 05 01021 01 2100 110</t>
  </si>
  <si>
    <t>1 05 01021 01 3000 110</t>
  </si>
  <si>
    <t xml:space="preserve"> 1 06 06033 10 2100 110</t>
  </si>
  <si>
    <t xml:space="preserve">Доходы от реализации иного имущества, находящегося в собственности муниципальных районов </t>
  </si>
  <si>
    <t>1 14 02053 10 0000 410</t>
  </si>
  <si>
    <t>Доходы от реализации имущества, находящегося в государственной и муниципальной собственности</t>
  </si>
  <si>
    <t>1 14 02000 00 0000 410</t>
  </si>
  <si>
    <t>Земельный налог с организаций (пени по налогу)</t>
  </si>
  <si>
    <t>Налог, взим. с налогопл-ков, выбравших в качестве объекта налогообл.доходы, уменьш. на величину расходов (щтрафы)</t>
  </si>
  <si>
    <t>Налог, взим. с налогопл-ков, выбравших в качестве объекта налогообл.доходы, уменьш. на величину расходов (пени)</t>
  </si>
  <si>
    <t>951.0113.9992899.853  ф.00</t>
  </si>
  <si>
    <t>951.0113.9992899.244  ф.00</t>
  </si>
  <si>
    <t>Субсидия на обеспечение деятельности культуры</t>
  </si>
  <si>
    <t>1 05 03010 01 2100 110</t>
  </si>
  <si>
    <t>Единый сельскохозяйственный налог (пени по соответствующему налогу)</t>
  </si>
  <si>
    <t xml:space="preserve"> 1 06 06033 10 3000 110</t>
  </si>
  <si>
    <t xml:space="preserve">                        221</t>
  </si>
  <si>
    <t xml:space="preserve">                        224</t>
  </si>
  <si>
    <t xml:space="preserve">                        310</t>
  </si>
  <si>
    <t xml:space="preserve">                        340</t>
  </si>
  <si>
    <t xml:space="preserve"> 1 06 06030 00 0000 110</t>
  </si>
  <si>
    <t>1 05 03010 01 4000 110</t>
  </si>
  <si>
    <t>Единый сельскохозяйственный налог (прочие поступления)</t>
  </si>
  <si>
    <t>951.0801.1010385. 611  ф.85</t>
  </si>
  <si>
    <t>951.0111.9919012.870   ф.00</t>
  </si>
  <si>
    <t>Резерный фонд главы сельского поселения</t>
  </si>
  <si>
    <t>02</t>
  </si>
  <si>
    <t>951.0801.1017385.611 ф.16</t>
  </si>
  <si>
    <t xml:space="preserve">                        241</t>
  </si>
  <si>
    <t>1 01 02030 01 2100 110</t>
  </si>
  <si>
    <t>1 05 01011 01 2100 110</t>
  </si>
  <si>
    <t>1 16 90050 10 6000 140</t>
  </si>
  <si>
    <t>октября</t>
  </si>
  <si>
    <t>951.0801.9919010. 612  ф.16</t>
  </si>
  <si>
    <t>01.10.2015</t>
  </si>
  <si>
    <t>Работы, услуги по содержанию имущества</t>
  </si>
  <si>
    <t xml:space="preserve">                        225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</si>
</sst>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b/>
      <i/>
      <sz val="18"/>
      <name val="Times New Roman"/>
      <family val="1"/>
    </font>
    <font>
      <b/>
      <i/>
      <sz val="2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32" borderId="13" xfId="0" applyFont="1" applyFill="1" applyBorder="1" applyAlignment="1">
      <alignment wrapText="1"/>
    </xf>
    <xf numFmtId="49" fontId="5" fillId="32" borderId="13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13" fillId="32" borderId="13" xfId="0" applyNumberFormat="1" applyFont="1" applyFill="1" applyBorder="1" applyAlignment="1">
      <alignment horizontal="center"/>
    </xf>
    <xf numFmtId="4" fontId="9" fillId="32" borderId="13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left" vertical="center" wrapText="1"/>
    </xf>
    <xf numFmtId="4" fontId="20" fillId="0" borderId="13" xfId="0" applyNumberFormat="1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" fontId="24" fillId="0" borderId="13" xfId="0" applyNumberFormat="1" applyFont="1" applyFill="1" applyBorder="1" applyAlignment="1">
      <alignment horizontal="center"/>
    </xf>
    <xf numFmtId="4" fontId="21" fillId="32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" fontId="21" fillId="0" borderId="20" xfId="0" applyNumberFormat="1" applyFont="1" applyFill="1" applyBorder="1" applyAlignment="1">
      <alignment horizontal="center"/>
    </xf>
    <xf numFmtId="4" fontId="9" fillId="32" borderId="22" xfId="0" applyNumberFormat="1" applyFont="1" applyFill="1" applyBorder="1" applyAlignment="1">
      <alignment horizontal="center"/>
    </xf>
    <xf numFmtId="4" fontId="9" fillId="32" borderId="20" xfId="0" applyNumberFormat="1" applyFont="1" applyFill="1" applyBorder="1" applyAlignment="1">
      <alignment horizontal="center"/>
    </xf>
    <xf numFmtId="4" fontId="9" fillId="32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16" fillId="32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4" fontId="21" fillId="32" borderId="22" xfId="0" applyNumberFormat="1" applyFont="1" applyFill="1" applyBorder="1" applyAlignment="1">
      <alignment horizontal="center"/>
    </xf>
    <xf numFmtId="49" fontId="12" fillId="32" borderId="22" xfId="0" applyNumberFormat="1" applyFont="1" applyFill="1" applyBorder="1" applyAlignment="1">
      <alignment horizontal="left"/>
    </xf>
    <xf numFmtId="49" fontId="12" fillId="32" borderId="20" xfId="0" applyNumberFormat="1" applyFont="1" applyFill="1" applyBorder="1" applyAlignment="1">
      <alignment horizontal="left"/>
    </xf>
    <xf numFmtId="49" fontId="12" fillId="32" borderId="21" xfId="0" applyNumberFormat="1" applyFont="1" applyFill="1" applyBorder="1" applyAlignment="1">
      <alignment horizontal="left"/>
    </xf>
    <xf numFmtId="4" fontId="21" fillId="32" borderId="20" xfId="0" applyNumberFormat="1" applyFont="1" applyFill="1" applyBorder="1" applyAlignment="1">
      <alignment horizontal="center"/>
    </xf>
    <xf numFmtId="4" fontId="21" fillId="32" borderId="21" xfId="0" applyNumberFormat="1" applyFont="1" applyFill="1" applyBorder="1" applyAlignment="1">
      <alignment horizontal="center"/>
    </xf>
    <xf numFmtId="0" fontId="6" fillId="32" borderId="20" xfId="0" applyFont="1" applyFill="1" applyBorder="1" applyAlignment="1">
      <alignment wrapText="1"/>
    </xf>
    <xf numFmtId="0" fontId="6" fillId="32" borderId="21" xfId="0" applyFont="1" applyFill="1" applyBorder="1" applyAlignment="1">
      <alignment wrapText="1"/>
    </xf>
    <xf numFmtId="4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32" borderId="22" xfId="0" applyNumberFormat="1" applyFont="1" applyFill="1" applyBorder="1" applyAlignment="1">
      <alignment horizontal="center"/>
    </xf>
    <xf numFmtId="4" fontId="9" fillId="32" borderId="20" xfId="0" applyNumberFormat="1" applyFont="1" applyFill="1" applyBorder="1" applyAlignment="1">
      <alignment horizontal="center"/>
    </xf>
    <xf numFmtId="4" fontId="9" fillId="32" borderId="21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 horizontal="center"/>
    </xf>
    <xf numFmtId="4" fontId="21" fillId="32" borderId="13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3" fillId="32" borderId="22" xfId="0" applyNumberFormat="1" applyFont="1" applyFill="1" applyBorder="1" applyAlignment="1">
      <alignment horizontal="center"/>
    </xf>
    <xf numFmtId="4" fontId="13" fillId="32" borderId="20" xfId="0" applyNumberFormat="1" applyFont="1" applyFill="1" applyBorder="1" applyAlignment="1">
      <alignment horizontal="center"/>
    </xf>
    <xf numFmtId="4" fontId="13" fillId="32" borderId="21" xfId="0" applyNumberFormat="1" applyFont="1" applyFill="1" applyBorder="1" applyAlignment="1">
      <alignment horizontal="center"/>
    </xf>
    <xf numFmtId="4" fontId="21" fillId="32" borderId="22" xfId="0" applyNumberFormat="1" applyFont="1" applyFill="1" applyBorder="1" applyAlignment="1">
      <alignment horizontal="center"/>
    </xf>
    <xf numFmtId="4" fontId="21" fillId="32" borderId="20" xfId="0" applyNumberFormat="1" applyFont="1" applyFill="1" applyBorder="1" applyAlignment="1">
      <alignment horizontal="center"/>
    </xf>
    <xf numFmtId="4" fontId="21" fillId="32" borderId="21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" fontId="13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center"/>
    </xf>
    <xf numFmtId="4" fontId="20" fillId="0" borderId="13" xfId="0" applyNumberFormat="1" applyFont="1" applyFill="1" applyBorder="1" applyAlignment="1">
      <alignment horizontal="center"/>
    </xf>
    <xf numFmtId="4" fontId="9" fillId="32" borderId="13" xfId="0" applyNumberFormat="1" applyFont="1" applyFill="1" applyBorder="1" applyAlignment="1">
      <alignment horizontal="center"/>
    </xf>
    <xf numFmtId="0" fontId="8" fillId="32" borderId="22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left"/>
    </xf>
    <xf numFmtId="49" fontId="23" fillId="32" borderId="22" xfId="0" applyNumberFormat="1" applyFont="1" applyFill="1" applyBorder="1" applyAlignment="1">
      <alignment horizontal="left"/>
    </xf>
    <xf numFmtId="49" fontId="23" fillId="32" borderId="20" xfId="0" applyNumberFormat="1" applyFont="1" applyFill="1" applyBorder="1" applyAlignment="1">
      <alignment horizontal="left"/>
    </xf>
    <xf numFmtId="49" fontId="23" fillId="32" borderId="21" xfId="0" applyNumberFormat="1" applyFont="1" applyFill="1" applyBorder="1" applyAlignment="1">
      <alignment horizontal="left"/>
    </xf>
    <xf numFmtId="4" fontId="20" fillId="32" borderId="22" xfId="0" applyNumberFormat="1" applyFont="1" applyFill="1" applyBorder="1" applyAlignment="1">
      <alignment horizontal="center"/>
    </xf>
    <xf numFmtId="4" fontId="20" fillId="32" borderId="20" xfId="0" applyNumberFormat="1" applyFont="1" applyFill="1" applyBorder="1" applyAlignment="1">
      <alignment horizontal="center"/>
    </xf>
    <xf numFmtId="4" fontId="20" fillId="32" borderId="2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2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20" fillId="32" borderId="13" xfId="0" applyNumberFormat="1" applyFont="1" applyFill="1" applyBorder="1" applyAlignment="1">
      <alignment horizontal="center"/>
    </xf>
    <xf numFmtId="0" fontId="20" fillId="32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" fontId="13" fillId="0" borderId="22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21" fillId="0" borderId="22" xfId="0" applyNumberFormat="1" applyFont="1" applyFill="1" applyBorder="1" applyAlignment="1">
      <alignment horizontal="center"/>
    </xf>
    <xf numFmtId="4" fontId="21" fillId="0" borderId="20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4" fontId="13" fillId="32" borderId="13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12" fillId="32" borderId="20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32" borderId="22" xfId="0" applyNumberFormat="1" applyFont="1" applyFill="1" applyBorder="1" applyAlignment="1">
      <alignment horizontal="center"/>
    </xf>
    <xf numFmtId="2" fontId="9" fillId="32" borderId="20" xfId="0" applyNumberFormat="1" applyFont="1" applyFill="1" applyBorder="1" applyAlignment="1">
      <alignment horizontal="center"/>
    </xf>
    <xf numFmtId="2" fontId="9" fillId="32" borderId="21" xfId="0" applyNumberFormat="1" applyFont="1" applyFill="1" applyBorder="1" applyAlignment="1">
      <alignment horizontal="center"/>
    </xf>
    <xf numFmtId="2" fontId="9" fillId="32" borderId="13" xfId="0" applyNumberFormat="1" applyFont="1" applyFill="1" applyBorder="1" applyAlignment="1">
      <alignment horizontal="center"/>
    </xf>
    <xf numFmtId="0" fontId="13" fillId="32" borderId="22" xfId="0" applyFont="1" applyFill="1" applyBorder="1" applyAlignment="1">
      <alignment horizontal="center"/>
    </xf>
    <xf numFmtId="0" fontId="13" fillId="32" borderId="20" xfId="0" applyFont="1" applyFill="1" applyBorder="1" applyAlignment="1">
      <alignment horizontal="center"/>
    </xf>
    <xf numFmtId="0" fontId="13" fillId="32" borderId="21" xfId="0" applyFont="1" applyFill="1" applyBorder="1" applyAlignment="1">
      <alignment horizontal="center"/>
    </xf>
    <xf numFmtId="2" fontId="13" fillId="32" borderId="13" xfId="0" applyNumberFormat="1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49" fontId="21" fillId="0" borderId="13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0" fontId="13" fillId="0" borderId="13" xfId="0" applyFont="1" applyFill="1" applyBorder="1" applyAlignment="1">
      <alignment/>
    </xf>
    <xf numFmtId="0" fontId="5" fillId="0" borderId="13" xfId="0" applyFont="1" applyBorder="1" applyAlignment="1">
      <alignment horizontal="left" wrapText="1"/>
    </xf>
    <xf numFmtId="4" fontId="19" fillId="0" borderId="22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4" fontId="19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3" fontId="19" fillId="0" borderId="22" xfId="0" applyNumberFormat="1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49" fontId="12" fillId="32" borderId="13" xfId="0" applyNumberFormat="1" applyFont="1" applyFill="1" applyBorder="1" applyAlignment="1">
      <alignment horizontal="center"/>
    </xf>
    <xf numFmtId="0" fontId="6" fillId="32" borderId="22" xfId="0" applyFont="1" applyFill="1" applyBorder="1" applyAlignment="1">
      <alignment wrapText="1"/>
    </xf>
    <xf numFmtId="0" fontId="6" fillId="32" borderId="20" xfId="0" applyFont="1" applyFill="1" applyBorder="1" applyAlignment="1">
      <alignment wrapText="1"/>
    </xf>
    <xf numFmtId="0" fontId="6" fillId="32" borderId="21" xfId="0" applyFont="1" applyFill="1" applyBorder="1" applyAlignment="1">
      <alignment wrapText="1"/>
    </xf>
    <xf numFmtId="49" fontId="12" fillId="32" borderId="22" xfId="0" applyNumberFormat="1" applyFont="1" applyFill="1" applyBorder="1" applyAlignment="1">
      <alignment horizontal="left"/>
    </xf>
    <xf numFmtId="49" fontId="12" fillId="32" borderId="20" xfId="0" applyNumberFormat="1" applyFont="1" applyFill="1" applyBorder="1" applyAlignment="1">
      <alignment horizontal="left"/>
    </xf>
    <xf numFmtId="49" fontId="12" fillId="32" borderId="21" xfId="0" applyNumberFormat="1" applyFont="1" applyFill="1" applyBorder="1" applyAlignment="1">
      <alignment horizontal="left"/>
    </xf>
    <xf numFmtId="0" fontId="6" fillId="32" borderId="22" xfId="0" applyFont="1" applyFill="1" applyBorder="1" applyAlignment="1">
      <alignment horizontal="left" wrapText="1"/>
    </xf>
    <xf numFmtId="0" fontId="6" fillId="32" borderId="20" xfId="0" applyFont="1" applyFill="1" applyBorder="1" applyAlignment="1">
      <alignment horizontal="left" wrapText="1"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166" fontId="20" fillId="0" borderId="13" xfId="43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20" fillId="32" borderId="13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 horizontal="center"/>
    </xf>
    <xf numFmtId="4" fontId="20" fillId="0" borderId="21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49" fontId="13" fillId="32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6" fillId="32" borderId="13" xfId="0" applyFont="1" applyFill="1" applyBorder="1" applyAlignment="1">
      <alignment/>
    </xf>
    <xf numFmtId="49" fontId="12" fillId="0" borderId="22" xfId="0" applyNumberFormat="1" applyFont="1" applyFill="1" applyBorder="1" applyAlignment="1">
      <alignment/>
    </xf>
    <xf numFmtId="49" fontId="12" fillId="0" borderId="20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/>
    </xf>
    <xf numFmtId="2" fontId="21" fillId="32" borderId="13" xfId="0" applyNumberFormat="1" applyFont="1" applyFill="1" applyBorder="1" applyAlignment="1">
      <alignment horizontal="center"/>
    </xf>
    <xf numFmtId="4" fontId="12" fillId="32" borderId="13" xfId="0" applyNumberFormat="1" applyFont="1" applyFill="1" applyBorder="1" applyAlignment="1">
      <alignment horizontal="center"/>
    </xf>
    <xf numFmtId="0" fontId="14" fillId="32" borderId="22" xfId="0" applyFont="1" applyFill="1" applyBorder="1" applyAlignment="1">
      <alignment horizontal="center"/>
    </xf>
    <xf numFmtId="0" fontId="14" fillId="32" borderId="20" xfId="0" applyFont="1" applyFill="1" applyBorder="1" applyAlignment="1">
      <alignment horizontal="center"/>
    </xf>
    <xf numFmtId="0" fontId="14" fillId="32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 shrinkToFi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0" fontId="6" fillId="32" borderId="21" xfId="0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6" fillId="32" borderId="22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49" fontId="14" fillId="32" borderId="13" xfId="0" applyNumberFormat="1" applyFont="1" applyFill="1" applyBorder="1" applyAlignment="1">
      <alignment horizontal="center"/>
    </xf>
    <xf numFmtId="0" fontId="13" fillId="32" borderId="13" xfId="0" applyFont="1" applyFill="1" applyBorder="1" applyAlignment="1">
      <alignment/>
    </xf>
    <xf numFmtId="49" fontId="9" fillId="32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21" fillId="32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49" fontId="13" fillId="0" borderId="22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0" fontId="6" fillId="32" borderId="20" xfId="0" applyFont="1" applyFill="1" applyBorder="1" applyAlignment="1">
      <alignment horizontal="left" vertical="top" wrapText="1"/>
    </xf>
    <xf numFmtId="0" fontId="6" fillId="32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0" fontId="6" fillId="32" borderId="22" xfId="0" applyFont="1" applyFill="1" applyBorder="1" applyAlignment="1">
      <alignment horizontal="left"/>
    </xf>
    <xf numFmtId="0" fontId="6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3"/>
  <sheetViews>
    <sheetView tabSelected="1" view="pageBreakPreview" zoomScale="60" workbookViewId="0" topLeftCell="A3">
      <selection activeCell="CI312" sqref="CI312:CW312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51.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7.62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8.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4.87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9.62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86" t="s">
        <v>15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74" t="s">
        <v>16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5"/>
      <c r="ES2" s="5"/>
      <c r="ET2" s="269" t="s">
        <v>0</v>
      </c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70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71" t="s">
        <v>17</v>
      </c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3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88" t="s">
        <v>339</v>
      </c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9">
        <v>2015</v>
      </c>
      <c r="CF4" s="289"/>
      <c r="CG4" s="289"/>
      <c r="CH4" s="289"/>
      <c r="CI4" s="289"/>
      <c r="CJ4" s="223" t="s">
        <v>4</v>
      </c>
      <c r="CK4" s="223"/>
      <c r="CL4" s="5"/>
      <c r="CM4" s="5"/>
      <c r="CN4" s="5"/>
      <c r="CO4" s="5"/>
      <c r="CP4" s="5"/>
      <c r="CQ4" s="5"/>
      <c r="CR4" s="5"/>
      <c r="CS4" s="5"/>
      <c r="CT4" s="5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63" t="s">
        <v>341</v>
      </c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3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64" t="s">
        <v>50</v>
      </c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83" t="s">
        <v>51</v>
      </c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5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64" t="s">
        <v>104</v>
      </c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63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3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63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3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56">
        <v>383</v>
      </c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8"/>
    </row>
    <row r="9" spans="1:166" s="4" customFormat="1" ht="15.75" customHeight="1">
      <c r="A9" s="274" t="s">
        <v>20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6"/>
    </row>
    <row r="10" spans="1:167" s="4" customFormat="1" ht="19.5" customHeight="1">
      <c r="A10" s="277" t="s">
        <v>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9"/>
      <c r="AN10" s="277" t="s">
        <v>23</v>
      </c>
      <c r="AO10" s="278"/>
      <c r="AP10" s="278"/>
      <c r="AQ10" s="278"/>
      <c r="AR10" s="278"/>
      <c r="AS10" s="279"/>
      <c r="AT10" s="277" t="s">
        <v>28</v>
      </c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9"/>
      <c r="BJ10" s="277" t="s">
        <v>118</v>
      </c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9"/>
      <c r="CF10" s="120" t="s">
        <v>24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2"/>
      <c r="ET10" s="116" t="s">
        <v>29</v>
      </c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5"/>
    </row>
    <row r="11" spans="1:167" s="4" customFormat="1" ht="75.75" customHeight="1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2"/>
      <c r="AN11" s="280"/>
      <c r="AO11" s="281"/>
      <c r="AP11" s="281"/>
      <c r="AQ11" s="281"/>
      <c r="AR11" s="281"/>
      <c r="AS11" s="282"/>
      <c r="AT11" s="280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2"/>
      <c r="BJ11" s="280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2"/>
      <c r="CF11" s="121" t="s">
        <v>119</v>
      </c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2"/>
      <c r="CW11" s="120" t="s">
        <v>25</v>
      </c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2"/>
      <c r="DN11" s="120" t="s">
        <v>26</v>
      </c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2"/>
      <c r="EE11" s="120" t="s">
        <v>27</v>
      </c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2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5"/>
    </row>
    <row r="12" spans="1:167" s="4" customFormat="1" ht="16.5" customHeight="1">
      <c r="A12" s="260">
        <v>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2"/>
      <c r="AN12" s="260">
        <v>2</v>
      </c>
      <c r="AO12" s="261"/>
      <c r="AP12" s="261"/>
      <c r="AQ12" s="261"/>
      <c r="AR12" s="261"/>
      <c r="AS12" s="262"/>
      <c r="AT12" s="260">
        <v>3</v>
      </c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2"/>
      <c r="BJ12" s="260">
        <v>4</v>
      </c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2"/>
      <c r="CF12" s="260">
        <v>5</v>
      </c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2"/>
      <c r="CW12" s="260">
        <v>6</v>
      </c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2"/>
      <c r="DN12" s="260">
        <v>7</v>
      </c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2"/>
      <c r="EE12" s="260">
        <v>8</v>
      </c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2"/>
      <c r="ET12" s="259">
        <v>9</v>
      </c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5"/>
    </row>
    <row r="13" spans="1:167" s="11" customFormat="1" ht="29.25" customHeight="1">
      <c r="A13" s="265" t="s">
        <v>21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7"/>
      <c r="AN13" s="268" t="s">
        <v>30</v>
      </c>
      <c r="AO13" s="268"/>
      <c r="AP13" s="268"/>
      <c r="AQ13" s="268"/>
      <c r="AR13" s="268"/>
      <c r="AS13" s="268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02">
        <f>BJ15+BJ96</f>
        <v>9300000</v>
      </c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>
        <f>CF15+CF97</f>
        <v>7095858.0600000005</v>
      </c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81">
        <f>CF13</f>
        <v>7095858.0600000005</v>
      </c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0"/>
    </row>
    <row r="14" spans="1:167" s="4" customFormat="1" ht="15" customHeight="1">
      <c r="A14" s="219" t="s">
        <v>22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169" t="s">
        <v>31</v>
      </c>
      <c r="AO14" s="169"/>
      <c r="AP14" s="169"/>
      <c r="AQ14" s="169"/>
      <c r="AR14" s="169"/>
      <c r="AS14" s="169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5"/>
    </row>
    <row r="15" spans="1:167" s="11" customFormat="1" ht="24" customHeight="1">
      <c r="A15" s="124" t="s">
        <v>127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5"/>
      <c r="AO15" s="125"/>
      <c r="AP15" s="125"/>
      <c r="AQ15" s="125"/>
      <c r="AR15" s="125"/>
      <c r="AS15" s="125"/>
      <c r="AT15" s="115" t="s">
        <v>86</v>
      </c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02">
        <f>BJ16+BJ57+BJ74+BJ83+BJ32+BJ88+BJ26</f>
        <v>3638200</v>
      </c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>
        <f>CF16+CF57+CF74+CF83+CF78+CF93+CF32+CF88+CF26</f>
        <v>2773463.1199999996</v>
      </c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81">
        <f aca="true" t="shared" si="0" ref="EE15:EE24">CF15</f>
        <v>2773463.1199999996</v>
      </c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0"/>
    </row>
    <row r="16" spans="1:167" s="11" customFormat="1" ht="26.25" customHeight="1">
      <c r="A16" s="200" t="s">
        <v>145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125"/>
      <c r="AO16" s="125"/>
      <c r="AP16" s="125"/>
      <c r="AQ16" s="125"/>
      <c r="AR16" s="125"/>
      <c r="AS16" s="125"/>
      <c r="AT16" s="115" t="s">
        <v>128</v>
      </c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02">
        <f>BJ17</f>
        <v>483300</v>
      </c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>
        <f>CF17</f>
        <v>327702.38999999996</v>
      </c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81">
        <f t="shared" si="0"/>
        <v>327702.38999999996</v>
      </c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34"/>
      <c r="FJ16" s="34"/>
      <c r="FK16" s="10"/>
    </row>
    <row r="17" spans="1:167" s="11" customFormat="1" ht="27.75" customHeight="1">
      <c r="A17" s="200" t="s">
        <v>49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125"/>
      <c r="AO17" s="125"/>
      <c r="AP17" s="125"/>
      <c r="AQ17" s="125"/>
      <c r="AR17" s="125"/>
      <c r="AS17" s="125"/>
      <c r="AT17" s="115" t="s">
        <v>97</v>
      </c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02">
        <f>BJ18</f>
        <v>483300</v>
      </c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>
        <f>CF18+CF22+CF20</f>
        <v>327702.38999999996</v>
      </c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81">
        <f t="shared" si="0"/>
        <v>327702.38999999996</v>
      </c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34"/>
      <c r="FI17" s="34"/>
      <c r="FJ17" s="34"/>
      <c r="FK17" s="10"/>
    </row>
    <row r="18" spans="1:167" s="11" customFormat="1" ht="27.75" customHeight="1">
      <c r="A18" s="124" t="s">
        <v>49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5"/>
      <c r="AO18" s="125"/>
      <c r="AP18" s="125"/>
      <c r="AQ18" s="125"/>
      <c r="AR18" s="125"/>
      <c r="AS18" s="125"/>
      <c r="AT18" s="115" t="s">
        <v>165</v>
      </c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02">
        <v>483300</v>
      </c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>
        <f>CF19</f>
        <v>325383.17</v>
      </c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81">
        <f t="shared" si="0"/>
        <v>325383.17</v>
      </c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0"/>
    </row>
    <row r="19" spans="1:170" s="4" customFormat="1" ht="27.75" customHeight="1">
      <c r="A19" s="199" t="s">
        <v>49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27"/>
      <c r="AO19" s="127"/>
      <c r="AP19" s="127"/>
      <c r="AQ19" s="127"/>
      <c r="AR19" s="127"/>
      <c r="AS19" s="127"/>
      <c r="AT19" s="83" t="s">
        <v>164</v>
      </c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4">
        <v>0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>
        <v>325383.17</v>
      </c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7">
        <f t="shared" si="0"/>
        <v>325383.17</v>
      </c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5"/>
      <c r="FN19" s="5"/>
    </row>
    <row r="20" spans="1:170" s="11" customFormat="1" ht="24" customHeight="1">
      <c r="A20" s="124" t="s">
        <v>49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  <c r="AO20" s="125"/>
      <c r="AP20" s="125"/>
      <c r="AQ20" s="125"/>
      <c r="AR20" s="125"/>
      <c r="AS20" s="125"/>
      <c r="AT20" s="115" t="s">
        <v>211</v>
      </c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02">
        <v>0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>
        <f>CF21</f>
        <v>639</v>
      </c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81">
        <f t="shared" si="0"/>
        <v>639</v>
      </c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0"/>
      <c r="FN20" s="10"/>
    </row>
    <row r="21" spans="1:170" s="4" customFormat="1" ht="24" customHeight="1">
      <c r="A21" s="199" t="s">
        <v>49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27"/>
      <c r="AO21" s="127"/>
      <c r="AP21" s="127"/>
      <c r="AQ21" s="127"/>
      <c r="AR21" s="127"/>
      <c r="AS21" s="127"/>
      <c r="AT21" s="83" t="s">
        <v>210</v>
      </c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4">
        <v>0</v>
      </c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>
        <v>639</v>
      </c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7">
        <f t="shared" si="0"/>
        <v>639</v>
      </c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5"/>
      <c r="FN21" s="5"/>
    </row>
    <row r="22" spans="1:170" s="11" customFormat="1" ht="24" customHeight="1">
      <c r="A22" s="124" t="s">
        <v>49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5"/>
      <c r="AO22" s="125"/>
      <c r="AP22" s="125"/>
      <c r="AQ22" s="125"/>
      <c r="AR22" s="125"/>
      <c r="AS22" s="125"/>
      <c r="AT22" s="115" t="s">
        <v>199</v>
      </c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02">
        <v>0</v>
      </c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>
        <f>CF23+CF24+CF25</f>
        <v>1680.22</v>
      </c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81">
        <f t="shared" si="0"/>
        <v>1680.22</v>
      </c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0"/>
      <c r="FN22" s="10"/>
    </row>
    <row r="23" spans="1:170" s="4" customFormat="1" ht="26.25" customHeight="1">
      <c r="A23" s="199" t="s">
        <v>49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27"/>
      <c r="AO23" s="127"/>
      <c r="AP23" s="127"/>
      <c r="AQ23" s="127"/>
      <c r="AR23" s="127"/>
      <c r="AS23" s="127"/>
      <c r="AT23" s="83" t="s">
        <v>181</v>
      </c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4">
        <v>0</v>
      </c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>
        <v>518.1</v>
      </c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7">
        <f t="shared" si="0"/>
        <v>518.1</v>
      </c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5"/>
      <c r="FN23" s="5"/>
    </row>
    <row r="24" spans="1:170" s="4" customFormat="1" ht="21" customHeight="1">
      <c r="A24" s="199" t="s">
        <v>49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27"/>
      <c r="AO24" s="127"/>
      <c r="AP24" s="127"/>
      <c r="AQ24" s="127"/>
      <c r="AR24" s="127"/>
      <c r="AS24" s="127"/>
      <c r="AT24" s="83" t="s">
        <v>336</v>
      </c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4">
        <v>0</v>
      </c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>
        <v>12.12</v>
      </c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7">
        <f t="shared" si="0"/>
        <v>12.12</v>
      </c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5"/>
      <c r="FN24" s="5"/>
    </row>
    <row r="25" spans="1:170" s="4" customFormat="1" ht="24" customHeight="1">
      <c r="A25" s="199" t="s">
        <v>49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27"/>
      <c r="AO25" s="127"/>
      <c r="AP25" s="127"/>
      <c r="AQ25" s="127"/>
      <c r="AR25" s="127"/>
      <c r="AS25" s="127"/>
      <c r="AT25" s="83" t="s">
        <v>219</v>
      </c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4">
        <v>0</v>
      </c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>
        <v>1150</v>
      </c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7">
        <f aca="true" t="shared" si="1" ref="EE25:EE31">CF25</f>
        <v>1150</v>
      </c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5"/>
      <c r="FN25" s="5"/>
    </row>
    <row r="26" spans="1:170" s="11" customFormat="1" ht="38.25" customHeight="1">
      <c r="A26" s="124" t="s">
        <v>279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5"/>
      <c r="AO26" s="125"/>
      <c r="AP26" s="125"/>
      <c r="AQ26" s="125"/>
      <c r="AR26" s="125"/>
      <c r="AS26" s="125"/>
      <c r="AT26" s="126" t="s">
        <v>277</v>
      </c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02">
        <f>BJ27</f>
        <v>588500</v>
      </c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>
        <f>CF27</f>
        <v>495699.3</v>
      </c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81">
        <f t="shared" si="1"/>
        <v>495699.3</v>
      </c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0"/>
      <c r="FN26" s="10"/>
    </row>
    <row r="27" spans="1:170" s="4" customFormat="1" ht="27.75" customHeight="1">
      <c r="A27" s="199" t="s">
        <v>278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27"/>
      <c r="AO27" s="127"/>
      <c r="AP27" s="127"/>
      <c r="AQ27" s="127"/>
      <c r="AR27" s="127"/>
      <c r="AS27" s="127"/>
      <c r="AT27" s="211" t="s">
        <v>298</v>
      </c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84">
        <f>BJ28+BJ29+BJ30+BJ31</f>
        <v>588500</v>
      </c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>
        <f>CF28+CF29+CF30+CF31</f>
        <v>495699.3</v>
      </c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7">
        <f t="shared" si="1"/>
        <v>495699.3</v>
      </c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5"/>
      <c r="FN27" s="5"/>
    </row>
    <row r="28" spans="1:170" s="4" customFormat="1" ht="28.5" customHeight="1">
      <c r="A28" s="199" t="s">
        <v>280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27"/>
      <c r="AO28" s="127"/>
      <c r="AP28" s="127"/>
      <c r="AQ28" s="127"/>
      <c r="AR28" s="127"/>
      <c r="AS28" s="127"/>
      <c r="AT28" s="211" t="s">
        <v>299</v>
      </c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84">
        <v>180000</v>
      </c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>
        <v>170123.05</v>
      </c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7">
        <f t="shared" si="1"/>
        <v>170123.05</v>
      </c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5"/>
      <c r="FN28" s="5"/>
    </row>
    <row r="29" spans="1:170" s="4" customFormat="1" ht="26.25" customHeight="1">
      <c r="A29" s="199" t="s">
        <v>281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27"/>
      <c r="AO29" s="127"/>
      <c r="AP29" s="127"/>
      <c r="AQ29" s="127"/>
      <c r="AR29" s="127"/>
      <c r="AS29" s="127"/>
      <c r="AT29" s="211" t="s">
        <v>300</v>
      </c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84">
        <v>6700</v>
      </c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>
        <v>4620.06</v>
      </c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7">
        <f t="shared" si="1"/>
        <v>4620.06</v>
      </c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5"/>
      <c r="FN29" s="5"/>
    </row>
    <row r="30" spans="1:170" s="4" customFormat="1" ht="26.25" customHeight="1">
      <c r="A30" s="199" t="s">
        <v>282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27"/>
      <c r="AO30" s="127"/>
      <c r="AP30" s="127"/>
      <c r="AQ30" s="127"/>
      <c r="AR30" s="127"/>
      <c r="AS30" s="127"/>
      <c r="AT30" s="211" t="s">
        <v>301</v>
      </c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84">
        <v>394200</v>
      </c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>
        <v>341315.67</v>
      </c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7">
        <f t="shared" si="1"/>
        <v>341315.67</v>
      </c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5"/>
      <c r="FN30" s="5"/>
    </row>
    <row r="31" spans="1:170" s="4" customFormat="1" ht="27" customHeight="1">
      <c r="A31" s="199" t="s">
        <v>283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27"/>
      <c r="AO31" s="127"/>
      <c r="AP31" s="127"/>
      <c r="AQ31" s="127"/>
      <c r="AR31" s="127"/>
      <c r="AS31" s="127"/>
      <c r="AT31" s="211" t="s">
        <v>302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84">
        <v>7600</v>
      </c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>
        <v>-20359.48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7">
        <f t="shared" si="1"/>
        <v>-20359.48</v>
      </c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5"/>
      <c r="FN31" s="5"/>
    </row>
    <row r="32" spans="1:167" s="4" customFormat="1" ht="23.25" customHeight="1">
      <c r="A32" s="208" t="s">
        <v>129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125"/>
      <c r="AO32" s="125"/>
      <c r="AP32" s="125"/>
      <c r="AQ32" s="125"/>
      <c r="AR32" s="125"/>
      <c r="AS32" s="125"/>
      <c r="AT32" s="126" t="s">
        <v>98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02">
        <f>BJ33+BJ52</f>
        <v>708900</v>
      </c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>
        <f>CF33+CF52</f>
        <v>564781.93</v>
      </c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81">
        <f aca="true" t="shared" si="2" ref="EE32:EE41">CF32</f>
        <v>564781.93</v>
      </c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35"/>
      <c r="FJ32" s="35"/>
      <c r="FK32" s="5"/>
    </row>
    <row r="33" spans="1:175" s="4" customFormat="1" ht="34.5" customHeight="1">
      <c r="A33" s="124" t="s">
        <v>136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5"/>
      <c r="AO33" s="125"/>
      <c r="AP33" s="125"/>
      <c r="AQ33" s="125"/>
      <c r="AR33" s="125"/>
      <c r="AS33" s="125"/>
      <c r="AT33" s="126" t="s">
        <v>134</v>
      </c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02">
        <f>BJ34+BJ40</f>
        <v>256900</v>
      </c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>
        <f>CF34+CF40+CF49</f>
        <v>111457.98000000001</v>
      </c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81">
        <f t="shared" si="2"/>
        <v>111457.98000000001</v>
      </c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35"/>
      <c r="FJ33" s="35"/>
      <c r="FK33" s="5"/>
      <c r="FS33" s="5"/>
    </row>
    <row r="34" spans="1:167" s="11" customFormat="1" ht="39.75" customHeight="1">
      <c r="A34" s="124" t="s">
        <v>137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5"/>
      <c r="AO34" s="125"/>
      <c r="AP34" s="125"/>
      <c r="AQ34" s="125"/>
      <c r="AR34" s="125"/>
      <c r="AS34" s="125"/>
      <c r="AT34" s="126" t="s">
        <v>166</v>
      </c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02">
        <f>BJ35+BJ36+BJ37</f>
        <v>223000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>
        <f>CF35+CF39</f>
        <v>47492.84</v>
      </c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81">
        <f t="shared" si="2"/>
        <v>47492.84</v>
      </c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0"/>
    </row>
    <row r="35" spans="1:167" s="4" customFormat="1" ht="33" customHeight="1">
      <c r="A35" s="199" t="s">
        <v>137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27"/>
      <c r="AO35" s="127"/>
      <c r="AP35" s="127"/>
      <c r="AQ35" s="127"/>
      <c r="AR35" s="127"/>
      <c r="AS35" s="127"/>
      <c r="AT35" s="211" t="s">
        <v>167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84">
        <v>223000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>
        <f>CF36+CF37+CF38</f>
        <v>47492.84</v>
      </c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7">
        <f t="shared" si="2"/>
        <v>47492.84</v>
      </c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5"/>
    </row>
    <row r="36" spans="1:167" s="11" customFormat="1" ht="34.5" customHeight="1">
      <c r="A36" s="199" t="s">
        <v>137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25"/>
      <c r="AO36" s="338"/>
      <c r="AP36" s="338"/>
      <c r="AQ36" s="338"/>
      <c r="AR36" s="338"/>
      <c r="AS36" s="338"/>
      <c r="AT36" s="211" t="s">
        <v>161</v>
      </c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84">
        <v>0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>
        <v>46681.67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77">
        <f t="shared" si="2"/>
        <v>46681.67</v>
      </c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34"/>
      <c r="FI36" s="34"/>
      <c r="FJ36" s="34"/>
      <c r="FK36" s="10"/>
    </row>
    <row r="37" spans="1:167" s="4" customFormat="1" ht="36.75" customHeight="1">
      <c r="A37" s="199" t="s">
        <v>197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25"/>
      <c r="AO37" s="125"/>
      <c r="AP37" s="125"/>
      <c r="AQ37" s="125"/>
      <c r="AR37" s="125"/>
      <c r="AS37" s="125"/>
      <c r="AT37" s="211" t="s">
        <v>337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84">
        <v>0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>
        <v>811.17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178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178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0"/>
      <c r="ED37" s="290"/>
      <c r="EE37" s="177">
        <f t="shared" si="2"/>
        <v>811.17</v>
      </c>
      <c r="EF37" s="290"/>
      <c r="EG37" s="290"/>
      <c r="EH37" s="290"/>
      <c r="EI37" s="290"/>
      <c r="EJ37" s="290"/>
      <c r="EK37" s="290"/>
      <c r="EL37" s="290"/>
      <c r="EM37" s="290"/>
      <c r="EN37" s="290"/>
      <c r="EO37" s="290"/>
      <c r="EP37" s="290"/>
      <c r="EQ37" s="290"/>
      <c r="ER37" s="290"/>
      <c r="ES37" s="290"/>
      <c r="ET37" s="178"/>
      <c r="EU37" s="290"/>
      <c r="EV37" s="290"/>
      <c r="EW37" s="290"/>
      <c r="EX37" s="290"/>
      <c r="EY37" s="290"/>
      <c r="EZ37" s="290"/>
      <c r="FA37" s="290"/>
      <c r="FB37" s="290"/>
      <c r="FC37" s="290"/>
      <c r="FD37" s="290"/>
      <c r="FE37" s="290"/>
      <c r="FF37" s="290"/>
      <c r="FG37" s="290"/>
      <c r="FH37" s="35"/>
      <c r="FI37" s="35"/>
      <c r="FJ37" s="35"/>
      <c r="FK37" s="5"/>
    </row>
    <row r="38" spans="1:167" s="4" customFormat="1" ht="36.75" customHeight="1">
      <c r="A38" s="199" t="s">
        <v>197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25"/>
      <c r="AO38" s="125"/>
      <c r="AP38" s="125"/>
      <c r="AQ38" s="125"/>
      <c r="AR38" s="125"/>
      <c r="AS38" s="125"/>
      <c r="AT38" s="211" t="s">
        <v>235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84">
        <v>0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>
        <v>0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178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178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177">
        <f>CF38</f>
        <v>0</v>
      </c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178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  <c r="FH38" s="35"/>
      <c r="FI38" s="35"/>
      <c r="FJ38" s="35"/>
      <c r="FK38" s="5"/>
    </row>
    <row r="39" spans="1:167" s="4" customFormat="1" ht="53.25" customHeight="1">
      <c r="A39" s="199" t="s">
        <v>196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25"/>
      <c r="AO39" s="125"/>
      <c r="AP39" s="125"/>
      <c r="AQ39" s="125"/>
      <c r="AR39" s="125"/>
      <c r="AS39" s="125"/>
      <c r="AT39" s="211" t="s">
        <v>290</v>
      </c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84">
        <v>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>
        <v>0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178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178"/>
      <c r="DO39" s="290"/>
      <c r="DP39" s="290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290"/>
      <c r="EB39" s="290"/>
      <c r="EC39" s="290"/>
      <c r="ED39" s="290"/>
      <c r="EE39" s="177">
        <f t="shared" si="2"/>
        <v>0</v>
      </c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0"/>
      <c r="ER39" s="290"/>
      <c r="ES39" s="290"/>
      <c r="ET39" s="178"/>
      <c r="EU39" s="290"/>
      <c r="EV39" s="290"/>
      <c r="EW39" s="290"/>
      <c r="EX39" s="290"/>
      <c r="EY39" s="290"/>
      <c r="EZ39" s="290"/>
      <c r="FA39" s="290"/>
      <c r="FB39" s="290"/>
      <c r="FC39" s="290"/>
      <c r="FD39" s="290"/>
      <c r="FE39" s="290"/>
      <c r="FF39" s="290"/>
      <c r="FG39" s="290"/>
      <c r="FH39" s="35"/>
      <c r="FI39" s="35"/>
      <c r="FJ39" s="35"/>
      <c r="FK39" s="5"/>
    </row>
    <row r="40" spans="1:167" s="4" customFormat="1" ht="55.5" customHeight="1">
      <c r="A40" s="124" t="s">
        <v>138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5"/>
      <c r="AO40" s="125"/>
      <c r="AP40" s="125"/>
      <c r="AQ40" s="125"/>
      <c r="AR40" s="125"/>
      <c r="AS40" s="125"/>
      <c r="AT40" s="126" t="s">
        <v>169</v>
      </c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02">
        <f>BJ41</f>
        <v>33900</v>
      </c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>
        <f>CF41+CF46</f>
        <v>59289.920000000006</v>
      </c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78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178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177">
        <f t="shared" si="2"/>
        <v>59289.920000000006</v>
      </c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178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  <c r="FF40" s="290"/>
      <c r="FG40" s="290"/>
      <c r="FH40" s="35"/>
      <c r="FI40" s="35"/>
      <c r="FJ40" s="35"/>
      <c r="FK40" s="5"/>
    </row>
    <row r="41" spans="1:167" s="11" customFormat="1" ht="35.25" customHeight="1">
      <c r="A41" s="199" t="s">
        <v>155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25"/>
      <c r="AO41" s="125"/>
      <c r="AP41" s="125"/>
      <c r="AQ41" s="125"/>
      <c r="AR41" s="125"/>
      <c r="AS41" s="125"/>
      <c r="AT41" s="211" t="s">
        <v>168</v>
      </c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84">
        <v>33900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>
        <f>CF42+CF43+CF44+CF45</f>
        <v>59289.920000000006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7">
        <f t="shared" si="2"/>
        <v>59289.920000000006</v>
      </c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250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  <c r="FF41" s="251"/>
      <c r="FG41" s="251"/>
      <c r="FH41" s="251"/>
      <c r="FI41" s="251"/>
      <c r="FJ41" s="252"/>
      <c r="FK41" s="10"/>
    </row>
    <row r="42" spans="1:167" s="11" customFormat="1" ht="37.5" customHeight="1">
      <c r="A42" s="199" t="s">
        <v>155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25"/>
      <c r="AO42" s="125"/>
      <c r="AP42" s="125"/>
      <c r="AQ42" s="125"/>
      <c r="AR42" s="125"/>
      <c r="AS42" s="125"/>
      <c r="AT42" s="211" t="s">
        <v>182</v>
      </c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84">
        <v>0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>
        <v>56750.94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7">
        <f aca="true" t="shared" si="3" ref="EE42:EE49">CF42</f>
        <v>56750.94</v>
      </c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250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  <c r="FF42" s="251"/>
      <c r="FG42" s="251"/>
      <c r="FH42" s="251"/>
      <c r="FI42" s="251"/>
      <c r="FJ42" s="252"/>
      <c r="FK42" s="10"/>
    </row>
    <row r="43" spans="1:167" s="11" customFormat="1" ht="37.5" customHeight="1">
      <c r="A43" s="199" t="s">
        <v>155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25"/>
      <c r="AO43" s="125"/>
      <c r="AP43" s="125"/>
      <c r="AQ43" s="125"/>
      <c r="AR43" s="125"/>
      <c r="AS43" s="125"/>
      <c r="AT43" s="211" t="s">
        <v>208</v>
      </c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84">
        <v>0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>
        <v>0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7">
        <f t="shared" si="3"/>
        <v>0</v>
      </c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250"/>
      <c r="EU43" s="251"/>
      <c r="EV43" s="251"/>
      <c r="EW43" s="251"/>
      <c r="EX43" s="251"/>
      <c r="EY43" s="251"/>
      <c r="EZ43" s="251"/>
      <c r="FA43" s="251"/>
      <c r="FB43" s="251"/>
      <c r="FC43" s="251"/>
      <c r="FD43" s="251"/>
      <c r="FE43" s="251"/>
      <c r="FF43" s="251"/>
      <c r="FG43" s="251"/>
      <c r="FH43" s="251"/>
      <c r="FI43" s="251"/>
      <c r="FJ43" s="252"/>
      <c r="FK43" s="10"/>
    </row>
    <row r="44" spans="1:167" s="11" customFormat="1" ht="37.5" customHeight="1">
      <c r="A44" s="199" t="s">
        <v>316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25"/>
      <c r="AO44" s="125"/>
      <c r="AP44" s="125"/>
      <c r="AQ44" s="125"/>
      <c r="AR44" s="125"/>
      <c r="AS44" s="125"/>
      <c r="AT44" s="211" t="s">
        <v>307</v>
      </c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84">
        <v>0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>
        <v>2088.98</v>
      </c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7">
        <f>CF44</f>
        <v>2088.98</v>
      </c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250"/>
      <c r="EU44" s="251"/>
      <c r="EV44" s="251"/>
      <c r="EW44" s="251"/>
      <c r="EX44" s="251"/>
      <c r="EY44" s="251"/>
      <c r="EZ44" s="251"/>
      <c r="FA44" s="251"/>
      <c r="FB44" s="251"/>
      <c r="FC44" s="251"/>
      <c r="FD44" s="251"/>
      <c r="FE44" s="251"/>
      <c r="FF44" s="251"/>
      <c r="FG44" s="251"/>
      <c r="FH44" s="251"/>
      <c r="FI44" s="251"/>
      <c r="FJ44" s="252"/>
      <c r="FK44" s="10"/>
    </row>
    <row r="45" spans="1:167" s="11" customFormat="1" ht="37.5" customHeight="1">
      <c r="A45" s="199" t="s">
        <v>315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25"/>
      <c r="AO45" s="125"/>
      <c r="AP45" s="125"/>
      <c r="AQ45" s="125"/>
      <c r="AR45" s="125"/>
      <c r="AS45" s="125"/>
      <c r="AT45" s="211" t="s">
        <v>308</v>
      </c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84">
        <v>0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>
        <v>450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7">
        <f>CF45</f>
        <v>450</v>
      </c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250"/>
      <c r="EU45" s="251"/>
      <c r="EV45" s="251"/>
      <c r="EW45" s="251"/>
      <c r="EX45" s="251"/>
      <c r="EY45" s="251"/>
      <c r="EZ45" s="251"/>
      <c r="FA45" s="251"/>
      <c r="FB45" s="251"/>
      <c r="FC45" s="251"/>
      <c r="FD45" s="251"/>
      <c r="FE45" s="251"/>
      <c r="FF45" s="251"/>
      <c r="FG45" s="251"/>
      <c r="FH45" s="251"/>
      <c r="FI45" s="251"/>
      <c r="FJ45" s="252"/>
      <c r="FK45" s="10"/>
    </row>
    <row r="46" spans="1:167" s="11" customFormat="1" ht="54" customHeight="1">
      <c r="A46" s="199" t="s">
        <v>195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25"/>
      <c r="AO46" s="125"/>
      <c r="AP46" s="125"/>
      <c r="AQ46" s="125"/>
      <c r="AR46" s="125"/>
      <c r="AS46" s="125"/>
      <c r="AT46" s="211" t="s">
        <v>193</v>
      </c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84">
        <v>0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>
        <v>0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7">
        <f t="shared" si="3"/>
        <v>0</v>
      </c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250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251"/>
      <c r="FJ46" s="252"/>
      <c r="FK46" s="10"/>
    </row>
    <row r="47" spans="1:167" s="11" customFormat="1" ht="56.25" customHeight="1">
      <c r="A47" s="201" t="s">
        <v>195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3"/>
      <c r="AN47" s="125"/>
      <c r="AO47" s="125"/>
      <c r="AP47" s="125"/>
      <c r="AQ47" s="125"/>
      <c r="AR47" s="125"/>
      <c r="AS47" s="125"/>
      <c r="AT47" s="211" t="s">
        <v>192</v>
      </c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84">
        <v>0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>
        <v>0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7">
        <f t="shared" si="3"/>
        <v>0</v>
      </c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250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  <c r="FF47" s="251"/>
      <c r="FG47" s="251"/>
      <c r="FH47" s="251"/>
      <c r="FI47" s="251"/>
      <c r="FJ47" s="252"/>
      <c r="FK47" s="10"/>
    </row>
    <row r="48" spans="1:167" s="11" customFormat="1" ht="75" customHeight="1">
      <c r="A48" s="199" t="s">
        <v>198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25"/>
      <c r="AO48" s="125"/>
      <c r="AP48" s="125"/>
      <c r="AQ48" s="125"/>
      <c r="AR48" s="125"/>
      <c r="AS48" s="125"/>
      <c r="AT48" s="211" t="s">
        <v>194</v>
      </c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84">
        <v>0</v>
      </c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>
        <v>0</v>
      </c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7">
        <f t="shared" si="3"/>
        <v>0</v>
      </c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250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  <c r="FF48" s="251"/>
      <c r="FG48" s="251"/>
      <c r="FH48" s="251"/>
      <c r="FI48" s="251"/>
      <c r="FJ48" s="252"/>
      <c r="FK48" s="10"/>
    </row>
    <row r="49" spans="1:167" s="11" customFormat="1" ht="38.25" customHeight="1">
      <c r="A49" s="124" t="s">
        <v>212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5"/>
      <c r="AO49" s="125"/>
      <c r="AP49" s="125"/>
      <c r="AQ49" s="125"/>
      <c r="AR49" s="125"/>
      <c r="AS49" s="125"/>
      <c r="AT49" s="126" t="s">
        <v>214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02">
        <f>BJ50</f>
        <v>0</v>
      </c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>
        <f>CF50+CF51</f>
        <v>4675.22</v>
      </c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81">
        <f t="shared" si="3"/>
        <v>4675.22</v>
      </c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250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251"/>
      <c r="FJ49" s="252"/>
      <c r="FK49" s="10"/>
    </row>
    <row r="50" spans="1:167" s="11" customFormat="1" ht="38.25" customHeight="1">
      <c r="A50" s="199" t="s">
        <v>212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25"/>
      <c r="AO50" s="125"/>
      <c r="AP50" s="125"/>
      <c r="AQ50" s="125"/>
      <c r="AR50" s="125"/>
      <c r="AS50" s="125"/>
      <c r="AT50" s="211" t="s">
        <v>213</v>
      </c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84">
        <v>0</v>
      </c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>
        <v>0</v>
      </c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7">
        <f aca="true" t="shared" si="4" ref="EE50:EE65">CF50</f>
        <v>0</v>
      </c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250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  <c r="FF50" s="251"/>
      <c r="FG50" s="251"/>
      <c r="FH50" s="251"/>
      <c r="FI50" s="251"/>
      <c r="FJ50" s="252"/>
      <c r="FK50" s="10"/>
    </row>
    <row r="51" spans="1:167" s="11" customFormat="1" ht="41.25" customHeight="1">
      <c r="A51" s="199" t="s">
        <v>212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25"/>
      <c r="AO51" s="125"/>
      <c r="AP51" s="125"/>
      <c r="AQ51" s="125"/>
      <c r="AR51" s="125"/>
      <c r="AS51" s="125"/>
      <c r="AT51" s="211" t="s">
        <v>213</v>
      </c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84">
        <v>0</v>
      </c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>
        <v>4675.22</v>
      </c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7">
        <f>CF51</f>
        <v>4675.22</v>
      </c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250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  <c r="FF51" s="251"/>
      <c r="FG51" s="251"/>
      <c r="FH51" s="251"/>
      <c r="FI51" s="251"/>
      <c r="FJ51" s="252"/>
      <c r="FK51" s="10"/>
    </row>
    <row r="52" spans="1:167" s="11" customFormat="1" ht="24.75" customHeight="1">
      <c r="A52" s="207" t="s">
        <v>144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125"/>
      <c r="AO52" s="125"/>
      <c r="AP52" s="125"/>
      <c r="AQ52" s="125"/>
      <c r="AR52" s="125"/>
      <c r="AS52" s="125"/>
      <c r="AT52" s="126" t="s">
        <v>170</v>
      </c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02">
        <f>BJ53</f>
        <v>452000</v>
      </c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>
        <f>CF53</f>
        <v>453323.95</v>
      </c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81">
        <f t="shared" si="4"/>
        <v>453323.95</v>
      </c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250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  <c r="FF52" s="251"/>
      <c r="FG52" s="251"/>
      <c r="FH52" s="251"/>
      <c r="FI52" s="251"/>
      <c r="FJ52" s="252"/>
      <c r="FK52" s="10"/>
    </row>
    <row r="53" spans="1:167" s="11" customFormat="1" ht="30" customHeight="1">
      <c r="A53" s="205" t="s">
        <v>144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125"/>
      <c r="AO53" s="125"/>
      <c r="AP53" s="125"/>
      <c r="AQ53" s="125"/>
      <c r="AR53" s="125"/>
      <c r="AS53" s="125"/>
      <c r="AT53" s="211" t="s">
        <v>171</v>
      </c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84">
        <f>BJ54</f>
        <v>452000</v>
      </c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>
        <f>CF54+CF55+CF56</f>
        <v>453323.95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81">
        <f t="shared" si="4"/>
        <v>453323.95</v>
      </c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34"/>
      <c r="FI53" s="34"/>
      <c r="FJ53" s="34"/>
      <c r="FK53" s="10"/>
    </row>
    <row r="54" spans="1:167" s="11" customFormat="1" ht="27" customHeight="1">
      <c r="A54" s="205" t="s">
        <v>144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125"/>
      <c r="AO54" s="125"/>
      <c r="AP54" s="125"/>
      <c r="AQ54" s="125"/>
      <c r="AR54" s="125"/>
      <c r="AS54" s="125"/>
      <c r="AT54" s="211" t="s">
        <v>200</v>
      </c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84">
        <v>452000</v>
      </c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>
        <v>448319.5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81">
        <f t="shared" si="4"/>
        <v>448319.5</v>
      </c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34"/>
      <c r="FI54" s="34"/>
      <c r="FJ54" s="34"/>
      <c r="FK54" s="10"/>
    </row>
    <row r="55" spans="1:167" s="11" customFormat="1" ht="24.75" customHeight="1">
      <c r="A55" s="204" t="s">
        <v>321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125"/>
      <c r="AO55" s="125"/>
      <c r="AP55" s="125"/>
      <c r="AQ55" s="125"/>
      <c r="AR55" s="125"/>
      <c r="AS55" s="125"/>
      <c r="AT55" s="211" t="s">
        <v>320</v>
      </c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84">
        <v>0</v>
      </c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>
        <v>5004.45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81">
        <f>CF55</f>
        <v>5004.45</v>
      </c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34"/>
      <c r="FI55" s="34"/>
      <c r="FJ55" s="34"/>
      <c r="FK55" s="10"/>
    </row>
    <row r="56" spans="1:167" s="11" customFormat="1" ht="24.75" customHeight="1">
      <c r="A56" s="204" t="s">
        <v>329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125"/>
      <c r="AO56" s="125"/>
      <c r="AP56" s="125"/>
      <c r="AQ56" s="125"/>
      <c r="AR56" s="125"/>
      <c r="AS56" s="125"/>
      <c r="AT56" s="211" t="s">
        <v>328</v>
      </c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84">
        <v>0</v>
      </c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>
        <v>0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81">
        <f>CF56</f>
        <v>0</v>
      </c>
      <c r="EF56" s="181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1"/>
      <c r="ES56" s="181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34"/>
      <c r="FI56" s="34"/>
      <c r="FJ56" s="34"/>
      <c r="FK56" s="10"/>
    </row>
    <row r="57" spans="1:167" s="4" customFormat="1" ht="26.25" customHeight="1">
      <c r="A57" s="208" t="s">
        <v>130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127"/>
      <c r="AO57" s="127"/>
      <c r="AP57" s="127"/>
      <c r="AQ57" s="127"/>
      <c r="AR57" s="127"/>
      <c r="AS57" s="127"/>
      <c r="AT57" s="126" t="s">
        <v>100</v>
      </c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91">
        <f>BJ58+BJ64</f>
        <v>1462600</v>
      </c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102">
        <f>CF58+CF64</f>
        <v>1039053.5</v>
      </c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81">
        <f t="shared" si="4"/>
        <v>1039053.5</v>
      </c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35"/>
      <c r="FI57" s="35"/>
      <c r="FJ57" s="35"/>
      <c r="FK57" s="5"/>
    </row>
    <row r="58" spans="1:167" s="4" customFormat="1" ht="27" customHeight="1">
      <c r="A58" s="208" t="s">
        <v>99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125"/>
      <c r="AO58" s="125"/>
      <c r="AP58" s="125"/>
      <c r="AQ58" s="125"/>
      <c r="AR58" s="125"/>
      <c r="AS58" s="125"/>
      <c r="AT58" s="126" t="s">
        <v>101</v>
      </c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02">
        <f>BJ59</f>
        <v>376200</v>
      </c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>
        <f>CF59</f>
        <v>187329</v>
      </c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81">
        <f t="shared" si="4"/>
        <v>187329</v>
      </c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35"/>
      <c r="FI58" s="35"/>
      <c r="FJ58" s="35"/>
      <c r="FK58" s="5"/>
    </row>
    <row r="59" spans="1:167" s="11" customFormat="1" ht="40.5" customHeight="1">
      <c r="A59" s="124" t="s">
        <v>151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5"/>
      <c r="AO59" s="125"/>
      <c r="AP59" s="125"/>
      <c r="AQ59" s="125"/>
      <c r="AR59" s="125"/>
      <c r="AS59" s="125"/>
      <c r="AT59" s="126" t="s">
        <v>87</v>
      </c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02">
        <v>376200</v>
      </c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>
        <f>CF60+CF61+CF62+CF63</f>
        <v>187329</v>
      </c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81">
        <f t="shared" si="4"/>
        <v>187329</v>
      </c>
      <c r="EF59" s="181"/>
      <c r="EG59" s="181"/>
      <c r="EH59" s="181"/>
      <c r="EI59" s="181"/>
      <c r="EJ59" s="181"/>
      <c r="EK59" s="181"/>
      <c r="EL59" s="181"/>
      <c r="EM59" s="181"/>
      <c r="EN59" s="181"/>
      <c r="EO59" s="181"/>
      <c r="EP59" s="181"/>
      <c r="EQ59" s="181"/>
      <c r="ER59" s="181"/>
      <c r="ES59" s="181"/>
      <c r="ET59" s="250"/>
      <c r="EU59" s="251"/>
      <c r="EV59" s="251"/>
      <c r="EW59" s="251"/>
      <c r="EX59" s="251"/>
      <c r="EY59" s="251"/>
      <c r="EZ59" s="251"/>
      <c r="FA59" s="251"/>
      <c r="FB59" s="251"/>
      <c r="FC59" s="251"/>
      <c r="FD59" s="251"/>
      <c r="FE59" s="251"/>
      <c r="FF59" s="251"/>
      <c r="FG59" s="251"/>
      <c r="FH59" s="251"/>
      <c r="FI59" s="251"/>
      <c r="FJ59" s="252"/>
      <c r="FK59" s="10"/>
    </row>
    <row r="60" spans="1:167" s="4" customFormat="1" ht="27.75" customHeight="1">
      <c r="A60" s="123" t="s">
        <v>99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7"/>
      <c r="AO60" s="127"/>
      <c r="AP60" s="127"/>
      <c r="AQ60" s="127"/>
      <c r="AR60" s="127"/>
      <c r="AS60" s="127"/>
      <c r="AT60" s="211" t="s">
        <v>88</v>
      </c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84">
        <v>0</v>
      </c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5">
        <v>185801.34</v>
      </c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7">
        <f t="shared" si="4"/>
        <v>185801.34</v>
      </c>
      <c r="EF60" s="177"/>
      <c r="EG60" s="177"/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177"/>
      <c r="ET60" s="253"/>
      <c r="EU60" s="254"/>
      <c r="EV60" s="254"/>
      <c r="EW60" s="254"/>
      <c r="EX60" s="254"/>
      <c r="EY60" s="254"/>
      <c r="EZ60" s="254"/>
      <c r="FA60" s="254"/>
      <c r="FB60" s="254"/>
      <c r="FC60" s="254"/>
      <c r="FD60" s="254"/>
      <c r="FE60" s="254"/>
      <c r="FF60" s="254"/>
      <c r="FG60" s="254"/>
      <c r="FH60" s="254"/>
      <c r="FI60" s="254"/>
      <c r="FJ60" s="255"/>
      <c r="FK60" s="5"/>
    </row>
    <row r="61" spans="1:167" s="4" customFormat="1" ht="27.75" customHeight="1">
      <c r="A61" s="123" t="s">
        <v>99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7"/>
      <c r="AO61" s="127"/>
      <c r="AP61" s="127"/>
      <c r="AQ61" s="127"/>
      <c r="AR61" s="127"/>
      <c r="AS61" s="127"/>
      <c r="AT61" s="211" t="s">
        <v>178</v>
      </c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84">
        <v>0</v>
      </c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5">
        <v>0</v>
      </c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7">
        <f t="shared" si="4"/>
        <v>0</v>
      </c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177"/>
      <c r="EQ61" s="177"/>
      <c r="ER61" s="177"/>
      <c r="ES61" s="177"/>
      <c r="ET61" s="253"/>
      <c r="EU61" s="254"/>
      <c r="EV61" s="254"/>
      <c r="EW61" s="254"/>
      <c r="EX61" s="254"/>
      <c r="EY61" s="254"/>
      <c r="EZ61" s="254"/>
      <c r="FA61" s="254"/>
      <c r="FB61" s="254"/>
      <c r="FC61" s="254"/>
      <c r="FD61" s="254"/>
      <c r="FE61" s="254"/>
      <c r="FF61" s="254"/>
      <c r="FG61" s="254"/>
      <c r="FH61" s="254"/>
      <c r="FI61" s="254"/>
      <c r="FJ61" s="255"/>
      <c r="FK61" s="5"/>
    </row>
    <row r="62" spans="1:167" s="4" customFormat="1" ht="24.75" customHeight="1">
      <c r="A62" s="123" t="s">
        <v>292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7"/>
      <c r="AO62" s="127"/>
      <c r="AP62" s="127"/>
      <c r="AQ62" s="127"/>
      <c r="AR62" s="127"/>
      <c r="AS62" s="127"/>
      <c r="AT62" s="211" t="s">
        <v>291</v>
      </c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84">
        <v>0</v>
      </c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5">
        <v>1527.66</v>
      </c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7">
        <f>CF62</f>
        <v>1527.66</v>
      </c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253"/>
      <c r="EU62" s="254"/>
      <c r="EV62" s="254"/>
      <c r="EW62" s="254"/>
      <c r="EX62" s="254"/>
      <c r="EY62" s="254"/>
      <c r="EZ62" s="254"/>
      <c r="FA62" s="254"/>
      <c r="FB62" s="254"/>
      <c r="FC62" s="254"/>
      <c r="FD62" s="254"/>
      <c r="FE62" s="254"/>
      <c r="FF62" s="254"/>
      <c r="FG62" s="254"/>
      <c r="FH62" s="254"/>
      <c r="FI62" s="254"/>
      <c r="FJ62" s="255"/>
      <c r="FK62" s="5"/>
    </row>
    <row r="63" spans="1:167" s="4" customFormat="1" ht="23.25" customHeight="1">
      <c r="A63" s="123" t="s">
        <v>293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7"/>
      <c r="AO63" s="127"/>
      <c r="AP63" s="127"/>
      <c r="AQ63" s="127"/>
      <c r="AR63" s="127"/>
      <c r="AS63" s="127"/>
      <c r="AT63" s="211" t="s">
        <v>178</v>
      </c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84">
        <v>0</v>
      </c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5">
        <v>0</v>
      </c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7">
        <f>CF63</f>
        <v>0</v>
      </c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253"/>
      <c r="EU63" s="254"/>
      <c r="EV63" s="254"/>
      <c r="EW63" s="254"/>
      <c r="EX63" s="254"/>
      <c r="EY63" s="254"/>
      <c r="EZ63" s="254"/>
      <c r="FA63" s="254"/>
      <c r="FB63" s="254"/>
      <c r="FC63" s="254"/>
      <c r="FD63" s="254"/>
      <c r="FE63" s="254"/>
      <c r="FF63" s="254"/>
      <c r="FG63" s="254"/>
      <c r="FH63" s="254"/>
      <c r="FI63" s="254"/>
      <c r="FJ63" s="255"/>
      <c r="FK63" s="5"/>
    </row>
    <row r="64" spans="1:167" s="11" customFormat="1" ht="25.5" customHeight="1">
      <c r="A64" s="208" t="s">
        <v>89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125"/>
      <c r="AO64" s="125"/>
      <c r="AP64" s="125"/>
      <c r="AQ64" s="125"/>
      <c r="AR64" s="125"/>
      <c r="AS64" s="125"/>
      <c r="AT64" s="126" t="s">
        <v>121</v>
      </c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02">
        <f>BJ66+BJ71</f>
        <v>1086400</v>
      </c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>
        <f>CF66+CF70</f>
        <v>851724.5</v>
      </c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81">
        <f t="shared" si="4"/>
        <v>851724.5</v>
      </c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250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251"/>
      <c r="FJ64" s="252"/>
      <c r="FK64" s="10"/>
    </row>
    <row r="65" spans="1:167" s="11" customFormat="1" ht="21.75" customHeight="1">
      <c r="A65" s="208" t="s">
        <v>284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125"/>
      <c r="AO65" s="125"/>
      <c r="AP65" s="125"/>
      <c r="AQ65" s="125"/>
      <c r="AR65" s="125"/>
      <c r="AS65" s="125"/>
      <c r="AT65" s="126" t="s">
        <v>327</v>
      </c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02">
        <f>BJ66</f>
        <v>266300</v>
      </c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>
        <f>CF66</f>
        <v>212797.37</v>
      </c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81">
        <f t="shared" si="4"/>
        <v>212797.37</v>
      </c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34"/>
      <c r="FI65" s="34"/>
      <c r="FJ65" s="34"/>
      <c r="FK65" s="10"/>
    </row>
    <row r="66" spans="1:167" s="11" customFormat="1" ht="24.75" customHeight="1">
      <c r="A66" s="208" t="s">
        <v>285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125"/>
      <c r="AO66" s="125"/>
      <c r="AP66" s="125"/>
      <c r="AQ66" s="125"/>
      <c r="AR66" s="125"/>
      <c r="AS66" s="125"/>
      <c r="AT66" s="126" t="s">
        <v>286</v>
      </c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02">
        <v>266300</v>
      </c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>
        <f>CF67+CF68+CF69</f>
        <v>212797.37</v>
      </c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81">
        <f aca="true" t="shared" si="5" ref="EE66:EE74">CF66</f>
        <v>212797.37</v>
      </c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250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2"/>
      <c r="FK66" s="10"/>
    </row>
    <row r="67" spans="1:167" s="4" customFormat="1" ht="23.25" customHeight="1">
      <c r="A67" s="123" t="s">
        <v>285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7"/>
      <c r="AO67" s="127"/>
      <c r="AP67" s="127"/>
      <c r="AQ67" s="127"/>
      <c r="AR67" s="127"/>
      <c r="AS67" s="127"/>
      <c r="AT67" s="211" t="s">
        <v>294</v>
      </c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84">
        <v>0</v>
      </c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5">
        <v>211539.25</v>
      </c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7">
        <f t="shared" si="5"/>
        <v>211539.25</v>
      </c>
      <c r="EF67" s="177"/>
      <c r="EG67" s="177"/>
      <c r="EH67" s="177"/>
      <c r="EI67" s="177"/>
      <c r="EJ67" s="177"/>
      <c r="EK67" s="177"/>
      <c r="EL67" s="177"/>
      <c r="EM67" s="177"/>
      <c r="EN67" s="177"/>
      <c r="EO67" s="177"/>
      <c r="EP67" s="177"/>
      <c r="EQ67" s="177"/>
      <c r="ER67" s="177"/>
      <c r="ES67" s="177"/>
      <c r="ET67" s="253"/>
      <c r="EU67" s="254"/>
      <c r="EV67" s="254"/>
      <c r="EW67" s="254"/>
      <c r="EX67" s="254"/>
      <c r="EY67" s="254"/>
      <c r="EZ67" s="254"/>
      <c r="FA67" s="254"/>
      <c r="FB67" s="254"/>
      <c r="FC67" s="254"/>
      <c r="FD67" s="254"/>
      <c r="FE67" s="254"/>
      <c r="FF67" s="254"/>
      <c r="FG67" s="254"/>
      <c r="FH67" s="254"/>
      <c r="FI67" s="254"/>
      <c r="FJ67" s="255"/>
      <c r="FK67" s="5"/>
    </row>
    <row r="68" spans="1:167" s="4" customFormat="1" ht="26.25" customHeight="1">
      <c r="A68" s="123" t="s">
        <v>314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7"/>
      <c r="AO68" s="127"/>
      <c r="AP68" s="127"/>
      <c r="AQ68" s="127"/>
      <c r="AR68" s="127"/>
      <c r="AS68" s="127"/>
      <c r="AT68" s="211" t="s">
        <v>309</v>
      </c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84">
        <v>0</v>
      </c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5">
        <v>429.72</v>
      </c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7">
        <f>CF68</f>
        <v>429.72</v>
      </c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253"/>
      <c r="EU68" s="254"/>
      <c r="EV68" s="254"/>
      <c r="EW68" s="254"/>
      <c r="EX68" s="254"/>
      <c r="EY68" s="254"/>
      <c r="EZ68" s="254"/>
      <c r="FA68" s="254"/>
      <c r="FB68" s="254"/>
      <c r="FC68" s="254"/>
      <c r="FD68" s="254"/>
      <c r="FE68" s="254"/>
      <c r="FF68" s="254"/>
      <c r="FG68" s="254"/>
      <c r="FH68" s="254"/>
      <c r="FI68" s="254"/>
      <c r="FJ68" s="255"/>
      <c r="FK68" s="5"/>
    </row>
    <row r="69" spans="1:167" s="4" customFormat="1" ht="25.5" customHeight="1">
      <c r="A69" s="123" t="s">
        <v>314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7"/>
      <c r="AO69" s="127"/>
      <c r="AP69" s="127"/>
      <c r="AQ69" s="127"/>
      <c r="AR69" s="127"/>
      <c r="AS69" s="127"/>
      <c r="AT69" s="211" t="s">
        <v>322</v>
      </c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84">
        <v>0</v>
      </c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5">
        <v>828.4</v>
      </c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7">
        <f>CF69</f>
        <v>828.4</v>
      </c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253"/>
      <c r="EU69" s="254"/>
      <c r="EV69" s="254"/>
      <c r="EW69" s="254"/>
      <c r="EX69" s="254"/>
      <c r="EY69" s="254"/>
      <c r="EZ69" s="254"/>
      <c r="FA69" s="254"/>
      <c r="FB69" s="254"/>
      <c r="FC69" s="254"/>
      <c r="FD69" s="254"/>
      <c r="FE69" s="254"/>
      <c r="FF69" s="254"/>
      <c r="FG69" s="254"/>
      <c r="FH69" s="254"/>
      <c r="FI69" s="254"/>
      <c r="FJ69" s="255"/>
      <c r="FK69" s="5"/>
    </row>
    <row r="70" spans="1:167" s="4" customFormat="1" ht="23.25" customHeight="1">
      <c r="A70" s="208" t="s">
        <v>287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127"/>
      <c r="AO70" s="127"/>
      <c r="AP70" s="127"/>
      <c r="AQ70" s="127"/>
      <c r="AR70" s="127"/>
      <c r="AS70" s="127"/>
      <c r="AT70" s="126" t="s">
        <v>288</v>
      </c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02">
        <f>BJ71</f>
        <v>820100</v>
      </c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>
        <f>CF71</f>
        <v>638927.13</v>
      </c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81">
        <f t="shared" si="5"/>
        <v>638927.13</v>
      </c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35"/>
      <c r="FI70" s="35"/>
      <c r="FJ70" s="35"/>
      <c r="FK70" s="5"/>
    </row>
    <row r="71" spans="1:167" s="11" customFormat="1" ht="23.25" customHeight="1">
      <c r="A71" s="208" t="s">
        <v>287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125"/>
      <c r="AO71" s="125"/>
      <c r="AP71" s="125"/>
      <c r="AQ71" s="125"/>
      <c r="AR71" s="125"/>
      <c r="AS71" s="125"/>
      <c r="AT71" s="126" t="s">
        <v>289</v>
      </c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02">
        <v>820100</v>
      </c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>
        <f>CF72+CF73</f>
        <v>638927.13</v>
      </c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81">
        <f t="shared" si="5"/>
        <v>638927.13</v>
      </c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250"/>
      <c r="EU71" s="251"/>
      <c r="EV71" s="251"/>
      <c r="EW71" s="251"/>
      <c r="EX71" s="251"/>
      <c r="EY71" s="251"/>
      <c r="EZ71" s="251"/>
      <c r="FA71" s="251"/>
      <c r="FB71" s="251"/>
      <c r="FC71" s="251"/>
      <c r="FD71" s="251"/>
      <c r="FE71" s="251"/>
      <c r="FF71" s="251"/>
      <c r="FG71" s="251"/>
      <c r="FH71" s="251"/>
      <c r="FI71" s="251"/>
      <c r="FJ71" s="252"/>
      <c r="FK71" s="10"/>
    </row>
    <row r="72" spans="1:167" s="4" customFormat="1" ht="25.5" customHeight="1">
      <c r="A72" s="123" t="s">
        <v>287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7"/>
      <c r="AO72" s="127"/>
      <c r="AP72" s="127"/>
      <c r="AQ72" s="127"/>
      <c r="AR72" s="127"/>
      <c r="AS72" s="127"/>
      <c r="AT72" s="211" t="s">
        <v>295</v>
      </c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84">
        <v>0</v>
      </c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>
        <v>637753.8</v>
      </c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7">
        <f t="shared" si="5"/>
        <v>637753.8</v>
      </c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253"/>
      <c r="EU72" s="254"/>
      <c r="EV72" s="254"/>
      <c r="EW72" s="254"/>
      <c r="EX72" s="254"/>
      <c r="EY72" s="254"/>
      <c r="EZ72" s="254"/>
      <c r="FA72" s="254"/>
      <c r="FB72" s="254"/>
      <c r="FC72" s="254"/>
      <c r="FD72" s="254"/>
      <c r="FE72" s="254"/>
      <c r="FF72" s="254"/>
      <c r="FG72" s="254"/>
      <c r="FH72" s="254"/>
      <c r="FI72" s="254"/>
      <c r="FJ72" s="255"/>
      <c r="FK72" s="5"/>
    </row>
    <row r="73" spans="1:167" s="4" customFormat="1" ht="24.75" customHeight="1">
      <c r="A73" s="123" t="s">
        <v>297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7"/>
      <c r="AO73" s="127"/>
      <c r="AP73" s="127"/>
      <c r="AQ73" s="127"/>
      <c r="AR73" s="127"/>
      <c r="AS73" s="127"/>
      <c r="AT73" s="211" t="s">
        <v>296</v>
      </c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84">
        <v>0</v>
      </c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>
        <v>1173.33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7">
        <f>CF73</f>
        <v>1173.33</v>
      </c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253"/>
      <c r="EU73" s="254"/>
      <c r="EV73" s="254"/>
      <c r="EW73" s="254"/>
      <c r="EX73" s="254"/>
      <c r="EY73" s="254"/>
      <c r="EZ73" s="254"/>
      <c r="FA73" s="254"/>
      <c r="FB73" s="254"/>
      <c r="FC73" s="254"/>
      <c r="FD73" s="254"/>
      <c r="FE73" s="254"/>
      <c r="FF73" s="254"/>
      <c r="FG73" s="254"/>
      <c r="FH73" s="254"/>
      <c r="FI73" s="254"/>
      <c r="FJ73" s="255"/>
      <c r="FK73" s="5"/>
    </row>
    <row r="74" spans="1:167" s="11" customFormat="1" ht="22.5" customHeight="1">
      <c r="A74" s="208" t="s">
        <v>131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125"/>
      <c r="AO74" s="125"/>
      <c r="AP74" s="125"/>
      <c r="AQ74" s="125"/>
      <c r="AR74" s="125"/>
      <c r="AS74" s="125"/>
      <c r="AT74" s="126" t="s">
        <v>305</v>
      </c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02">
        <f>BJ75</f>
        <v>24800</v>
      </c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>
        <f>CF75</f>
        <v>22980</v>
      </c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81">
        <f t="shared" si="5"/>
        <v>22980</v>
      </c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250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251"/>
      <c r="FJ74" s="252"/>
      <c r="FK74" s="10"/>
    </row>
    <row r="75" spans="1:167" s="11" customFormat="1" ht="57.75" customHeight="1">
      <c r="A75" s="199" t="s">
        <v>146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27"/>
      <c r="AO75" s="127"/>
      <c r="AP75" s="127"/>
      <c r="AQ75" s="127"/>
      <c r="AR75" s="127"/>
      <c r="AS75" s="127"/>
      <c r="AT75" s="211" t="s">
        <v>102</v>
      </c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84">
        <f>BJ76</f>
        <v>24800</v>
      </c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>
        <f>CF76</f>
        <v>22980</v>
      </c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77">
        <f aca="true" t="shared" si="6" ref="EE75:EE82">CF75</f>
        <v>22980</v>
      </c>
      <c r="EF75" s="177"/>
      <c r="EG75" s="177"/>
      <c r="EH75" s="177"/>
      <c r="EI75" s="177"/>
      <c r="EJ75" s="177"/>
      <c r="EK75" s="177"/>
      <c r="EL75" s="177"/>
      <c r="EM75" s="177"/>
      <c r="EN75" s="177"/>
      <c r="EO75" s="177"/>
      <c r="EP75" s="177"/>
      <c r="EQ75" s="177"/>
      <c r="ER75" s="177"/>
      <c r="ES75" s="177"/>
      <c r="ET75" s="250"/>
      <c r="EU75" s="251"/>
      <c r="EV75" s="251"/>
      <c r="EW75" s="251"/>
      <c r="EX75" s="251"/>
      <c r="EY75" s="251"/>
      <c r="EZ75" s="251"/>
      <c r="FA75" s="251"/>
      <c r="FB75" s="251"/>
      <c r="FC75" s="251"/>
      <c r="FD75" s="251"/>
      <c r="FE75" s="251"/>
      <c r="FF75" s="251"/>
      <c r="FG75" s="251"/>
      <c r="FH75" s="252"/>
      <c r="FI75" s="34"/>
      <c r="FJ75" s="34"/>
      <c r="FK75" s="10"/>
    </row>
    <row r="76" spans="1:167" s="11" customFormat="1" ht="80.25" customHeight="1">
      <c r="A76" s="205" t="s">
        <v>147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127"/>
      <c r="AO76" s="127"/>
      <c r="AP76" s="127"/>
      <c r="AQ76" s="127"/>
      <c r="AR76" s="127"/>
      <c r="AS76" s="127"/>
      <c r="AT76" s="211" t="s">
        <v>162</v>
      </c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84">
        <v>24800</v>
      </c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>
        <f>CF77</f>
        <v>22980</v>
      </c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77">
        <f t="shared" si="6"/>
        <v>22980</v>
      </c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250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  <c r="FF76" s="251"/>
      <c r="FG76" s="251"/>
      <c r="FH76" s="252"/>
      <c r="FI76" s="34"/>
      <c r="FJ76" s="34"/>
      <c r="FK76" s="10"/>
    </row>
    <row r="77" spans="1:167" s="11" customFormat="1" ht="75" customHeight="1">
      <c r="A77" s="205" t="s">
        <v>147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127"/>
      <c r="AO77" s="127"/>
      <c r="AP77" s="127"/>
      <c r="AQ77" s="127"/>
      <c r="AR77" s="127"/>
      <c r="AS77" s="127"/>
      <c r="AT77" s="211" t="s">
        <v>94</v>
      </c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84">
        <v>0</v>
      </c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>
        <v>22980</v>
      </c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77">
        <f t="shared" si="6"/>
        <v>22980</v>
      </c>
      <c r="EF77" s="177"/>
      <c r="EG77" s="177"/>
      <c r="EH77" s="177"/>
      <c r="EI77" s="177"/>
      <c r="EJ77" s="177"/>
      <c r="EK77" s="177"/>
      <c r="EL77" s="177"/>
      <c r="EM77" s="177"/>
      <c r="EN77" s="177"/>
      <c r="EO77" s="177"/>
      <c r="EP77" s="177"/>
      <c r="EQ77" s="177"/>
      <c r="ER77" s="177"/>
      <c r="ES77" s="177"/>
      <c r="ET77" s="250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  <c r="FF77" s="251"/>
      <c r="FG77" s="251"/>
      <c r="FH77" s="252"/>
      <c r="FI77" s="34"/>
      <c r="FJ77" s="34"/>
      <c r="FK77" s="10"/>
    </row>
    <row r="78" spans="1:167" s="4" customFormat="1" ht="42.75" customHeight="1">
      <c r="A78" s="207" t="s">
        <v>183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127"/>
      <c r="AO78" s="127"/>
      <c r="AP78" s="127"/>
      <c r="AQ78" s="127"/>
      <c r="AR78" s="127"/>
      <c r="AS78" s="127"/>
      <c r="AT78" s="126" t="s">
        <v>184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02">
        <v>0</v>
      </c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>
        <f>CF79</f>
        <v>0</v>
      </c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81">
        <f t="shared" si="6"/>
        <v>0</v>
      </c>
      <c r="EF78" s="181"/>
      <c r="EG78" s="181"/>
      <c r="EH78" s="181"/>
      <c r="EI78" s="181"/>
      <c r="EJ78" s="181"/>
      <c r="EK78" s="181"/>
      <c r="EL78" s="181"/>
      <c r="EM78" s="181"/>
      <c r="EN78" s="181"/>
      <c r="EO78" s="181"/>
      <c r="EP78" s="181"/>
      <c r="EQ78" s="181"/>
      <c r="ER78" s="181"/>
      <c r="ES78" s="181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35"/>
      <c r="FI78" s="35"/>
      <c r="FJ78" s="35"/>
      <c r="FK78" s="5"/>
    </row>
    <row r="79" spans="1:167" s="11" customFormat="1" ht="26.25" customHeight="1">
      <c r="A79" s="208" t="s">
        <v>185</v>
      </c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125"/>
      <c r="AO79" s="125"/>
      <c r="AP79" s="125"/>
      <c r="AQ79" s="125"/>
      <c r="AR79" s="125"/>
      <c r="AS79" s="125"/>
      <c r="AT79" s="126" t="s">
        <v>186</v>
      </c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02">
        <v>0</v>
      </c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>
        <f>CF81</f>
        <v>0</v>
      </c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81">
        <f t="shared" si="6"/>
        <v>0</v>
      </c>
      <c r="EF79" s="181"/>
      <c r="EG79" s="181"/>
      <c r="EH79" s="181"/>
      <c r="EI79" s="181"/>
      <c r="EJ79" s="181"/>
      <c r="EK79" s="181"/>
      <c r="EL79" s="181"/>
      <c r="EM79" s="181"/>
      <c r="EN79" s="181"/>
      <c r="EO79" s="181"/>
      <c r="EP79" s="181"/>
      <c r="EQ79" s="181"/>
      <c r="ER79" s="181"/>
      <c r="ES79" s="181"/>
      <c r="ET79" s="250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251"/>
      <c r="FJ79" s="252"/>
      <c r="FK79" s="10"/>
    </row>
    <row r="80" spans="1:167" s="11" customFormat="1" ht="36" customHeight="1">
      <c r="A80" s="124" t="s">
        <v>187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5"/>
      <c r="AO80" s="125"/>
      <c r="AP80" s="125"/>
      <c r="AQ80" s="125"/>
      <c r="AR80" s="125"/>
      <c r="AS80" s="125"/>
      <c r="AT80" s="126" t="s">
        <v>188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02">
        <v>0</v>
      </c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>
        <f>CF81</f>
        <v>0</v>
      </c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81">
        <f t="shared" si="6"/>
        <v>0</v>
      </c>
      <c r="EF80" s="181"/>
      <c r="EG80" s="181"/>
      <c r="EH80" s="181"/>
      <c r="EI80" s="181"/>
      <c r="EJ80" s="181"/>
      <c r="EK80" s="181"/>
      <c r="EL80" s="181"/>
      <c r="EM80" s="181"/>
      <c r="EN80" s="181"/>
      <c r="EO80" s="181"/>
      <c r="EP80" s="181"/>
      <c r="EQ80" s="181"/>
      <c r="ER80" s="181"/>
      <c r="ES80" s="181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34"/>
      <c r="FI80" s="34"/>
      <c r="FJ80" s="34"/>
      <c r="FK80" s="10"/>
    </row>
    <row r="81" spans="1:167" s="11" customFormat="1" ht="24.75" customHeight="1">
      <c r="A81" s="208" t="s">
        <v>189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125"/>
      <c r="AO81" s="125"/>
      <c r="AP81" s="125"/>
      <c r="AQ81" s="125"/>
      <c r="AR81" s="125"/>
      <c r="AS81" s="125"/>
      <c r="AT81" s="126" t="s">
        <v>190</v>
      </c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02">
        <v>0</v>
      </c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>
        <f>CF82</f>
        <v>0</v>
      </c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81">
        <f t="shared" si="6"/>
        <v>0</v>
      </c>
      <c r="EF81" s="181"/>
      <c r="EG81" s="181"/>
      <c r="EH81" s="181"/>
      <c r="EI81" s="181"/>
      <c r="EJ81" s="181"/>
      <c r="EK81" s="181"/>
      <c r="EL81" s="181"/>
      <c r="EM81" s="181"/>
      <c r="EN81" s="181"/>
      <c r="EO81" s="181"/>
      <c r="EP81" s="181"/>
      <c r="EQ81" s="181"/>
      <c r="ER81" s="181"/>
      <c r="ES81" s="181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34"/>
      <c r="FI81" s="34"/>
      <c r="FJ81" s="34"/>
      <c r="FK81" s="10"/>
    </row>
    <row r="82" spans="1:167" s="4" customFormat="1" ht="26.25" customHeight="1">
      <c r="A82" s="123" t="s">
        <v>189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7"/>
      <c r="AO82" s="127"/>
      <c r="AP82" s="127"/>
      <c r="AQ82" s="127"/>
      <c r="AR82" s="127"/>
      <c r="AS82" s="127"/>
      <c r="AT82" s="211" t="s">
        <v>191</v>
      </c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84">
        <v>0</v>
      </c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>
        <v>0</v>
      </c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7">
        <f t="shared" si="6"/>
        <v>0</v>
      </c>
      <c r="EF82" s="177"/>
      <c r="EG82" s="177"/>
      <c r="EH82" s="177"/>
      <c r="EI82" s="177"/>
      <c r="EJ82" s="177"/>
      <c r="EK82" s="177"/>
      <c r="EL82" s="177"/>
      <c r="EM82" s="177"/>
      <c r="EN82" s="177"/>
      <c r="EO82" s="177"/>
      <c r="EP82" s="177"/>
      <c r="EQ82" s="177"/>
      <c r="ER82" s="177"/>
      <c r="ES82" s="177"/>
      <c r="ET82" s="253"/>
      <c r="EU82" s="254"/>
      <c r="EV82" s="254"/>
      <c r="EW82" s="254"/>
      <c r="EX82" s="254"/>
      <c r="EY82" s="254"/>
      <c r="EZ82" s="254"/>
      <c r="FA82" s="254"/>
      <c r="FB82" s="254"/>
      <c r="FC82" s="254"/>
      <c r="FD82" s="254"/>
      <c r="FE82" s="254"/>
      <c r="FF82" s="254"/>
      <c r="FG82" s="254"/>
      <c r="FH82" s="254"/>
      <c r="FI82" s="254"/>
      <c r="FJ82" s="255"/>
      <c r="FK82" s="5"/>
    </row>
    <row r="83" spans="1:167" s="4" customFormat="1" ht="36.75" customHeight="1">
      <c r="A83" s="124" t="s">
        <v>132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5"/>
      <c r="AO83" s="125"/>
      <c r="AP83" s="125"/>
      <c r="AQ83" s="125"/>
      <c r="AR83" s="125"/>
      <c r="AS83" s="125"/>
      <c r="AT83" s="126" t="s">
        <v>103</v>
      </c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02">
        <f>BJ84</f>
        <v>370000</v>
      </c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>
        <f>CF84+CF86</f>
        <v>323646</v>
      </c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81">
        <f aca="true" t="shared" si="7" ref="EE83:EE92">CF83</f>
        <v>323646</v>
      </c>
      <c r="EF83" s="181"/>
      <c r="EG83" s="181"/>
      <c r="EH83" s="181"/>
      <c r="EI83" s="181"/>
      <c r="EJ83" s="181"/>
      <c r="EK83" s="181"/>
      <c r="EL83" s="181"/>
      <c r="EM83" s="181"/>
      <c r="EN83" s="181"/>
      <c r="EO83" s="181"/>
      <c r="EP83" s="181"/>
      <c r="EQ83" s="181"/>
      <c r="ER83" s="181"/>
      <c r="ES83" s="181"/>
      <c r="ET83" s="250"/>
      <c r="EU83" s="251"/>
      <c r="EV83" s="251"/>
      <c r="EW83" s="251"/>
      <c r="EX83" s="251"/>
      <c r="EY83" s="251"/>
      <c r="EZ83" s="251"/>
      <c r="FA83" s="251"/>
      <c r="FB83" s="251"/>
      <c r="FC83" s="251"/>
      <c r="FD83" s="251"/>
      <c r="FE83" s="251"/>
      <c r="FF83" s="251"/>
      <c r="FG83" s="251"/>
      <c r="FH83" s="251"/>
      <c r="FI83" s="251"/>
      <c r="FJ83" s="252"/>
      <c r="FK83" s="5"/>
    </row>
    <row r="84" spans="1:167" s="32" customFormat="1" ht="72.75" customHeight="1">
      <c r="A84" s="212" t="s">
        <v>227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319"/>
      <c r="AO84" s="319"/>
      <c r="AP84" s="319"/>
      <c r="AQ84" s="319"/>
      <c r="AR84" s="319"/>
      <c r="AS84" s="319"/>
      <c r="AT84" s="337" t="s">
        <v>228</v>
      </c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85">
        <f>BJ85</f>
        <v>370000</v>
      </c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>
        <f>CF85</f>
        <v>322746</v>
      </c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0"/>
      <c r="DI84" s="180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0"/>
      <c r="DX84" s="180"/>
      <c r="DY84" s="180"/>
      <c r="DZ84" s="180"/>
      <c r="EA84" s="180"/>
      <c r="EB84" s="180"/>
      <c r="EC84" s="180"/>
      <c r="ED84" s="180"/>
      <c r="EE84" s="307">
        <f t="shared" si="7"/>
        <v>322746</v>
      </c>
      <c r="EF84" s="307"/>
      <c r="EG84" s="307"/>
      <c r="EH84" s="307"/>
      <c r="EI84" s="307"/>
      <c r="EJ84" s="307"/>
      <c r="EK84" s="307"/>
      <c r="EL84" s="307"/>
      <c r="EM84" s="307"/>
      <c r="EN84" s="307"/>
      <c r="EO84" s="307"/>
      <c r="EP84" s="307"/>
      <c r="EQ84" s="307"/>
      <c r="ER84" s="307"/>
      <c r="ES84" s="307"/>
      <c r="ET84" s="170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  <c r="FF84" s="171"/>
      <c r="FG84" s="171"/>
      <c r="FH84" s="171"/>
      <c r="FI84" s="171"/>
      <c r="FJ84" s="172"/>
      <c r="FK84" s="33"/>
    </row>
    <row r="85" spans="1:167" s="32" customFormat="1" ht="57.75" customHeight="1">
      <c r="A85" s="212" t="s">
        <v>303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319"/>
      <c r="AO85" s="319"/>
      <c r="AP85" s="319"/>
      <c r="AQ85" s="319"/>
      <c r="AR85" s="319"/>
      <c r="AS85" s="319"/>
      <c r="AT85" s="337" t="s">
        <v>229</v>
      </c>
      <c r="AU85" s="337"/>
      <c r="AV85" s="337"/>
      <c r="AW85" s="337"/>
      <c r="AX85" s="337"/>
      <c r="AY85" s="337"/>
      <c r="AZ85" s="337"/>
      <c r="BA85" s="337"/>
      <c r="BB85" s="337"/>
      <c r="BC85" s="337"/>
      <c r="BD85" s="337"/>
      <c r="BE85" s="337"/>
      <c r="BF85" s="337"/>
      <c r="BG85" s="337"/>
      <c r="BH85" s="337"/>
      <c r="BI85" s="337"/>
      <c r="BJ85" s="85">
        <v>370000</v>
      </c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>
        <v>322746</v>
      </c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180"/>
      <c r="CX85" s="180"/>
      <c r="CY85" s="180"/>
      <c r="CZ85" s="180"/>
      <c r="DA85" s="180"/>
      <c r="DB85" s="180"/>
      <c r="DC85" s="180"/>
      <c r="DD85" s="180"/>
      <c r="DE85" s="180"/>
      <c r="DF85" s="180"/>
      <c r="DG85" s="180"/>
      <c r="DH85" s="180"/>
      <c r="DI85" s="180"/>
      <c r="DJ85" s="180"/>
      <c r="DK85" s="180"/>
      <c r="DL85" s="180"/>
      <c r="DM85" s="180"/>
      <c r="DN85" s="180"/>
      <c r="DO85" s="180"/>
      <c r="DP85" s="180"/>
      <c r="DQ85" s="180"/>
      <c r="DR85" s="180"/>
      <c r="DS85" s="180"/>
      <c r="DT85" s="180"/>
      <c r="DU85" s="180"/>
      <c r="DV85" s="180"/>
      <c r="DW85" s="180"/>
      <c r="DX85" s="180"/>
      <c r="DY85" s="180"/>
      <c r="DZ85" s="180"/>
      <c r="EA85" s="180"/>
      <c r="EB85" s="180"/>
      <c r="EC85" s="180"/>
      <c r="ED85" s="180"/>
      <c r="EE85" s="307">
        <f t="shared" si="7"/>
        <v>322746</v>
      </c>
      <c r="EF85" s="307"/>
      <c r="EG85" s="307"/>
      <c r="EH85" s="307"/>
      <c r="EI85" s="307"/>
      <c r="EJ85" s="307"/>
      <c r="EK85" s="307"/>
      <c r="EL85" s="307"/>
      <c r="EM85" s="307"/>
      <c r="EN85" s="307"/>
      <c r="EO85" s="307"/>
      <c r="EP85" s="307"/>
      <c r="EQ85" s="307"/>
      <c r="ER85" s="307"/>
      <c r="ES85" s="307"/>
      <c r="ET85" s="170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2"/>
      <c r="FK85" s="33"/>
    </row>
    <row r="86" spans="1:176" s="32" customFormat="1" ht="39" customHeight="1">
      <c r="A86" s="247" t="s">
        <v>312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320"/>
      <c r="AL86" s="28"/>
      <c r="AM86" s="28"/>
      <c r="AN86" s="29"/>
      <c r="AO86" s="29"/>
      <c r="AP86" s="29"/>
      <c r="AQ86" s="29"/>
      <c r="AR86" s="29"/>
      <c r="AS86" s="29"/>
      <c r="AT86" s="337" t="s">
        <v>313</v>
      </c>
      <c r="AU86" s="337"/>
      <c r="AV86" s="337"/>
      <c r="AW86" s="337"/>
      <c r="AX86" s="337"/>
      <c r="AY86" s="337"/>
      <c r="AZ86" s="337"/>
      <c r="BA86" s="337"/>
      <c r="BB86" s="337"/>
      <c r="BC86" s="337"/>
      <c r="BD86" s="337"/>
      <c r="BE86" s="337"/>
      <c r="BF86" s="337"/>
      <c r="BG86" s="337"/>
      <c r="BH86" s="337"/>
      <c r="BI86" s="337"/>
      <c r="BJ86" s="85">
        <f>BJ87</f>
        <v>0</v>
      </c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>
        <f>CF87</f>
        <v>900</v>
      </c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0"/>
      <c r="DI86" s="180"/>
      <c r="DJ86" s="180"/>
      <c r="DK86" s="180"/>
      <c r="DL86" s="180"/>
      <c r="DM86" s="180"/>
      <c r="DN86" s="180"/>
      <c r="DO86" s="180"/>
      <c r="DP86" s="180"/>
      <c r="DQ86" s="180"/>
      <c r="DR86" s="180"/>
      <c r="DS86" s="180"/>
      <c r="DT86" s="180"/>
      <c r="DU86" s="180"/>
      <c r="DV86" s="180"/>
      <c r="DW86" s="180"/>
      <c r="DX86" s="180"/>
      <c r="DY86" s="180"/>
      <c r="DZ86" s="180"/>
      <c r="EA86" s="180"/>
      <c r="EB86" s="180"/>
      <c r="EC86" s="180"/>
      <c r="ED86" s="180"/>
      <c r="EE86" s="307">
        <f t="shared" si="7"/>
        <v>900</v>
      </c>
      <c r="EF86" s="307"/>
      <c r="EG86" s="307"/>
      <c r="EH86" s="307"/>
      <c r="EI86" s="307"/>
      <c r="EJ86" s="307"/>
      <c r="EK86" s="307"/>
      <c r="EL86" s="307"/>
      <c r="EM86" s="307"/>
      <c r="EN86" s="307"/>
      <c r="EO86" s="307"/>
      <c r="EP86" s="307"/>
      <c r="EQ86" s="307"/>
      <c r="ER86" s="307"/>
      <c r="ES86" s="307"/>
      <c r="ET86" s="308"/>
      <c r="EU86" s="309"/>
      <c r="EV86" s="309"/>
      <c r="EW86" s="309"/>
      <c r="EX86" s="309"/>
      <c r="EY86" s="309"/>
      <c r="EZ86" s="309"/>
      <c r="FA86" s="309"/>
      <c r="FB86" s="309"/>
      <c r="FC86" s="309"/>
      <c r="FD86" s="309"/>
      <c r="FE86" s="309"/>
      <c r="FF86" s="309"/>
      <c r="FG86" s="309"/>
      <c r="FH86" s="309"/>
      <c r="FI86" s="309"/>
      <c r="FJ86" s="310"/>
      <c r="FK86" s="30"/>
      <c r="FL86" s="31"/>
      <c r="FM86" s="31"/>
      <c r="FN86" s="31"/>
      <c r="FO86" s="31"/>
      <c r="FP86" s="31"/>
      <c r="FQ86" s="31"/>
      <c r="FR86" s="31"/>
      <c r="FS86" s="31"/>
      <c r="FT86" s="31"/>
    </row>
    <row r="87" spans="1:176" s="32" customFormat="1" ht="40.5" customHeight="1">
      <c r="A87" s="349" t="s">
        <v>310</v>
      </c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50"/>
      <c r="AL87" s="28"/>
      <c r="AM87" s="28"/>
      <c r="AN87" s="29"/>
      <c r="AO87" s="29"/>
      <c r="AP87" s="29"/>
      <c r="AQ87" s="29"/>
      <c r="AR87" s="29"/>
      <c r="AS87" s="29"/>
      <c r="AT87" s="337" t="s">
        <v>311</v>
      </c>
      <c r="AU87" s="337"/>
      <c r="AV87" s="337"/>
      <c r="AW87" s="337"/>
      <c r="AX87" s="337"/>
      <c r="AY87" s="337"/>
      <c r="AZ87" s="337"/>
      <c r="BA87" s="337"/>
      <c r="BB87" s="337"/>
      <c r="BC87" s="337"/>
      <c r="BD87" s="337"/>
      <c r="BE87" s="337"/>
      <c r="BF87" s="337"/>
      <c r="BG87" s="337"/>
      <c r="BH87" s="337"/>
      <c r="BI87" s="337"/>
      <c r="BJ87" s="85">
        <v>0</v>
      </c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>
        <v>900</v>
      </c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180"/>
      <c r="CX87" s="180"/>
      <c r="CY87" s="180"/>
      <c r="CZ87" s="180"/>
      <c r="DA87" s="180"/>
      <c r="DB87" s="180"/>
      <c r="DC87" s="180"/>
      <c r="DD87" s="180"/>
      <c r="DE87" s="180"/>
      <c r="DF87" s="180"/>
      <c r="DG87" s="180"/>
      <c r="DH87" s="180"/>
      <c r="DI87" s="180"/>
      <c r="DJ87" s="180"/>
      <c r="DK87" s="180"/>
      <c r="DL87" s="180"/>
      <c r="DM87" s="180"/>
      <c r="DN87" s="180"/>
      <c r="DO87" s="180"/>
      <c r="DP87" s="180"/>
      <c r="DQ87" s="180"/>
      <c r="DR87" s="180"/>
      <c r="DS87" s="180"/>
      <c r="DT87" s="180"/>
      <c r="DU87" s="180"/>
      <c r="DV87" s="180"/>
      <c r="DW87" s="180"/>
      <c r="DX87" s="180"/>
      <c r="DY87" s="180"/>
      <c r="DZ87" s="180"/>
      <c r="EA87" s="180"/>
      <c r="EB87" s="180"/>
      <c r="EC87" s="180"/>
      <c r="ED87" s="180"/>
      <c r="EE87" s="307">
        <f t="shared" si="7"/>
        <v>900</v>
      </c>
      <c r="EF87" s="307"/>
      <c r="EG87" s="307"/>
      <c r="EH87" s="307"/>
      <c r="EI87" s="307"/>
      <c r="EJ87" s="307"/>
      <c r="EK87" s="307"/>
      <c r="EL87" s="307"/>
      <c r="EM87" s="307"/>
      <c r="EN87" s="307"/>
      <c r="EO87" s="307"/>
      <c r="EP87" s="307"/>
      <c r="EQ87" s="307"/>
      <c r="ER87" s="307"/>
      <c r="ES87" s="307"/>
      <c r="ET87" s="308"/>
      <c r="EU87" s="309"/>
      <c r="EV87" s="309"/>
      <c r="EW87" s="309"/>
      <c r="EX87" s="309"/>
      <c r="EY87" s="309"/>
      <c r="EZ87" s="309"/>
      <c r="FA87" s="309"/>
      <c r="FB87" s="309"/>
      <c r="FC87" s="309"/>
      <c r="FD87" s="309"/>
      <c r="FE87" s="309"/>
      <c r="FF87" s="309"/>
      <c r="FG87" s="309"/>
      <c r="FH87" s="309"/>
      <c r="FI87" s="309"/>
      <c r="FJ87" s="310"/>
      <c r="FK87" s="30"/>
      <c r="FL87" s="31"/>
      <c r="FM87" s="31"/>
      <c r="FN87" s="31"/>
      <c r="FO87" s="31"/>
      <c r="FP87" s="31"/>
      <c r="FQ87" s="31"/>
      <c r="FR87" s="31"/>
      <c r="FS87" s="31"/>
      <c r="FT87" s="31"/>
    </row>
    <row r="88" spans="1:167" s="4" customFormat="1" ht="26.25" customHeight="1">
      <c r="A88" s="124" t="s">
        <v>220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5"/>
      <c r="AO88" s="125"/>
      <c r="AP88" s="125"/>
      <c r="AQ88" s="125"/>
      <c r="AR88" s="125"/>
      <c r="AS88" s="125"/>
      <c r="AT88" s="126" t="s">
        <v>222</v>
      </c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02">
        <f>BJ91</f>
        <v>100</v>
      </c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>
        <f>CF91+CF89</f>
        <v>500</v>
      </c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81">
        <f t="shared" si="7"/>
        <v>500</v>
      </c>
      <c r="EF88" s="181"/>
      <c r="EG88" s="181"/>
      <c r="EH88" s="181"/>
      <c r="EI88" s="181"/>
      <c r="EJ88" s="181"/>
      <c r="EK88" s="181"/>
      <c r="EL88" s="181"/>
      <c r="EM88" s="181"/>
      <c r="EN88" s="181"/>
      <c r="EO88" s="181"/>
      <c r="EP88" s="181"/>
      <c r="EQ88" s="181"/>
      <c r="ER88" s="181"/>
      <c r="ES88" s="181"/>
      <c r="ET88" s="250"/>
      <c r="EU88" s="251"/>
      <c r="EV88" s="251"/>
      <c r="EW88" s="251"/>
      <c r="EX88" s="251"/>
      <c r="EY88" s="251"/>
      <c r="EZ88" s="251"/>
      <c r="FA88" s="251"/>
      <c r="FB88" s="251"/>
      <c r="FC88" s="251"/>
      <c r="FD88" s="251"/>
      <c r="FE88" s="251"/>
      <c r="FF88" s="251"/>
      <c r="FG88" s="251"/>
      <c r="FH88" s="251"/>
      <c r="FI88" s="251"/>
      <c r="FJ88" s="252"/>
      <c r="FK88" s="5"/>
    </row>
    <row r="89" spans="1:176" s="32" customFormat="1" ht="56.25" customHeight="1">
      <c r="A89" s="247" t="s">
        <v>232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320"/>
      <c r="AL89" s="28"/>
      <c r="AM89" s="28"/>
      <c r="AN89" s="29"/>
      <c r="AO89" s="29"/>
      <c r="AP89" s="29"/>
      <c r="AQ89" s="29"/>
      <c r="AR89" s="29"/>
      <c r="AS89" s="29"/>
      <c r="AT89" s="337" t="s">
        <v>231</v>
      </c>
      <c r="AU89" s="337"/>
      <c r="AV89" s="337"/>
      <c r="AW89" s="337"/>
      <c r="AX89" s="337"/>
      <c r="AY89" s="337"/>
      <c r="AZ89" s="337"/>
      <c r="BA89" s="337"/>
      <c r="BB89" s="337"/>
      <c r="BC89" s="337"/>
      <c r="BD89" s="337"/>
      <c r="BE89" s="337"/>
      <c r="BF89" s="337"/>
      <c r="BG89" s="337"/>
      <c r="BH89" s="337"/>
      <c r="BI89" s="337"/>
      <c r="BJ89" s="85">
        <f>BJ90</f>
        <v>0</v>
      </c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>
        <f>CF90</f>
        <v>0</v>
      </c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180"/>
      <c r="CX89" s="180"/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0"/>
      <c r="DN89" s="180"/>
      <c r="DO89" s="180"/>
      <c r="DP89" s="180"/>
      <c r="DQ89" s="180"/>
      <c r="DR89" s="180"/>
      <c r="DS89" s="180"/>
      <c r="DT89" s="180"/>
      <c r="DU89" s="180"/>
      <c r="DV89" s="180"/>
      <c r="DW89" s="180"/>
      <c r="DX89" s="180"/>
      <c r="DY89" s="180"/>
      <c r="DZ89" s="180"/>
      <c r="EA89" s="180"/>
      <c r="EB89" s="180"/>
      <c r="EC89" s="180"/>
      <c r="ED89" s="180"/>
      <c r="EE89" s="307">
        <f t="shared" si="7"/>
        <v>0</v>
      </c>
      <c r="EF89" s="307"/>
      <c r="EG89" s="307"/>
      <c r="EH89" s="307"/>
      <c r="EI89" s="307"/>
      <c r="EJ89" s="307"/>
      <c r="EK89" s="307"/>
      <c r="EL89" s="307"/>
      <c r="EM89" s="307"/>
      <c r="EN89" s="307"/>
      <c r="EO89" s="307"/>
      <c r="EP89" s="307"/>
      <c r="EQ89" s="307"/>
      <c r="ER89" s="307"/>
      <c r="ES89" s="307"/>
      <c r="ET89" s="308"/>
      <c r="EU89" s="309"/>
      <c r="EV89" s="309"/>
      <c r="EW89" s="309"/>
      <c r="EX89" s="309"/>
      <c r="EY89" s="309"/>
      <c r="EZ89" s="309"/>
      <c r="FA89" s="309"/>
      <c r="FB89" s="309"/>
      <c r="FC89" s="309"/>
      <c r="FD89" s="309"/>
      <c r="FE89" s="309"/>
      <c r="FF89" s="309"/>
      <c r="FG89" s="309"/>
      <c r="FH89" s="309"/>
      <c r="FI89" s="309"/>
      <c r="FJ89" s="310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32" customFormat="1" ht="55.5" customHeight="1">
      <c r="A90" s="212" t="s">
        <v>233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319"/>
      <c r="AO90" s="319"/>
      <c r="AP90" s="319"/>
      <c r="AQ90" s="319"/>
      <c r="AR90" s="319"/>
      <c r="AS90" s="319"/>
      <c r="AT90" s="337" t="s">
        <v>230</v>
      </c>
      <c r="AU90" s="337"/>
      <c r="AV90" s="337"/>
      <c r="AW90" s="337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85">
        <v>0</v>
      </c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>
        <v>0</v>
      </c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180"/>
      <c r="CX90" s="180"/>
      <c r="CY90" s="180"/>
      <c r="CZ90" s="180"/>
      <c r="DA90" s="180"/>
      <c r="DB90" s="180"/>
      <c r="DC90" s="180"/>
      <c r="DD90" s="180"/>
      <c r="DE90" s="180"/>
      <c r="DF90" s="180"/>
      <c r="DG90" s="180"/>
      <c r="DH90" s="180"/>
      <c r="DI90" s="180"/>
      <c r="DJ90" s="180"/>
      <c r="DK90" s="180"/>
      <c r="DL90" s="180"/>
      <c r="DM90" s="180"/>
      <c r="DN90" s="180"/>
      <c r="DO90" s="180"/>
      <c r="DP90" s="180"/>
      <c r="DQ90" s="180"/>
      <c r="DR90" s="180"/>
      <c r="DS90" s="180"/>
      <c r="DT90" s="180"/>
      <c r="DU90" s="180"/>
      <c r="DV90" s="180"/>
      <c r="DW90" s="180"/>
      <c r="DX90" s="180"/>
      <c r="DY90" s="180"/>
      <c r="DZ90" s="180"/>
      <c r="EA90" s="180"/>
      <c r="EB90" s="180"/>
      <c r="EC90" s="180"/>
      <c r="ED90" s="180"/>
      <c r="EE90" s="307">
        <f t="shared" si="7"/>
        <v>0</v>
      </c>
      <c r="EF90" s="307"/>
      <c r="EG90" s="307"/>
      <c r="EH90" s="307"/>
      <c r="EI90" s="307"/>
      <c r="EJ90" s="307"/>
      <c r="EK90" s="307"/>
      <c r="EL90" s="307"/>
      <c r="EM90" s="307"/>
      <c r="EN90" s="307"/>
      <c r="EO90" s="307"/>
      <c r="EP90" s="307"/>
      <c r="EQ90" s="307"/>
      <c r="ER90" s="307"/>
      <c r="ES90" s="307"/>
      <c r="ET90" s="170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2"/>
      <c r="FK90" s="33"/>
    </row>
    <row r="91" spans="1:176" s="32" customFormat="1" ht="39" customHeight="1">
      <c r="A91" s="247" t="s">
        <v>221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320"/>
      <c r="AL91" s="28"/>
      <c r="AM91" s="28"/>
      <c r="AN91" s="29"/>
      <c r="AO91" s="29"/>
      <c r="AP91" s="29"/>
      <c r="AQ91" s="29"/>
      <c r="AR91" s="29"/>
      <c r="AS91" s="29"/>
      <c r="AT91" s="337" t="s">
        <v>223</v>
      </c>
      <c r="AU91" s="337"/>
      <c r="AV91" s="337"/>
      <c r="AW91" s="337"/>
      <c r="AX91" s="337"/>
      <c r="AY91" s="337"/>
      <c r="AZ91" s="337"/>
      <c r="BA91" s="337"/>
      <c r="BB91" s="337"/>
      <c r="BC91" s="337"/>
      <c r="BD91" s="337"/>
      <c r="BE91" s="337"/>
      <c r="BF91" s="337"/>
      <c r="BG91" s="337"/>
      <c r="BH91" s="337"/>
      <c r="BI91" s="337"/>
      <c r="BJ91" s="85">
        <f>BJ92</f>
        <v>100</v>
      </c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>
        <f>CF92</f>
        <v>500</v>
      </c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180"/>
      <c r="CX91" s="180"/>
      <c r="CY91" s="180"/>
      <c r="CZ91" s="180"/>
      <c r="DA91" s="180"/>
      <c r="DB91" s="180"/>
      <c r="DC91" s="180"/>
      <c r="DD91" s="180"/>
      <c r="DE91" s="180"/>
      <c r="DF91" s="180"/>
      <c r="DG91" s="180"/>
      <c r="DH91" s="180"/>
      <c r="DI91" s="180"/>
      <c r="DJ91" s="180"/>
      <c r="DK91" s="180"/>
      <c r="DL91" s="180"/>
      <c r="DM91" s="180"/>
      <c r="DN91" s="180"/>
      <c r="DO91" s="180"/>
      <c r="DP91" s="180"/>
      <c r="DQ91" s="180"/>
      <c r="DR91" s="180"/>
      <c r="DS91" s="180"/>
      <c r="DT91" s="180"/>
      <c r="DU91" s="180"/>
      <c r="DV91" s="180"/>
      <c r="DW91" s="180"/>
      <c r="DX91" s="180"/>
      <c r="DY91" s="180"/>
      <c r="DZ91" s="180"/>
      <c r="EA91" s="180"/>
      <c r="EB91" s="180"/>
      <c r="EC91" s="180"/>
      <c r="ED91" s="180"/>
      <c r="EE91" s="307">
        <f t="shared" si="7"/>
        <v>500</v>
      </c>
      <c r="EF91" s="307"/>
      <c r="EG91" s="307"/>
      <c r="EH91" s="307"/>
      <c r="EI91" s="307"/>
      <c r="EJ91" s="307"/>
      <c r="EK91" s="307"/>
      <c r="EL91" s="307"/>
      <c r="EM91" s="307"/>
      <c r="EN91" s="307"/>
      <c r="EO91" s="307"/>
      <c r="EP91" s="307"/>
      <c r="EQ91" s="307"/>
      <c r="ER91" s="307"/>
      <c r="ES91" s="307"/>
      <c r="ET91" s="308"/>
      <c r="EU91" s="309"/>
      <c r="EV91" s="309"/>
      <c r="EW91" s="309"/>
      <c r="EX91" s="309"/>
      <c r="EY91" s="309"/>
      <c r="EZ91" s="309"/>
      <c r="FA91" s="309"/>
      <c r="FB91" s="309"/>
      <c r="FC91" s="309"/>
      <c r="FD91" s="309"/>
      <c r="FE91" s="309"/>
      <c r="FF91" s="309"/>
      <c r="FG91" s="309"/>
      <c r="FH91" s="309"/>
      <c r="FI91" s="309"/>
      <c r="FJ91" s="310"/>
      <c r="FK91" s="30"/>
      <c r="FL91" s="31"/>
      <c r="FM91" s="31"/>
      <c r="FN91" s="31"/>
      <c r="FO91" s="31"/>
      <c r="FP91" s="31"/>
      <c r="FQ91" s="31"/>
      <c r="FR91" s="31"/>
      <c r="FS91" s="31"/>
      <c r="FT91" s="31"/>
    </row>
    <row r="92" spans="1:167" s="4" customFormat="1" ht="39.75" customHeight="1">
      <c r="A92" s="199" t="s">
        <v>304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27"/>
      <c r="AO92" s="127"/>
      <c r="AP92" s="127"/>
      <c r="AQ92" s="127"/>
      <c r="AR92" s="127"/>
      <c r="AS92" s="127"/>
      <c r="AT92" s="211" t="s">
        <v>338</v>
      </c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84">
        <v>100</v>
      </c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>
        <v>500</v>
      </c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7">
        <f t="shared" si="7"/>
        <v>500</v>
      </c>
      <c r="EF92" s="177"/>
      <c r="EG92" s="177"/>
      <c r="EH92" s="177"/>
      <c r="EI92" s="177"/>
      <c r="EJ92" s="177"/>
      <c r="EK92" s="177"/>
      <c r="EL92" s="177"/>
      <c r="EM92" s="177"/>
      <c r="EN92" s="177"/>
      <c r="EO92" s="177"/>
      <c r="EP92" s="177"/>
      <c r="EQ92" s="177"/>
      <c r="ER92" s="177"/>
      <c r="ES92" s="177"/>
      <c r="ET92" s="253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  <c r="FG92" s="254"/>
      <c r="FH92" s="254"/>
      <c r="FI92" s="254"/>
      <c r="FJ92" s="255"/>
      <c r="FK92" s="5"/>
    </row>
    <row r="93" spans="1:167" s="4" customFormat="1" ht="30.75" customHeight="1">
      <c r="A93" s="208" t="s">
        <v>201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125"/>
      <c r="AO93" s="125"/>
      <c r="AP93" s="125"/>
      <c r="AQ93" s="125"/>
      <c r="AR93" s="125"/>
      <c r="AS93" s="125"/>
      <c r="AT93" s="126" t="s">
        <v>202</v>
      </c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02">
        <f>BJ95</f>
        <v>0</v>
      </c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>
        <f>CF95</f>
        <v>-900</v>
      </c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  <c r="EB93" s="130"/>
      <c r="EC93" s="130"/>
      <c r="ED93" s="130"/>
      <c r="EE93" s="181">
        <f>EE95</f>
        <v>-900</v>
      </c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35"/>
      <c r="FI93" s="35"/>
      <c r="FJ93" s="35"/>
      <c r="FK93" s="5"/>
    </row>
    <row r="94" spans="1:167" s="4" customFormat="1" ht="27" customHeight="1">
      <c r="A94" s="123" t="s">
        <v>203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5"/>
      <c r="AO94" s="125"/>
      <c r="AP94" s="125"/>
      <c r="AQ94" s="125"/>
      <c r="AR94" s="125"/>
      <c r="AS94" s="125"/>
      <c r="AT94" s="126" t="s">
        <v>204</v>
      </c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02">
        <v>0</v>
      </c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>
        <f>CF95</f>
        <v>-900</v>
      </c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30"/>
      <c r="CX94" s="130"/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  <c r="DL94" s="130"/>
      <c r="DM94" s="130"/>
      <c r="DN94" s="130"/>
      <c r="DO94" s="130"/>
      <c r="DP94" s="130"/>
      <c r="DQ94" s="130"/>
      <c r="DR94" s="130"/>
      <c r="DS94" s="130"/>
      <c r="DT94" s="130"/>
      <c r="DU94" s="130"/>
      <c r="DV94" s="130"/>
      <c r="DW94" s="130"/>
      <c r="DX94" s="130"/>
      <c r="DY94" s="130"/>
      <c r="DZ94" s="130"/>
      <c r="EA94" s="130"/>
      <c r="EB94" s="130"/>
      <c r="EC94" s="130"/>
      <c r="ED94" s="130"/>
      <c r="EE94" s="181">
        <f aca="true" t="shared" si="8" ref="EE94:EE100">CF94</f>
        <v>-900</v>
      </c>
      <c r="EF94" s="181"/>
      <c r="EG94" s="181"/>
      <c r="EH94" s="181"/>
      <c r="EI94" s="181"/>
      <c r="EJ94" s="181"/>
      <c r="EK94" s="181"/>
      <c r="EL94" s="181"/>
      <c r="EM94" s="181"/>
      <c r="EN94" s="181"/>
      <c r="EO94" s="181"/>
      <c r="EP94" s="181"/>
      <c r="EQ94" s="181"/>
      <c r="ER94" s="181"/>
      <c r="ES94" s="181"/>
      <c r="ET94" s="130"/>
      <c r="EU94" s="130"/>
      <c r="EV94" s="130"/>
      <c r="EW94" s="130"/>
      <c r="EX94" s="130"/>
      <c r="EY94" s="130"/>
      <c r="EZ94" s="130"/>
      <c r="FA94" s="130"/>
      <c r="FB94" s="130"/>
      <c r="FC94" s="130"/>
      <c r="FD94" s="130"/>
      <c r="FE94" s="130"/>
      <c r="FF94" s="130"/>
      <c r="FG94" s="130"/>
      <c r="FH94" s="130"/>
      <c r="FI94" s="130"/>
      <c r="FJ94" s="130"/>
      <c r="FK94" s="5"/>
    </row>
    <row r="95" spans="1:167" s="11" customFormat="1" ht="23.25" customHeight="1">
      <c r="A95" s="199" t="s">
        <v>205</v>
      </c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27"/>
      <c r="AO95" s="127"/>
      <c r="AP95" s="127"/>
      <c r="AQ95" s="127"/>
      <c r="AR95" s="127"/>
      <c r="AS95" s="127"/>
      <c r="AT95" s="211" t="s">
        <v>206</v>
      </c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84">
        <v>0</v>
      </c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>
        <v>-900</v>
      </c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7">
        <f t="shared" si="8"/>
        <v>-900</v>
      </c>
      <c r="EF95" s="177"/>
      <c r="EG95" s="177"/>
      <c r="EH95" s="177"/>
      <c r="EI95" s="177"/>
      <c r="EJ95" s="177"/>
      <c r="EK95" s="177"/>
      <c r="EL95" s="177"/>
      <c r="EM95" s="177"/>
      <c r="EN95" s="177"/>
      <c r="EO95" s="177"/>
      <c r="EP95" s="177"/>
      <c r="EQ95" s="177"/>
      <c r="ER95" s="177"/>
      <c r="ES95" s="177"/>
      <c r="ET95" s="130"/>
      <c r="EU95" s="130"/>
      <c r="EV95" s="130"/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0"/>
      <c r="FH95" s="130"/>
      <c r="FI95" s="130"/>
      <c r="FJ95" s="130"/>
      <c r="FK95" s="10"/>
    </row>
    <row r="96" spans="1:167" s="11" customFormat="1" ht="28.5" customHeight="1">
      <c r="A96" s="124" t="s">
        <v>133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5"/>
      <c r="AO96" s="125"/>
      <c r="AP96" s="125"/>
      <c r="AQ96" s="125"/>
      <c r="AR96" s="125"/>
      <c r="AS96" s="125"/>
      <c r="AT96" s="126" t="s">
        <v>108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02">
        <f>BJ97</f>
        <v>5661800</v>
      </c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>
        <f>CF97</f>
        <v>4322394.94</v>
      </c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81">
        <f t="shared" si="8"/>
        <v>4322394.94</v>
      </c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250"/>
      <c r="EU96" s="251"/>
      <c r="EV96" s="251"/>
      <c r="EW96" s="251"/>
      <c r="EX96" s="251"/>
      <c r="EY96" s="251"/>
      <c r="EZ96" s="251"/>
      <c r="FA96" s="251"/>
      <c r="FB96" s="251"/>
      <c r="FC96" s="251"/>
      <c r="FD96" s="251"/>
      <c r="FE96" s="251"/>
      <c r="FF96" s="251"/>
      <c r="FG96" s="251"/>
      <c r="FH96" s="251"/>
      <c r="FI96" s="251"/>
      <c r="FJ96" s="252"/>
      <c r="FK96" s="10"/>
    </row>
    <row r="97" spans="1:256" s="11" customFormat="1" ht="36.75" customHeight="1">
      <c r="A97" s="124" t="s">
        <v>148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5"/>
      <c r="AO97" s="125"/>
      <c r="AP97" s="125"/>
      <c r="AQ97" s="125"/>
      <c r="AR97" s="125"/>
      <c r="AS97" s="125"/>
      <c r="AT97" s="126" t="s">
        <v>90</v>
      </c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02">
        <f>BJ98+BJ101+BJ106</f>
        <v>5661800</v>
      </c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>
        <f>CF98+CF101+CF106</f>
        <v>4322394.94</v>
      </c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81">
        <f t="shared" si="8"/>
        <v>4322394.94</v>
      </c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250"/>
      <c r="EU97" s="251"/>
      <c r="EV97" s="251"/>
      <c r="EW97" s="251"/>
      <c r="EX97" s="251"/>
      <c r="EY97" s="251"/>
      <c r="EZ97" s="251"/>
      <c r="FA97" s="251"/>
      <c r="FB97" s="251"/>
      <c r="FC97" s="251"/>
      <c r="FD97" s="251"/>
      <c r="FE97" s="251"/>
      <c r="FF97" s="251"/>
      <c r="FG97" s="251"/>
      <c r="FH97" s="251"/>
      <c r="FI97" s="251"/>
      <c r="FJ97" s="252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11" customFormat="1" ht="42" customHeight="1">
      <c r="A98" s="124" t="s">
        <v>109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5"/>
      <c r="AO98" s="125"/>
      <c r="AP98" s="125"/>
      <c r="AQ98" s="125"/>
      <c r="AR98" s="125"/>
      <c r="AS98" s="125"/>
      <c r="AT98" s="126" t="s">
        <v>110</v>
      </c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02">
        <f>BJ100</f>
        <v>4983300</v>
      </c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>
        <f>CF100</f>
        <v>4141300</v>
      </c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81">
        <f t="shared" si="8"/>
        <v>4141300</v>
      </c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250"/>
      <c r="EU98" s="251"/>
      <c r="EV98" s="251"/>
      <c r="EW98" s="251"/>
      <c r="EX98" s="251"/>
      <c r="EY98" s="251"/>
      <c r="EZ98" s="251"/>
      <c r="FA98" s="251"/>
      <c r="FB98" s="251"/>
      <c r="FC98" s="251"/>
      <c r="FD98" s="251"/>
      <c r="FE98" s="251"/>
      <c r="FF98" s="251"/>
      <c r="FG98" s="251"/>
      <c r="FH98" s="251"/>
      <c r="FI98" s="251"/>
      <c r="FJ98" s="252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4" customFormat="1" ht="26.25" customHeight="1">
      <c r="A99" s="199" t="s">
        <v>112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27"/>
      <c r="AO99" s="127"/>
      <c r="AP99" s="127"/>
      <c r="AQ99" s="127"/>
      <c r="AR99" s="127"/>
      <c r="AS99" s="127"/>
      <c r="AT99" s="211" t="s">
        <v>111</v>
      </c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84">
        <f>BJ100</f>
        <v>4983300</v>
      </c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>
        <f>CF100</f>
        <v>4141300</v>
      </c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178" t="s">
        <v>105</v>
      </c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7">
        <f t="shared" si="8"/>
        <v>4141300</v>
      </c>
      <c r="EF99" s="177"/>
      <c r="EG99" s="177"/>
      <c r="EH99" s="177"/>
      <c r="EI99" s="177"/>
      <c r="EJ99" s="177"/>
      <c r="EK99" s="177"/>
      <c r="EL99" s="177"/>
      <c r="EM99" s="177"/>
      <c r="EN99" s="177"/>
      <c r="EO99" s="177"/>
      <c r="EP99" s="177"/>
      <c r="EQ99" s="177"/>
      <c r="ER99" s="177"/>
      <c r="ES99" s="177"/>
      <c r="ET99" s="253"/>
      <c r="EU99" s="254"/>
      <c r="EV99" s="254"/>
      <c r="EW99" s="254"/>
      <c r="EX99" s="254"/>
      <c r="EY99" s="254"/>
      <c r="EZ99" s="254"/>
      <c r="FA99" s="254"/>
      <c r="FB99" s="254"/>
      <c r="FC99" s="254"/>
      <c r="FD99" s="254"/>
      <c r="FE99" s="254"/>
      <c r="FF99" s="254"/>
      <c r="FG99" s="254"/>
      <c r="FH99" s="254"/>
      <c r="FI99" s="254"/>
      <c r="FJ99" s="25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4" customFormat="1" ht="39" customHeight="1">
      <c r="A100" s="199" t="s">
        <v>113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27"/>
      <c r="AO100" s="127"/>
      <c r="AP100" s="127"/>
      <c r="AQ100" s="127"/>
      <c r="AR100" s="127"/>
      <c r="AS100" s="127"/>
      <c r="AT100" s="211" t="s">
        <v>91</v>
      </c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84">
        <v>4983300</v>
      </c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>
        <v>4141300</v>
      </c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7">
        <f t="shared" si="8"/>
        <v>4141300</v>
      </c>
      <c r="EF100" s="177"/>
      <c r="EG100" s="177"/>
      <c r="EH100" s="177"/>
      <c r="EI100" s="177"/>
      <c r="EJ100" s="177"/>
      <c r="EK100" s="177"/>
      <c r="EL100" s="177"/>
      <c r="EM100" s="177"/>
      <c r="EN100" s="177"/>
      <c r="EO100" s="177"/>
      <c r="EP100" s="177"/>
      <c r="EQ100" s="177"/>
      <c r="ER100" s="177"/>
      <c r="ES100" s="177"/>
      <c r="ET100" s="253"/>
      <c r="EU100" s="254"/>
      <c r="EV100" s="254"/>
      <c r="EW100" s="254"/>
      <c r="EX100" s="254"/>
      <c r="EY100" s="254"/>
      <c r="EZ100" s="254"/>
      <c r="FA100" s="254"/>
      <c r="FB100" s="254"/>
      <c r="FC100" s="254"/>
      <c r="FD100" s="254"/>
      <c r="FE100" s="254"/>
      <c r="FF100" s="254"/>
      <c r="FG100" s="254"/>
      <c r="FH100" s="254"/>
      <c r="FI100" s="254"/>
      <c r="FJ100" s="25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11" customFormat="1" ht="40.5" customHeight="1">
      <c r="A101" s="124" t="s">
        <v>140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5"/>
      <c r="AO101" s="125"/>
      <c r="AP101" s="125"/>
      <c r="AQ101" s="125"/>
      <c r="AR101" s="125"/>
      <c r="AS101" s="125"/>
      <c r="AT101" s="126" t="s">
        <v>114</v>
      </c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02">
        <f>BJ102+BJ104</f>
        <v>148400</v>
      </c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>
        <f>CF102+CF104</f>
        <v>148400</v>
      </c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0"/>
      <c r="DT101" s="130"/>
      <c r="DU101" s="130"/>
      <c r="DV101" s="130"/>
      <c r="DW101" s="130"/>
      <c r="DX101" s="130"/>
      <c r="DY101" s="130"/>
      <c r="DZ101" s="130"/>
      <c r="EA101" s="130"/>
      <c r="EB101" s="130"/>
      <c r="EC101" s="130"/>
      <c r="ED101" s="130"/>
      <c r="EE101" s="181">
        <f aca="true" t="shared" si="9" ref="EE101:EE109">CF101</f>
        <v>148400</v>
      </c>
      <c r="EF101" s="181"/>
      <c r="EG101" s="181"/>
      <c r="EH101" s="181"/>
      <c r="EI101" s="181"/>
      <c r="EJ101" s="181"/>
      <c r="EK101" s="181"/>
      <c r="EL101" s="181"/>
      <c r="EM101" s="181"/>
      <c r="EN101" s="181"/>
      <c r="EO101" s="181"/>
      <c r="EP101" s="181"/>
      <c r="EQ101" s="181"/>
      <c r="ER101" s="181"/>
      <c r="ES101" s="181"/>
      <c r="ET101" s="250"/>
      <c r="EU101" s="251"/>
      <c r="EV101" s="251"/>
      <c r="EW101" s="251"/>
      <c r="EX101" s="251"/>
      <c r="EY101" s="251"/>
      <c r="EZ101" s="251"/>
      <c r="FA101" s="251"/>
      <c r="FB101" s="251"/>
      <c r="FC101" s="251"/>
      <c r="FD101" s="251"/>
      <c r="FE101" s="251"/>
      <c r="FF101" s="251"/>
      <c r="FG101" s="251"/>
      <c r="FH101" s="251"/>
      <c r="FI101" s="251"/>
      <c r="FJ101" s="252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11" customFormat="1" ht="42" customHeight="1">
      <c r="A102" s="124" t="s">
        <v>149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5"/>
      <c r="AO102" s="125"/>
      <c r="AP102" s="125"/>
      <c r="AQ102" s="125"/>
      <c r="AR102" s="125"/>
      <c r="AS102" s="125"/>
      <c r="AT102" s="126" t="s">
        <v>139</v>
      </c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02">
        <f>BJ103</f>
        <v>148200</v>
      </c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>
        <f>CF103</f>
        <v>148200</v>
      </c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81">
        <f t="shared" si="9"/>
        <v>148200</v>
      </c>
      <c r="EF102" s="181"/>
      <c r="EG102" s="181"/>
      <c r="EH102" s="181"/>
      <c r="EI102" s="181"/>
      <c r="EJ102" s="181"/>
      <c r="EK102" s="181"/>
      <c r="EL102" s="181"/>
      <c r="EM102" s="181"/>
      <c r="EN102" s="181"/>
      <c r="EO102" s="181"/>
      <c r="EP102" s="181"/>
      <c r="EQ102" s="181"/>
      <c r="ER102" s="181"/>
      <c r="ES102" s="181"/>
      <c r="ET102" s="250"/>
      <c r="EU102" s="251"/>
      <c r="EV102" s="251"/>
      <c r="EW102" s="251"/>
      <c r="EX102" s="251"/>
      <c r="EY102" s="251"/>
      <c r="EZ102" s="251"/>
      <c r="FA102" s="251"/>
      <c r="FB102" s="251"/>
      <c r="FC102" s="251"/>
      <c r="FD102" s="251"/>
      <c r="FE102" s="251"/>
      <c r="FF102" s="251"/>
      <c r="FG102" s="251"/>
      <c r="FH102" s="251"/>
      <c r="FI102" s="251"/>
      <c r="FJ102" s="252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s="15" customFormat="1" ht="42.75" customHeight="1">
      <c r="A103" s="199" t="s">
        <v>149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27"/>
      <c r="AO103" s="127"/>
      <c r="AP103" s="127"/>
      <c r="AQ103" s="127"/>
      <c r="AR103" s="127"/>
      <c r="AS103" s="127"/>
      <c r="AT103" s="211" t="s">
        <v>92</v>
      </c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84">
        <v>148200</v>
      </c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>
        <v>148200</v>
      </c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7">
        <f t="shared" si="9"/>
        <v>148200</v>
      </c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253"/>
      <c r="EU103" s="254"/>
      <c r="EV103" s="254"/>
      <c r="EW103" s="254"/>
      <c r="EX103" s="254"/>
      <c r="EY103" s="254"/>
      <c r="EZ103" s="254"/>
      <c r="FA103" s="254"/>
      <c r="FB103" s="254"/>
      <c r="FC103" s="254"/>
      <c r="FD103" s="254"/>
      <c r="FE103" s="254"/>
      <c r="FF103" s="254"/>
      <c r="FG103" s="254"/>
      <c r="FH103" s="254"/>
      <c r="FI103" s="254"/>
      <c r="FJ103" s="25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166" s="10" customFormat="1" ht="42" customHeight="1">
      <c r="A104" s="124" t="s">
        <v>154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5"/>
      <c r="AO104" s="125"/>
      <c r="AP104" s="125"/>
      <c r="AQ104" s="125"/>
      <c r="AR104" s="125"/>
      <c r="AS104" s="125"/>
      <c r="AT104" s="126" t="s">
        <v>153</v>
      </c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02">
        <f>BJ105</f>
        <v>200</v>
      </c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>
        <f>CF105</f>
        <v>200</v>
      </c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81">
        <f>CF104</f>
        <v>200</v>
      </c>
      <c r="EF104" s="18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1"/>
      <c r="EQ104" s="181"/>
      <c r="ER104" s="181"/>
      <c r="ES104" s="181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34"/>
      <c r="FI104" s="34"/>
      <c r="FJ104" s="34"/>
    </row>
    <row r="105" spans="1:166" s="5" customFormat="1" ht="39.75" customHeight="1">
      <c r="A105" s="199" t="s">
        <v>154</v>
      </c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27"/>
      <c r="AO105" s="127"/>
      <c r="AP105" s="127"/>
      <c r="AQ105" s="127"/>
      <c r="AR105" s="127"/>
      <c r="AS105" s="127"/>
      <c r="AT105" s="211" t="s">
        <v>152</v>
      </c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84">
        <v>200</v>
      </c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>
        <v>200</v>
      </c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7">
        <f>CF105</f>
        <v>200</v>
      </c>
      <c r="EF105" s="177"/>
      <c r="EG105" s="177"/>
      <c r="EH105" s="177"/>
      <c r="EI105" s="177"/>
      <c r="EJ105" s="177"/>
      <c r="EK105" s="177"/>
      <c r="EL105" s="177"/>
      <c r="EM105" s="177"/>
      <c r="EN105" s="177"/>
      <c r="EO105" s="177"/>
      <c r="EP105" s="177"/>
      <c r="EQ105" s="177"/>
      <c r="ER105" s="177"/>
      <c r="ES105" s="177"/>
      <c r="ET105" s="178"/>
      <c r="EU105" s="178"/>
      <c r="EV105" s="178"/>
      <c r="EW105" s="178"/>
      <c r="EX105" s="178"/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35"/>
      <c r="FI105" s="35"/>
      <c r="FJ105" s="35"/>
    </row>
    <row r="106" spans="1:167" s="11" customFormat="1" ht="55.5" customHeight="1">
      <c r="A106" s="124" t="s">
        <v>224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5"/>
      <c r="AO106" s="125"/>
      <c r="AP106" s="125"/>
      <c r="AQ106" s="125"/>
      <c r="AR106" s="125"/>
      <c r="AS106" s="125"/>
      <c r="AT106" s="126" t="s">
        <v>306</v>
      </c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02">
        <f>BJ107+BJ109</f>
        <v>530100</v>
      </c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>
        <f>CF107+CF109</f>
        <v>32694.94</v>
      </c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81">
        <f>CF106</f>
        <v>32694.94</v>
      </c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1"/>
      <c r="ER106" s="181"/>
      <c r="ES106" s="181"/>
      <c r="ET106" s="250"/>
      <c r="EU106" s="251"/>
      <c r="EV106" s="251"/>
      <c r="EW106" s="251"/>
      <c r="EX106" s="251"/>
      <c r="EY106" s="251"/>
      <c r="EZ106" s="251"/>
      <c r="FA106" s="251"/>
      <c r="FB106" s="251"/>
      <c r="FC106" s="251"/>
      <c r="FD106" s="251"/>
      <c r="FE106" s="251"/>
      <c r="FF106" s="251"/>
      <c r="FG106" s="251"/>
      <c r="FH106" s="251"/>
      <c r="FI106" s="251"/>
      <c r="FJ106" s="252"/>
      <c r="FK106" s="10"/>
    </row>
    <row r="107" spans="1:167" s="11" customFormat="1" ht="55.5" customHeight="1">
      <c r="A107" s="124" t="s">
        <v>224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5"/>
      <c r="AO107" s="125"/>
      <c r="AP107" s="125"/>
      <c r="AQ107" s="125"/>
      <c r="AR107" s="125"/>
      <c r="AS107" s="125"/>
      <c r="AT107" s="126" t="s">
        <v>225</v>
      </c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02">
        <f>BJ108</f>
        <v>0</v>
      </c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>
        <f>CF108</f>
        <v>0</v>
      </c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  <c r="EC107" s="130"/>
      <c r="ED107" s="130"/>
      <c r="EE107" s="181">
        <f>CF107</f>
        <v>0</v>
      </c>
      <c r="EF107" s="181"/>
      <c r="EG107" s="181"/>
      <c r="EH107" s="181"/>
      <c r="EI107" s="181"/>
      <c r="EJ107" s="181"/>
      <c r="EK107" s="181"/>
      <c r="EL107" s="181"/>
      <c r="EM107" s="181"/>
      <c r="EN107" s="181"/>
      <c r="EO107" s="181"/>
      <c r="EP107" s="181"/>
      <c r="EQ107" s="181"/>
      <c r="ER107" s="181"/>
      <c r="ES107" s="181"/>
      <c r="ET107" s="250"/>
      <c r="EU107" s="251"/>
      <c r="EV107" s="251"/>
      <c r="EW107" s="251"/>
      <c r="EX107" s="251"/>
      <c r="EY107" s="251"/>
      <c r="EZ107" s="251"/>
      <c r="FA107" s="251"/>
      <c r="FB107" s="251"/>
      <c r="FC107" s="251"/>
      <c r="FD107" s="251"/>
      <c r="FE107" s="251"/>
      <c r="FF107" s="251"/>
      <c r="FG107" s="251"/>
      <c r="FH107" s="251"/>
      <c r="FI107" s="251"/>
      <c r="FJ107" s="252"/>
      <c r="FK107" s="10"/>
    </row>
    <row r="108" spans="1:167" s="4" customFormat="1" ht="57" customHeight="1">
      <c r="A108" s="199" t="s">
        <v>224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27"/>
      <c r="AO108" s="127"/>
      <c r="AP108" s="127"/>
      <c r="AQ108" s="127"/>
      <c r="AR108" s="127"/>
      <c r="AS108" s="127"/>
      <c r="AT108" s="211" t="s">
        <v>226</v>
      </c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84">
        <v>0</v>
      </c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>
        <v>0</v>
      </c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8"/>
      <c r="DP108" s="178"/>
      <c r="DQ108" s="178"/>
      <c r="DR108" s="178"/>
      <c r="DS108" s="178"/>
      <c r="DT108" s="178"/>
      <c r="DU108" s="178"/>
      <c r="DV108" s="178"/>
      <c r="DW108" s="178"/>
      <c r="DX108" s="178"/>
      <c r="DY108" s="178"/>
      <c r="DZ108" s="178"/>
      <c r="EA108" s="178"/>
      <c r="EB108" s="178"/>
      <c r="EC108" s="178"/>
      <c r="ED108" s="178"/>
      <c r="EE108" s="177">
        <f>CF108</f>
        <v>0</v>
      </c>
      <c r="EF108" s="177"/>
      <c r="EG108" s="177"/>
      <c r="EH108" s="177"/>
      <c r="EI108" s="177"/>
      <c r="EJ108" s="177"/>
      <c r="EK108" s="177"/>
      <c r="EL108" s="177"/>
      <c r="EM108" s="177"/>
      <c r="EN108" s="177"/>
      <c r="EO108" s="177"/>
      <c r="EP108" s="177"/>
      <c r="EQ108" s="177"/>
      <c r="ER108" s="177"/>
      <c r="ES108" s="177"/>
      <c r="ET108" s="253"/>
      <c r="EU108" s="254"/>
      <c r="EV108" s="254"/>
      <c r="EW108" s="254"/>
      <c r="EX108" s="254"/>
      <c r="EY108" s="254"/>
      <c r="EZ108" s="254"/>
      <c r="FA108" s="254"/>
      <c r="FB108" s="254"/>
      <c r="FC108" s="254"/>
      <c r="FD108" s="254"/>
      <c r="FE108" s="254"/>
      <c r="FF108" s="254"/>
      <c r="FG108" s="254"/>
      <c r="FH108" s="254"/>
      <c r="FI108" s="254"/>
      <c r="FJ108" s="255"/>
      <c r="FK108" s="5"/>
    </row>
    <row r="109" spans="1:167" s="11" customFormat="1" ht="24" customHeight="1">
      <c r="A109" s="299" t="s">
        <v>150</v>
      </c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1"/>
      <c r="AN109" s="125"/>
      <c r="AO109" s="125"/>
      <c r="AP109" s="125"/>
      <c r="AQ109" s="125"/>
      <c r="AR109" s="125"/>
      <c r="AS109" s="125"/>
      <c r="AT109" s="126" t="s">
        <v>116</v>
      </c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02">
        <f>BJ110</f>
        <v>530100</v>
      </c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>
        <f>CF110</f>
        <v>32694.94</v>
      </c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81">
        <f t="shared" si="9"/>
        <v>32694.94</v>
      </c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250"/>
      <c r="EU109" s="251"/>
      <c r="EV109" s="251"/>
      <c r="EW109" s="251"/>
      <c r="EX109" s="251"/>
      <c r="EY109" s="251"/>
      <c r="EZ109" s="251"/>
      <c r="FA109" s="251"/>
      <c r="FB109" s="251"/>
      <c r="FC109" s="251"/>
      <c r="FD109" s="251"/>
      <c r="FE109" s="251"/>
      <c r="FF109" s="251"/>
      <c r="FG109" s="251"/>
      <c r="FH109" s="251"/>
      <c r="FI109" s="251"/>
      <c r="FJ109" s="252"/>
      <c r="FK109" s="10"/>
    </row>
    <row r="110" spans="1:167" s="32" customFormat="1" ht="37.5" customHeight="1">
      <c r="A110" s="212" t="s">
        <v>115</v>
      </c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319"/>
      <c r="AO110" s="319"/>
      <c r="AP110" s="319"/>
      <c r="AQ110" s="319"/>
      <c r="AR110" s="319"/>
      <c r="AS110" s="319"/>
      <c r="AT110" s="337" t="s">
        <v>93</v>
      </c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37"/>
      <c r="BE110" s="337"/>
      <c r="BF110" s="337"/>
      <c r="BG110" s="337"/>
      <c r="BH110" s="337"/>
      <c r="BI110" s="337"/>
      <c r="BJ110" s="85">
        <v>530100</v>
      </c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>
        <v>32694.94</v>
      </c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307">
        <f>CF110</f>
        <v>32694.94</v>
      </c>
      <c r="EF110" s="307"/>
      <c r="EG110" s="307"/>
      <c r="EH110" s="307"/>
      <c r="EI110" s="307"/>
      <c r="EJ110" s="307"/>
      <c r="EK110" s="307"/>
      <c r="EL110" s="307"/>
      <c r="EM110" s="307"/>
      <c r="EN110" s="307"/>
      <c r="EO110" s="307"/>
      <c r="EP110" s="307"/>
      <c r="EQ110" s="307"/>
      <c r="ER110" s="307"/>
      <c r="ES110" s="307"/>
      <c r="ET110" s="170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2"/>
      <c r="FK110" s="33"/>
    </row>
    <row r="111" spans="1:167" s="4" customFormat="1" ht="18.75">
      <c r="A111" s="160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61"/>
      <c r="DR111" s="161"/>
      <c r="DS111" s="161"/>
      <c r="DT111" s="161"/>
      <c r="DU111" s="161"/>
      <c r="DV111" s="161"/>
      <c r="DW111" s="161"/>
      <c r="DX111" s="161"/>
      <c r="DY111" s="161"/>
      <c r="DZ111" s="161"/>
      <c r="EA111" s="161"/>
      <c r="EB111" s="161"/>
      <c r="EC111" s="161"/>
      <c r="ED111" s="161"/>
      <c r="EE111" s="161"/>
      <c r="EF111" s="161"/>
      <c r="EG111" s="161"/>
      <c r="EH111" s="161"/>
      <c r="EI111" s="161"/>
      <c r="EJ111" s="161"/>
      <c r="EK111" s="161"/>
      <c r="EL111" s="161"/>
      <c r="EM111" s="161"/>
      <c r="EN111" s="161"/>
      <c r="EO111" s="161"/>
      <c r="EP111" s="161"/>
      <c r="EQ111" s="161"/>
      <c r="ER111" s="161"/>
      <c r="ES111" s="161"/>
      <c r="ET111" s="161"/>
      <c r="EU111" s="161"/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62"/>
      <c r="FH111" s="12"/>
      <c r="FI111" s="12"/>
      <c r="FJ111" s="16" t="s">
        <v>39</v>
      </c>
      <c r="FK111" s="5"/>
    </row>
    <row r="112" spans="1:167" s="4" customFormat="1" ht="18.75">
      <c r="A112" s="160" t="s">
        <v>81</v>
      </c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61"/>
      <c r="DR112" s="161"/>
      <c r="DS112" s="161"/>
      <c r="DT112" s="161"/>
      <c r="DU112" s="161"/>
      <c r="DV112" s="161"/>
      <c r="DW112" s="161"/>
      <c r="DX112" s="161"/>
      <c r="DY112" s="161"/>
      <c r="DZ112" s="161"/>
      <c r="EA112" s="161"/>
      <c r="EB112" s="161"/>
      <c r="EC112" s="161"/>
      <c r="ED112" s="161"/>
      <c r="EE112" s="161"/>
      <c r="EF112" s="161"/>
      <c r="EG112" s="161"/>
      <c r="EH112" s="161"/>
      <c r="EI112" s="161"/>
      <c r="EJ112" s="161"/>
      <c r="EK112" s="161"/>
      <c r="EL112" s="161"/>
      <c r="EM112" s="161"/>
      <c r="EN112" s="161"/>
      <c r="EO112" s="161"/>
      <c r="EP112" s="161"/>
      <c r="EQ112" s="161"/>
      <c r="ER112" s="161"/>
      <c r="ES112" s="161"/>
      <c r="ET112" s="161"/>
      <c r="EU112" s="161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61"/>
      <c r="FH112" s="161"/>
      <c r="FI112" s="161"/>
      <c r="FJ112" s="162"/>
      <c r="FK112" s="5"/>
    </row>
    <row r="113" spans="1:167" s="4" customFormat="1" ht="18" customHeight="1">
      <c r="A113" s="116" t="s">
        <v>8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 t="s">
        <v>23</v>
      </c>
      <c r="AL113" s="116"/>
      <c r="AM113" s="116"/>
      <c r="AN113" s="116"/>
      <c r="AO113" s="116"/>
      <c r="AP113" s="116"/>
      <c r="AQ113" s="17" t="s">
        <v>35</v>
      </c>
      <c r="AR113" s="17"/>
      <c r="AS113" s="17"/>
      <c r="AT113" s="277"/>
      <c r="AU113" s="278"/>
      <c r="AV113" s="278"/>
      <c r="AW113" s="278"/>
      <c r="AX113" s="278"/>
      <c r="AY113" s="278"/>
      <c r="AZ113" s="278"/>
      <c r="BA113" s="278"/>
      <c r="BB113" s="279"/>
      <c r="BC113" s="116" t="s">
        <v>120</v>
      </c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 t="s">
        <v>37</v>
      </c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 t="s">
        <v>24</v>
      </c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20" t="s">
        <v>29</v>
      </c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2"/>
      <c r="FK113" s="5"/>
    </row>
    <row r="114" spans="1:167" s="4" customFormat="1" ht="78.7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7"/>
      <c r="AR114" s="17"/>
      <c r="AS114" s="17"/>
      <c r="AT114" s="280"/>
      <c r="AU114" s="281"/>
      <c r="AV114" s="281"/>
      <c r="AW114" s="281"/>
      <c r="AX114" s="281"/>
      <c r="AY114" s="281"/>
      <c r="AZ114" s="281"/>
      <c r="BA114" s="281"/>
      <c r="BB114" s="282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 t="s">
        <v>45</v>
      </c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 t="s">
        <v>25</v>
      </c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 t="s">
        <v>26</v>
      </c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 t="s">
        <v>27</v>
      </c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 t="s">
        <v>38</v>
      </c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20" t="s">
        <v>46</v>
      </c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2"/>
      <c r="FK114" s="5"/>
    </row>
    <row r="115" spans="1:167" s="4" customFormat="1" ht="18.75">
      <c r="A115" s="136">
        <v>1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>
        <v>2</v>
      </c>
      <c r="AL115" s="136"/>
      <c r="AM115" s="136"/>
      <c r="AN115" s="136"/>
      <c r="AO115" s="136"/>
      <c r="AP115" s="136"/>
      <c r="AQ115" s="136">
        <v>3</v>
      </c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>
        <v>4</v>
      </c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>
        <v>5</v>
      </c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>
        <v>6</v>
      </c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>
        <v>7</v>
      </c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>
        <v>8</v>
      </c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>
        <v>9</v>
      </c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>
        <v>10</v>
      </c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57">
        <v>11</v>
      </c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9"/>
      <c r="FK115" s="5"/>
    </row>
    <row r="116" spans="1:167" s="11" customFormat="1" ht="22.5" customHeight="1">
      <c r="A116" s="248" t="s">
        <v>32</v>
      </c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198" t="s">
        <v>33</v>
      </c>
      <c r="AL116" s="198"/>
      <c r="AM116" s="198"/>
      <c r="AN116" s="198"/>
      <c r="AO116" s="198"/>
      <c r="AP116" s="198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02">
        <f>BC122+BC126</f>
        <v>824100</v>
      </c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>
        <f>BU122+BU126</f>
        <v>574665.65</v>
      </c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99">
        <f>CH122+CH126</f>
        <v>574665.65</v>
      </c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>
        <f>DX122+DX126</f>
        <v>574665.65</v>
      </c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89">
        <f>EK123+EK126</f>
        <v>249434.35</v>
      </c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1"/>
      <c r="EX116" s="138">
        <f>EX122</f>
        <v>0</v>
      </c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40"/>
      <c r="FK116" s="10"/>
    </row>
    <row r="117" spans="1:167" s="4" customFormat="1" ht="20.25" customHeight="1">
      <c r="A117" s="206" t="s">
        <v>123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76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8"/>
      <c r="FK117" s="5"/>
    </row>
    <row r="118" spans="1:167" s="20" customFormat="1" ht="15" customHeight="1" hidden="1">
      <c r="A118" s="209" t="s">
        <v>117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197" t="s">
        <v>52</v>
      </c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54">
        <f>SUM(BC119:BT121)</f>
        <v>116900</v>
      </c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>
        <f>BU121+BU120+BU119</f>
        <v>116769.88</v>
      </c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95">
        <f>SUM(CH119:CW121)</f>
        <v>116769.88</v>
      </c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>
        <f>SUM(DX119:EJ121)</f>
        <v>116769.88</v>
      </c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>
        <f>SUM(EK119:EW121)</f>
        <v>130.12000000000262</v>
      </c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86">
        <v>0</v>
      </c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8"/>
      <c r="FK118" s="19"/>
    </row>
    <row r="119" spans="1:167" s="4" customFormat="1" ht="15" customHeight="1" hidden="1">
      <c r="A119" s="123" t="s">
        <v>56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12" t="s">
        <v>53</v>
      </c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84">
        <v>82900</v>
      </c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>
        <v>82880.2</v>
      </c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2">
        <v>82880.2</v>
      </c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>
        <f>CH119</f>
        <v>82880.2</v>
      </c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38">
        <f>BC119-BU119</f>
        <v>19.80000000000291</v>
      </c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76">
        <f>BU119-CH119</f>
        <v>0</v>
      </c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8"/>
      <c r="FK119" s="5"/>
    </row>
    <row r="120" spans="1:167" s="4" customFormat="1" ht="15" customHeight="1" hidden="1">
      <c r="A120" s="123" t="s">
        <v>57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12" t="s">
        <v>54</v>
      </c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84">
        <v>13200</v>
      </c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>
        <v>13172</v>
      </c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2">
        <v>13172</v>
      </c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>
        <f>CH120</f>
        <v>13172</v>
      </c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>
        <f>BC120-BU120</f>
        <v>28</v>
      </c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76">
        <f>BU120-CH120</f>
        <v>0</v>
      </c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8"/>
      <c r="FK120" s="5"/>
    </row>
    <row r="121" spans="1:167" s="4" customFormat="1" ht="16.5" customHeight="1" hidden="1">
      <c r="A121" s="123" t="s">
        <v>58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12" t="s">
        <v>55</v>
      </c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84">
        <v>20800</v>
      </c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>
        <v>20717.68</v>
      </c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2">
        <v>20717.68</v>
      </c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>
        <f>CH121</f>
        <v>20717.68</v>
      </c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>
        <f>BC121-BU121</f>
        <v>82.31999999999971</v>
      </c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76">
        <f>BU121-CH121</f>
        <v>0</v>
      </c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8"/>
      <c r="FK121" s="5"/>
    </row>
    <row r="122" spans="1:167" s="4" customFormat="1" ht="24" customHeight="1">
      <c r="A122" s="210" t="s">
        <v>122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114"/>
      <c r="AL122" s="114"/>
      <c r="AM122" s="114"/>
      <c r="AN122" s="114"/>
      <c r="AO122" s="114"/>
      <c r="AP122" s="114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02">
        <f>BC123</f>
        <v>753900</v>
      </c>
      <c r="BD122" s="335"/>
      <c r="BE122" s="335"/>
      <c r="BF122" s="335"/>
      <c r="BG122" s="335"/>
      <c r="BH122" s="335"/>
      <c r="BI122" s="335"/>
      <c r="BJ122" s="335"/>
      <c r="BK122" s="335"/>
      <c r="BL122" s="335"/>
      <c r="BM122" s="335"/>
      <c r="BN122" s="335"/>
      <c r="BO122" s="335"/>
      <c r="BP122" s="335"/>
      <c r="BQ122" s="335"/>
      <c r="BR122" s="335"/>
      <c r="BS122" s="335"/>
      <c r="BT122" s="335"/>
      <c r="BU122" s="102">
        <f>BU123</f>
        <v>510719.75</v>
      </c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99">
        <f>CH123</f>
        <v>510719.75</v>
      </c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179"/>
      <c r="CY122" s="179"/>
      <c r="CZ122" s="179"/>
      <c r="DA122" s="179"/>
      <c r="DB122" s="179"/>
      <c r="DC122" s="179"/>
      <c r="DD122" s="179"/>
      <c r="DE122" s="179"/>
      <c r="DF122" s="179"/>
      <c r="DG122" s="179"/>
      <c r="DH122" s="179"/>
      <c r="DI122" s="179"/>
      <c r="DJ122" s="179"/>
      <c r="DK122" s="179"/>
      <c r="DL122" s="179"/>
      <c r="DM122" s="179"/>
      <c r="DN122" s="179"/>
      <c r="DO122" s="179"/>
      <c r="DP122" s="179"/>
      <c r="DQ122" s="179"/>
      <c r="DR122" s="179"/>
      <c r="DS122" s="179"/>
      <c r="DT122" s="179"/>
      <c r="DU122" s="179"/>
      <c r="DV122" s="179"/>
      <c r="DW122" s="179"/>
      <c r="DX122" s="173">
        <f>DX123</f>
        <v>510719.75</v>
      </c>
      <c r="DY122" s="173"/>
      <c r="DZ122" s="173"/>
      <c r="EA122" s="173"/>
      <c r="EB122" s="173"/>
      <c r="EC122" s="173"/>
      <c r="ED122" s="173"/>
      <c r="EE122" s="173"/>
      <c r="EF122" s="173"/>
      <c r="EG122" s="173"/>
      <c r="EH122" s="173"/>
      <c r="EI122" s="173"/>
      <c r="EJ122" s="173"/>
      <c r="EK122" s="173">
        <f>EK124+EK125</f>
        <v>243180.25</v>
      </c>
      <c r="EL122" s="173"/>
      <c r="EM122" s="173"/>
      <c r="EN122" s="173"/>
      <c r="EO122" s="173"/>
      <c r="EP122" s="173"/>
      <c r="EQ122" s="173"/>
      <c r="ER122" s="173"/>
      <c r="ES122" s="173"/>
      <c r="ET122" s="173"/>
      <c r="EU122" s="173"/>
      <c r="EV122" s="173"/>
      <c r="EW122" s="173"/>
      <c r="EX122" s="174">
        <v>0</v>
      </c>
      <c r="EY122" s="175"/>
      <c r="EZ122" s="175"/>
      <c r="FA122" s="175"/>
      <c r="FB122" s="175"/>
      <c r="FC122" s="175"/>
      <c r="FD122" s="175"/>
      <c r="FE122" s="175"/>
      <c r="FF122" s="175"/>
      <c r="FG122" s="175"/>
      <c r="FH122" s="175"/>
      <c r="FI122" s="175"/>
      <c r="FJ122" s="176"/>
      <c r="FK122" s="5"/>
    </row>
    <row r="123" spans="1:167" s="4" customFormat="1" ht="25.5" customHeight="1">
      <c r="A123" s="100" t="s">
        <v>236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321" t="s">
        <v>172</v>
      </c>
      <c r="AL123" s="322"/>
      <c r="AM123" s="322"/>
      <c r="AN123" s="322"/>
      <c r="AO123" s="322"/>
      <c r="AP123" s="323"/>
      <c r="AQ123" s="37"/>
      <c r="AR123" s="37"/>
      <c r="AS123" s="324"/>
      <c r="AT123" s="325"/>
      <c r="AU123" s="325"/>
      <c r="AV123" s="325"/>
      <c r="AW123" s="325"/>
      <c r="AX123" s="325"/>
      <c r="AY123" s="325"/>
      <c r="AZ123" s="325"/>
      <c r="BA123" s="325"/>
      <c r="BB123" s="326"/>
      <c r="BC123" s="102">
        <f>BC124+BC125</f>
        <v>753900</v>
      </c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56"/>
      <c r="BT123" s="56"/>
      <c r="BU123" s="84">
        <f>BU124+BU125</f>
        <v>510719.75</v>
      </c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99">
        <f>CH124+CH125</f>
        <v>510719.75</v>
      </c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179"/>
      <c r="CY123" s="179"/>
      <c r="CZ123" s="179"/>
      <c r="DA123" s="179"/>
      <c r="DB123" s="179"/>
      <c r="DC123" s="179"/>
      <c r="DD123" s="179"/>
      <c r="DE123" s="179"/>
      <c r="DF123" s="179"/>
      <c r="DG123" s="179"/>
      <c r="DH123" s="179"/>
      <c r="DI123" s="179"/>
      <c r="DJ123" s="179"/>
      <c r="DK123" s="179"/>
      <c r="DL123" s="179"/>
      <c r="DM123" s="179"/>
      <c r="DN123" s="179"/>
      <c r="DO123" s="179"/>
      <c r="DP123" s="179"/>
      <c r="DQ123" s="179"/>
      <c r="DR123" s="179"/>
      <c r="DS123" s="179"/>
      <c r="DT123" s="179"/>
      <c r="DU123" s="179"/>
      <c r="DV123" s="179"/>
      <c r="DW123" s="179"/>
      <c r="DX123" s="173">
        <f>DX124+DX125</f>
        <v>510719.75</v>
      </c>
      <c r="DY123" s="173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>
        <f aca="true" t="shared" si="10" ref="EK123:EK128">BC123-CH123</f>
        <v>243180.25</v>
      </c>
      <c r="EL123" s="173"/>
      <c r="EM123" s="173"/>
      <c r="EN123" s="173"/>
      <c r="EO123" s="173"/>
      <c r="EP123" s="173"/>
      <c r="EQ123" s="173"/>
      <c r="ER123" s="173"/>
      <c r="ES123" s="173"/>
      <c r="ET123" s="173"/>
      <c r="EU123" s="173"/>
      <c r="EV123" s="173"/>
      <c r="EW123" s="173"/>
      <c r="EX123" s="173"/>
      <c r="EY123" s="173"/>
      <c r="EZ123" s="173"/>
      <c r="FA123" s="173"/>
      <c r="FB123" s="173"/>
      <c r="FC123" s="173"/>
      <c r="FD123" s="173"/>
      <c r="FE123" s="173"/>
      <c r="FF123" s="173"/>
      <c r="FG123" s="173"/>
      <c r="FH123" s="42"/>
      <c r="FI123" s="42"/>
      <c r="FJ123" s="42"/>
      <c r="FK123" s="5"/>
    </row>
    <row r="124" spans="1:167" s="4" customFormat="1" ht="24.75" customHeight="1">
      <c r="A124" s="123" t="s">
        <v>56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83" t="s">
        <v>53</v>
      </c>
      <c r="AL124" s="83"/>
      <c r="AM124" s="83"/>
      <c r="AN124" s="83"/>
      <c r="AO124" s="83"/>
      <c r="AP124" s="83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84">
        <v>580000</v>
      </c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>
        <v>399577.11</v>
      </c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2">
        <v>399577.11</v>
      </c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>
        <f>CH124</f>
        <v>399577.11</v>
      </c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>
        <f t="shared" si="10"/>
        <v>180422.89</v>
      </c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117">
        <f>BU124-CH124</f>
        <v>0</v>
      </c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9"/>
      <c r="FK124" s="5"/>
    </row>
    <row r="125" spans="1:167" s="4" customFormat="1" ht="24" customHeight="1">
      <c r="A125" s="123" t="s">
        <v>58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83" t="s">
        <v>55</v>
      </c>
      <c r="AL125" s="83"/>
      <c r="AM125" s="83"/>
      <c r="AN125" s="83"/>
      <c r="AO125" s="83"/>
      <c r="AP125" s="83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84">
        <v>173900</v>
      </c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>
        <v>111142.64</v>
      </c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2">
        <v>111142.64</v>
      </c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>
        <f>CH125</f>
        <v>111142.64</v>
      </c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>
        <f t="shared" si="10"/>
        <v>62757.36</v>
      </c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117">
        <v>0</v>
      </c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9"/>
      <c r="FK125" s="5"/>
    </row>
    <row r="126" spans="1:167" s="4" customFormat="1" ht="29.25" customHeight="1">
      <c r="A126" s="100" t="s">
        <v>237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321" t="s">
        <v>173</v>
      </c>
      <c r="AL126" s="322"/>
      <c r="AM126" s="322"/>
      <c r="AN126" s="322"/>
      <c r="AO126" s="322"/>
      <c r="AP126" s="323"/>
      <c r="AQ126" s="37"/>
      <c r="AR126" s="37"/>
      <c r="AS126" s="324"/>
      <c r="AT126" s="325"/>
      <c r="AU126" s="325"/>
      <c r="AV126" s="325"/>
      <c r="AW126" s="325"/>
      <c r="AX126" s="325"/>
      <c r="AY126" s="325"/>
      <c r="AZ126" s="325"/>
      <c r="BA126" s="325"/>
      <c r="BB126" s="326"/>
      <c r="BC126" s="102">
        <f>BC127+BC128</f>
        <v>70200</v>
      </c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56"/>
      <c r="BT126" s="56"/>
      <c r="BU126" s="102">
        <f>BU127+BU128</f>
        <v>63945.899999999994</v>
      </c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99">
        <f>CH127+CH128</f>
        <v>63945.899999999994</v>
      </c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179"/>
      <c r="CY126" s="179"/>
      <c r="CZ126" s="179"/>
      <c r="DA126" s="179"/>
      <c r="DB126" s="179"/>
      <c r="DC126" s="179"/>
      <c r="DD126" s="179"/>
      <c r="DE126" s="179"/>
      <c r="DF126" s="179"/>
      <c r="DG126" s="179"/>
      <c r="DH126" s="179"/>
      <c r="DI126" s="179"/>
      <c r="DJ126" s="179"/>
      <c r="DK126" s="179"/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3">
        <f>DX127+DX130+DX128</f>
        <v>63945.899999999994</v>
      </c>
      <c r="DY126" s="173"/>
      <c r="DZ126" s="173"/>
      <c r="EA126" s="173"/>
      <c r="EB126" s="173"/>
      <c r="EC126" s="173"/>
      <c r="ED126" s="173"/>
      <c r="EE126" s="173"/>
      <c r="EF126" s="173"/>
      <c r="EG126" s="173"/>
      <c r="EH126" s="173"/>
      <c r="EI126" s="173"/>
      <c r="EJ126" s="173"/>
      <c r="EK126" s="173">
        <f t="shared" si="10"/>
        <v>6254.100000000006</v>
      </c>
      <c r="EL126" s="173"/>
      <c r="EM126" s="173"/>
      <c r="EN126" s="173"/>
      <c r="EO126" s="173"/>
      <c r="EP126" s="173"/>
      <c r="EQ126" s="173"/>
      <c r="ER126" s="173"/>
      <c r="ES126" s="173"/>
      <c r="ET126" s="173"/>
      <c r="EU126" s="173"/>
      <c r="EV126" s="173"/>
      <c r="EW126" s="173"/>
      <c r="EX126" s="173"/>
      <c r="EY126" s="173"/>
      <c r="EZ126" s="173"/>
      <c r="FA126" s="173"/>
      <c r="FB126" s="173"/>
      <c r="FC126" s="173"/>
      <c r="FD126" s="173"/>
      <c r="FE126" s="173"/>
      <c r="FF126" s="173"/>
      <c r="FG126" s="173"/>
      <c r="FH126" s="42"/>
      <c r="FI126" s="42"/>
      <c r="FJ126" s="42"/>
      <c r="FK126" s="5"/>
    </row>
    <row r="127" spans="1:167" s="4" customFormat="1" ht="24" customHeight="1">
      <c r="A127" s="123" t="s">
        <v>57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83" t="s">
        <v>54</v>
      </c>
      <c r="AL127" s="83"/>
      <c r="AM127" s="83"/>
      <c r="AN127" s="83"/>
      <c r="AO127" s="83"/>
      <c r="AP127" s="83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84">
        <v>54000</v>
      </c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>
        <v>49113.6</v>
      </c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2">
        <v>49113.6</v>
      </c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>
        <f>CH127</f>
        <v>49113.6</v>
      </c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>
        <f t="shared" si="10"/>
        <v>4886.4000000000015</v>
      </c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117">
        <f>BU127-CH127</f>
        <v>0</v>
      </c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9"/>
      <c r="FK127" s="5"/>
    </row>
    <row r="128" spans="1:167" s="4" customFormat="1" ht="23.25" customHeight="1">
      <c r="A128" s="123" t="s">
        <v>58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83" t="s">
        <v>55</v>
      </c>
      <c r="AL128" s="83"/>
      <c r="AM128" s="83"/>
      <c r="AN128" s="83"/>
      <c r="AO128" s="83"/>
      <c r="AP128" s="83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84">
        <v>16200</v>
      </c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>
        <v>14832.3</v>
      </c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2">
        <v>14832.3</v>
      </c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>
        <f>CH128</f>
        <v>14832.3</v>
      </c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>
        <f t="shared" si="10"/>
        <v>1367.7000000000007</v>
      </c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117">
        <v>0</v>
      </c>
      <c r="EY128" s="118"/>
      <c r="EZ128" s="118"/>
      <c r="FA128" s="118"/>
      <c r="FB128" s="118"/>
      <c r="FC128" s="118"/>
      <c r="FD128" s="118"/>
      <c r="FE128" s="118"/>
      <c r="FF128" s="118"/>
      <c r="FG128" s="118"/>
      <c r="FH128" s="118"/>
      <c r="FI128" s="118"/>
      <c r="FJ128" s="119"/>
      <c r="FK128" s="5"/>
    </row>
    <row r="129" spans="1:167" s="4" customFormat="1" ht="18.75">
      <c r="A129" s="160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2"/>
      <c r="CG129" s="318" t="s">
        <v>81</v>
      </c>
      <c r="CH129" s="318"/>
      <c r="CI129" s="318"/>
      <c r="CJ129" s="318"/>
      <c r="CK129" s="318"/>
      <c r="CL129" s="318"/>
      <c r="CM129" s="318"/>
      <c r="CN129" s="318"/>
      <c r="CO129" s="318"/>
      <c r="CP129" s="318"/>
      <c r="CQ129" s="318"/>
      <c r="CR129" s="318"/>
      <c r="CS129" s="318"/>
      <c r="CT129" s="318"/>
      <c r="CU129" s="318"/>
      <c r="CV129" s="318"/>
      <c r="CW129" s="318"/>
      <c r="CX129" s="318"/>
      <c r="CY129" s="157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8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8"/>
      <c r="EK129" s="158"/>
      <c r="EL129" s="158"/>
      <c r="EM129" s="158"/>
      <c r="EN129" s="158"/>
      <c r="EO129" s="158"/>
      <c r="EP129" s="158"/>
      <c r="EQ129" s="158"/>
      <c r="ER129" s="158"/>
      <c r="ES129" s="158"/>
      <c r="ET129" s="158"/>
      <c r="EU129" s="158"/>
      <c r="EV129" s="158"/>
      <c r="EW129" s="158"/>
      <c r="EX129" s="158"/>
      <c r="EY129" s="158"/>
      <c r="EZ129" s="158"/>
      <c r="FA129" s="158"/>
      <c r="FB129" s="158"/>
      <c r="FC129" s="158"/>
      <c r="FD129" s="158"/>
      <c r="FE129" s="158"/>
      <c r="FF129" s="158"/>
      <c r="FG129" s="159"/>
      <c r="FH129" s="12"/>
      <c r="FI129" s="12"/>
      <c r="FJ129" s="16" t="s">
        <v>39</v>
      </c>
      <c r="FK129" s="5"/>
    </row>
    <row r="130" spans="1:167" s="4" customFormat="1" ht="19.5" customHeight="1">
      <c r="A130" s="116" t="s">
        <v>8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 t="s">
        <v>23</v>
      </c>
      <c r="AL130" s="116"/>
      <c r="AM130" s="116"/>
      <c r="AN130" s="116"/>
      <c r="AO130" s="116"/>
      <c r="AP130" s="116"/>
      <c r="AQ130" s="116" t="s">
        <v>35</v>
      </c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 t="s">
        <v>36</v>
      </c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 t="s">
        <v>37</v>
      </c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 t="s">
        <v>24</v>
      </c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16"/>
      <c r="EF130" s="116"/>
      <c r="EG130" s="116"/>
      <c r="EH130" s="116"/>
      <c r="EI130" s="116"/>
      <c r="EJ130" s="116"/>
      <c r="EK130" s="120" t="s">
        <v>29</v>
      </c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2"/>
      <c r="FK130" s="5"/>
    </row>
    <row r="131" spans="1:167" s="4" customFormat="1" ht="78.7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 t="s">
        <v>45</v>
      </c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 t="s">
        <v>25</v>
      </c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 t="s">
        <v>26</v>
      </c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116"/>
      <c r="DX131" s="116" t="s">
        <v>27</v>
      </c>
      <c r="DY131" s="116"/>
      <c r="DZ131" s="116"/>
      <c r="EA131" s="116"/>
      <c r="EB131" s="116"/>
      <c r="EC131" s="116"/>
      <c r="ED131" s="116"/>
      <c r="EE131" s="116"/>
      <c r="EF131" s="116"/>
      <c r="EG131" s="116"/>
      <c r="EH131" s="116"/>
      <c r="EI131" s="116"/>
      <c r="EJ131" s="116"/>
      <c r="EK131" s="116" t="s">
        <v>38</v>
      </c>
      <c r="EL131" s="116"/>
      <c r="EM131" s="116"/>
      <c r="EN131" s="116"/>
      <c r="EO131" s="116"/>
      <c r="EP131" s="116"/>
      <c r="EQ131" s="116"/>
      <c r="ER131" s="116"/>
      <c r="ES131" s="116"/>
      <c r="ET131" s="116"/>
      <c r="EU131" s="116"/>
      <c r="EV131" s="116"/>
      <c r="EW131" s="116"/>
      <c r="EX131" s="120" t="s">
        <v>46</v>
      </c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2"/>
      <c r="FK131" s="5"/>
    </row>
    <row r="132" spans="1:167" s="4" customFormat="1" ht="18.75">
      <c r="A132" s="136">
        <v>1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>
        <v>2</v>
      </c>
      <c r="AL132" s="136"/>
      <c r="AM132" s="136"/>
      <c r="AN132" s="136"/>
      <c r="AO132" s="136"/>
      <c r="AP132" s="136"/>
      <c r="AQ132" s="136">
        <v>3</v>
      </c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>
        <v>4</v>
      </c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>
        <v>5</v>
      </c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>
        <v>6</v>
      </c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>
        <v>7</v>
      </c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>
        <v>8</v>
      </c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>
        <v>9</v>
      </c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>
        <v>10</v>
      </c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57">
        <v>11</v>
      </c>
      <c r="EY132" s="158"/>
      <c r="EZ132" s="158"/>
      <c r="FA132" s="158"/>
      <c r="FB132" s="158"/>
      <c r="FC132" s="158"/>
      <c r="FD132" s="158"/>
      <c r="FE132" s="158"/>
      <c r="FF132" s="158"/>
      <c r="FG132" s="158"/>
      <c r="FH132" s="158"/>
      <c r="FI132" s="158"/>
      <c r="FJ132" s="159"/>
      <c r="FK132" s="5"/>
    </row>
    <row r="133" spans="1:167" s="11" customFormat="1" ht="27.75" customHeight="1">
      <c r="A133" s="248" t="s">
        <v>95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198" t="s">
        <v>33</v>
      </c>
      <c r="AL133" s="198"/>
      <c r="AM133" s="198"/>
      <c r="AN133" s="198"/>
      <c r="AO133" s="198"/>
      <c r="AP133" s="198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02">
        <f>BC137+BC146+BC143</f>
        <v>2956600</v>
      </c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>
        <f>BU137+BU143+BU146+BU155</f>
        <v>1639894.2800000003</v>
      </c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99">
        <f>CH137+CH143+CH146+CH155</f>
        <v>1639894.2800000003</v>
      </c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>
        <f>DX137+DX143+DX146+DX155</f>
        <v>1639894.2800000003</v>
      </c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168">
        <f>EK137+EK143+EK146</f>
        <v>1343905.7199999997</v>
      </c>
      <c r="EL133" s="168"/>
      <c r="EM133" s="168"/>
      <c r="EN133" s="168"/>
      <c r="EO133" s="168"/>
      <c r="EP133" s="168"/>
      <c r="EQ133" s="168"/>
      <c r="ER133" s="168"/>
      <c r="ES133" s="168"/>
      <c r="ET133" s="168"/>
      <c r="EU133" s="168"/>
      <c r="EV133" s="168"/>
      <c r="EW133" s="168"/>
      <c r="EX133" s="138">
        <f>EX137+EX143+EX146</f>
        <v>0</v>
      </c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40"/>
      <c r="FK133" s="10"/>
    </row>
    <row r="134" spans="1:167" s="4" customFormat="1" ht="14.25" customHeight="1">
      <c r="A134" s="219" t="s">
        <v>22</v>
      </c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113"/>
      <c r="AL134" s="113"/>
      <c r="AM134" s="113"/>
      <c r="AN134" s="113"/>
      <c r="AO134" s="113"/>
      <c r="AP134" s="113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76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8"/>
      <c r="FK134" s="5"/>
    </row>
    <row r="135" spans="1:166" s="4" customFormat="1" ht="20.25" customHeight="1">
      <c r="A135" s="330" t="s">
        <v>124</v>
      </c>
      <c r="B135" s="330"/>
      <c r="C135" s="330"/>
      <c r="D135" s="330"/>
      <c r="E135" s="330"/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184"/>
      <c r="EY135" s="184"/>
      <c r="EZ135" s="184"/>
      <c r="FA135" s="184"/>
      <c r="FB135" s="184"/>
      <c r="FC135" s="184"/>
      <c r="FD135" s="184"/>
      <c r="FE135" s="184"/>
      <c r="FF135" s="184"/>
      <c r="FG135" s="184"/>
      <c r="FH135" s="43"/>
      <c r="FI135" s="43"/>
      <c r="FJ135" s="43"/>
    </row>
    <row r="136" spans="1:166" s="4" customFormat="1" ht="18" customHeight="1">
      <c r="A136" s="100" t="s">
        <v>238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97"/>
      <c r="AL136" s="197"/>
      <c r="AM136" s="197"/>
      <c r="AN136" s="197"/>
      <c r="AO136" s="197"/>
      <c r="AP136" s="197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76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8"/>
    </row>
    <row r="137" spans="1:166" s="20" customFormat="1" ht="27.75" customHeight="1">
      <c r="A137" s="199" t="s">
        <v>122</v>
      </c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01" t="s">
        <v>52</v>
      </c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>
        <f>BC138+BC139</f>
        <v>2230900</v>
      </c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54">
        <f>SUM(BU138:CG139)</f>
        <v>1053741.62</v>
      </c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95">
        <f>SUM(CH138:CW139)</f>
        <v>1053741.62</v>
      </c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>
        <f>SUM(DX138:EJ139)</f>
        <v>1053741.62</v>
      </c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>
        <f>EK138+EK139</f>
        <v>1177158.38</v>
      </c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86">
        <f>EX138+EX139</f>
        <v>0</v>
      </c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8"/>
    </row>
    <row r="138" spans="1:166" s="4" customFormat="1" ht="27" customHeight="1">
      <c r="A138" s="123" t="s">
        <v>56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83" t="s">
        <v>53</v>
      </c>
      <c r="AL138" s="83"/>
      <c r="AM138" s="83"/>
      <c r="AN138" s="83"/>
      <c r="AO138" s="83"/>
      <c r="AP138" s="83"/>
      <c r="AQ138" s="83" t="s">
        <v>105</v>
      </c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4">
        <v>1716000</v>
      </c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>
        <v>831151.87</v>
      </c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2">
        <v>831151.87</v>
      </c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>
        <f aca="true" t="shared" si="11" ref="DX138:DX144">CH138</f>
        <v>831151.87</v>
      </c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>
        <f>BC138-BU138</f>
        <v>884848.13</v>
      </c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76">
        <f aca="true" t="shared" si="12" ref="EX138:EX144">BU138-CH138</f>
        <v>0</v>
      </c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8"/>
    </row>
    <row r="139" spans="1:166" s="4" customFormat="1" ht="27" customHeight="1">
      <c r="A139" s="123" t="s">
        <v>58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83" t="s">
        <v>55</v>
      </c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4">
        <v>514900</v>
      </c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>
        <v>222589.75</v>
      </c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2">
        <v>222589.75</v>
      </c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>
        <f t="shared" si="11"/>
        <v>222589.75</v>
      </c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>
        <f>BC139-BU139</f>
        <v>292310.25</v>
      </c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76">
        <f t="shared" si="12"/>
        <v>0</v>
      </c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8"/>
    </row>
    <row r="140" spans="1:166" s="11" customFormat="1" ht="26.25" customHeight="1">
      <c r="A140" s="208" t="s">
        <v>207</v>
      </c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28">
        <f>BC141+BC142</f>
        <v>2046900</v>
      </c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8">
        <f>BU141+BU142</f>
        <v>1048882.06</v>
      </c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99">
        <f>CH141+CH142</f>
        <v>1048882.06</v>
      </c>
      <c r="CI140" s="182"/>
      <c r="CJ140" s="182"/>
      <c r="CK140" s="182"/>
      <c r="CL140" s="182"/>
      <c r="CM140" s="182"/>
      <c r="CN140" s="182"/>
      <c r="CO140" s="182"/>
      <c r="CP140" s="182"/>
      <c r="CQ140" s="182"/>
      <c r="CR140" s="182"/>
      <c r="CS140" s="182"/>
      <c r="CT140" s="182"/>
      <c r="CU140" s="182"/>
      <c r="CV140" s="182"/>
      <c r="CW140" s="182"/>
      <c r="CX140" s="182"/>
      <c r="CY140" s="182"/>
      <c r="CZ140" s="182"/>
      <c r="DA140" s="182"/>
      <c r="DB140" s="182"/>
      <c r="DC140" s="182"/>
      <c r="DD140" s="182"/>
      <c r="DE140" s="182"/>
      <c r="DF140" s="182"/>
      <c r="DG140" s="182"/>
      <c r="DH140" s="182"/>
      <c r="DI140" s="182"/>
      <c r="DJ140" s="182"/>
      <c r="DK140" s="182"/>
      <c r="DL140" s="182"/>
      <c r="DM140" s="182"/>
      <c r="DN140" s="182"/>
      <c r="DO140" s="182"/>
      <c r="DP140" s="182"/>
      <c r="DQ140" s="182"/>
      <c r="DR140" s="182"/>
      <c r="DS140" s="182"/>
      <c r="DT140" s="182"/>
      <c r="DU140" s="182"/>
      <c r="DV140" s="182"/>
      <c r="DW140" s="182"/>
      <c r="DX140" s="99">
        <f t="shared" si="11"/>
        <v>1048882.06</v>
      </c>
      <c r="DY140" s="182"/>
      <c r="DZ140" s="182"/>
      <c r="EA140" s="182"/>
      <c r="EB140" s="182"/>
      <c r="EC140" s="182"/>
      <c r="ED140" s="182"/>
      <c r="EE140" s="182"/>
      <c r="EF140" s="182"/>
      <c r="EG140" s="182"/>
      <c r="EH140" s="182"/>
      <c r="EI140" s="182"/>
      <c r="EJ140" s="182"/>
      <c r="EK140" s="99">
        <f aca="true" t="shared" si="13" ref="EK140:EK146">BC140-CH140</f>
        <v>998017.94</v>
      </c>
      <c r="EL140" s="182"/>
      <c r="EM140" s="182"/>
      <c r="EN140" s="182"/>
      <c r="EO140" s="182"/>
      <c r="EP140" s="182"/>
      <c r="EQ140" s="182"/>
      <c r="ER140" s="182"/>
      <c r="ES140" s="182"/>
      <c r="ET140" s="182"/>
      <c r="EU140" s="182"/>
      <c r="EV140" s="182"/>
      <c r="EW140" s="182"/>
      <c r="EX140" s="138">
        <f t="shared" si="12"/>
        <v>0</v>
      </c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40"/>
    </row>
    <row r="141" spans="1:166" s="4" customFormat="1" ht="28.5" customHeight="1">
      <c r="A141" s="123" t="s">
        <v>56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83" t="s">
        <v>53</v>
      </c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5">
        <v>1575000</v>
      </c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>
        <v>827419.49</v>
      </c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2">
        <v>827419.49</v>
      </c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>
        <f t="shared" si="11"/>
        <v>827419.49</v>
      </c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>
        <f t="shared" si="13"/>
        <v>747580.51</v>
      </c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117">
        <f t="shared" si="12"/>
        <v>0</v>
      </c>
      <c r="EY141" s="118"/>
      <c r="EZ141" s="118"/>
      <c r="FA141" s="118"/>
      <c r="FB141" s="118"/>
      <c r="FC141" s="118"/>
      <c r="FD141" s="118"/>
      <c r="FE141" s="118"/>
      <c r="FF141" s="118"/>
      <c r="FG141" s="118"/>
      <c r="FH141" s="118"/>
      <c r="FI141" s="118"/>
      <c r="FJ141" s="119"/>
    </row>
    <row r="142" spans="1:166" s="4" customFormat="1" ht="26.25" customHeight="1">
      <c r="A142" s="123" t="s">
        <v>58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83" t="s">
        <v>55</v>
      </c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5">
        <v>471900</v>
      </c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>
        <v>221462.57</v>
      </c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2">
        <v>221462.57</v>
      </c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>
        <f t="shared" si="11"/>
        <v>221462.57</v>
      </c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>
        <f t="shared" si="13"/>
        <v>250437.43</v>
      </c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117">
        <f t="shared" si="12"/>
        <v>0</v>
      </c>
      <c r="EY142" s="118"/>
      <c r="EZ142" s="118"/>
      <c r="FA142" s="118"/>
      <c r="FB142" s="118"/>
      <c r="FC142" s="118"/>
      <c r="FD142" s="118"/>
      <c r="FE142" s="118"/>
      <c r="FF142" s="118"/>
      <c r="FG142" s="118"/>
      <c r="FH142" s="118"/>
      <c r="FI142" s="118"/>
      <c r="FJ142" s="119"/>
    </row>
    <row r="143" spans="1:166" s="20" customFormat="1" ht="25.5" customHeight="1">
      <c r="A143" s="100" t="s">
        <v>239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1" t="s">
        <v>52</v>
      </c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2">
        <f>BC144+BC145</f>
        <v>207200</v>
      </c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54">
        <f>BU144+BU145</f>
        <v>92691.1</v>
      </c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95">
        <f>CH144+CH145</f>
        <v>92691.1</v>
      </c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>
        <f t="shared" si="11"/>
        <v>92691.1</v>
      </c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>
        <f t="shared" si="13"/>
        <v>114508.9</v>
      </c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86">
        <f t="shared" si="12"/>
        <v>0</v>
      </c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8"/>
    </row>
    <row r="144" spans="1:166" s="4" customFormat="1" ht="26.25" customHeight="1">
      <c r="A144" s="123" t="s">
        <v>57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83" t="s">
        <v>54</v>
      </c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4">
        <v>159400</v>
      </c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>
        <v>71966.95</v>
      </c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2">
        <v>71966.95</v>
      </c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>
        <f t="shared" si="11"/>
        <v>71966.95</v>
      </c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>
        <f t="shared" si="13"/>
        <v>87433.05</v>
      </c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117">
        <f t="shared" si="12"/>
        <v>0</v>
      </c>
      <c r="EY144" s="118"/>
      <c r="EZ144" s="118"/>
      <c r="FA144" s="118"/>
      <c r="FB144" s="118"/>
      <c r="FC144" s="118"/>
      <c r="FD144" s="118"/>
      <c r="FE144" s="118"/>
      <c r="FF144" s="118"/>
      <c r="FG144" s="118"/>
      <c r="FH144" s="118"/>
      <c r="FI144" s="118"/>
      <c r="FJ144" s="119"/>
    </row>
    <row r="145" spans="1:166" s="4" customFormat="1" ht="26.25" customHeight="1">
      <c r="A145" s="123" t="s">
        <v>58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83" t="s">
        <v>55</v>
      </c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5">
        <v>47800</v>
      </c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>
        <v>20724.15</v>
      </c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2">
        <v>20724.15</v>
      </c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>
        <f>CH145</f>
        <v>20724.15</v>
      </c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>
        <f>BC145-CH145</f>
        <v>27075.85</v>
      </c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117">
        <f>BU145-CH145</f>
        <v>0</v>
      </c>
      <c r="EY145" s="118"/>
      <c r="EZ145" s="118"/>
      <c r="FA145" s="118"/>
      <c r="FB145" s="118"/>
      <c r="FC145" s="118"/>
      <c r="FD145" s="118"/>
      <c r="FE145" s="118"/>
      <c r="FF145" s="118"/>
      <c r="FG145" s="118"/>
      <c r="FH145" s="118"/>
      <c r="FI145" s="118"/>
      <c r="FJ145" s="119"/>
    </row>
    <row r="146" spans="1:166" s="20" customFormat="1" ht="22.5" customHeight="1">
      <c r="A146" s="208" t="s">
        <v>141</v>
      </c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2">
        <f>BC147+BC153+BC155</f>
        <v>518500</v>
      </c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54">
        <f>BU147+BU153</f>
        <v>466261.56</v>
      </c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95">
        <f>CH147+CH153</f>
        <v>466261.56</v>
      </c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>
        <f>CH146</f>
        <v>466261.56</v>
      </c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>
        <f t="shared" si="13"/>
        <v>52238.44</v>
      </c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86">
        <f>BU146-CH146</f>
        <v>0</v>
      </c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8"/>
    </row>
    <row r="147" spans="1:166" s="4" customFormat="1" ht="22.5" customHeight="1">
      <c r="A147" s="100" t="s">
        <v>240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2">
        <f>BC148+BC150+BC149+BC151+BC152</f>
        <v>461600</v>
      </c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49"/>
      <c r="BT147" s="49"/>
      <c r="BU147" s="128">
        <f>BU148+BU150+BU149+BU151+BU152</f>
        <v>449461.56</v>
      </c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99">
        <f>CH148+CH150+CI149+CH151+CH152</f>
        <v>449461.56</v>
      </c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9">
        <f>CH147</f>
        <v>449461.56</v>
      </c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>
        <f>EK148+EK150+EK149</f>
        <v>11561.800000000003</v>
      </c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>
        <f>EX148+EX150</f>
        <v>0</v>
      </c>
      <c r="EY147" s="99"/>
      <c r="EZ147" s="99"/>
      <c r="FA147" s="99"/>
      <c r="FB147" s="99"/>
      <c r="FC147" s="99"/>
      <c r="FD147" s="99"/>
      <c r="FE147" s="99"/>
      <c r="FF147" s="99"/>
      <c r="FG147" s="99"/>
      <c r="FH147" s="38"/>
      <c r="FI147" s="38"/>
      <c r="FJ147" s="38"/>
    </row>
    <row r="148" spans="1:166" s="4" customFormat="1" ht="25.5" customHeight="1">
      <c r="A148" s="222" t="s">
        <v>78</v>
      </c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83" t="s">
        <v>79</v>
      </c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4">
        <v>60000</v>
      </c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49"/>
      <c r="BT148" s="49"/>
      <c r="BU148" s="85">
        <v>50108.2</v>
      </c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2">
        <v>50108.2</v>
      </c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>
        <f>CH148</f>
        <v>50108.2</v>
      </c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>
        <f>BC148-BU148</f>
        <v>9891.800000000003</v>
      </c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>
        <f>BU148-CH148</f>
        <v>0</v>
      </c>
      <c r="EY148" s="82"/>
      <c r="EZ148" s="82"/>
      <c r="FA148" s="82"/>
      <c r="FB148" s="82"/>
      <c r="FC148" s="82"/>
      <c r="FD148" s="82"/>
      <c r="FE148" s="82"/>
      <c r="FF148" s="82"/>
      <c r="FG148" s="82"/>
      <c r="FH148" s="38"/>
      <c r="FI148" s="38"/>
      <c r="FJ148" s="38"/>
    </row>
    <row r="149" spans="1:166" s="32" customFormat="1" ht="23.25" customHeight="1">
      <c r="A149" s="327" t="s">
        <v>142</v>
      </c>
      <c r="B149" s="328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9"/>
      <c r="AI149" s="47"/>
      <c r="AJ149" s="47"/>
      <c r="AK149" s="243" t="s">
        <v>324</v>
      </c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44"/>
      <c r="BA149" s="244"/>
      <c r="BB149" s="245"/>
      <c r="BC149" s="92">
        <v>271500</v>
      </c>
      <c r="BD149" s="93"/>
      <c r="BE149" s="93"/>
      <c r="BF149" s="93"/>
      <c r="BG149" s="93"/>
      <c r="BH149" s="93"/>
      <c r="BI149" s="94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92">
        <v>270000</v>
      </c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4"/>
      <c r="CH149" s="41"/>
      <c r="CI149" s="79">
        <v>270000</v>
      </c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1"/>
      <c r="CX149" s="79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1"/>
      <c r="DS149" s="41"/>
      <c r="DT149" s="41"/>
      <c r="DU149" s="41"/>
      <c r="DV149" s="41"/>
      <c r="DW149" s="41"/>
      <c r="DX149" s="79">
        <f>CI149</f>
        <v>270000</v>
      </c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1"/>
      <c r="EK149" s="79">
        <f>BC149-CI149</f>
        <v>1500</v>
      </c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1"/>
      <c r="EX149" s="79">
        <f>BU149-CI149</f>
        <v>0</v>
      </c>
      <c r="EY149" s="80"/>
      <c r="EZ149" s="80"/>
      <c r="FA149" s="80"/>
      <c r="FB149" s="80"/>
      <c r="FC149" s="80"/>
      <c r="FD149" s="80"/>
      <c r="FE149" s="81"/>
      <c r="FF149" s="41"/>
      <c r="FG149" s="41"/>
      <c r="FH149" s="41"/>
      <c r="FI149" s="41"/>
      <c r="FJ149" s="41"/>
    </row>
    <row r="150" spans="1:166" s="4" customFormat="1" ht="24.75" customHeight="1">
      <c r="A150" s="199" t="s">
        <v>180</v>
      </c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49"/>
      <c r="AK150" s="83" t="s">
        <v>63</v>
      </c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4">
        <v>6400</v>
      </c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49"/>
      <c r="BT150" s="49"/>
      <c r="BU150" s="85">
        <v>6230</v>
      </c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2">
        <v>6230</v>
      </c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>
        <f>CH150</f>
        <v>6230</v>
      </c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>
        <f>BC150-BU150</f>
        <v>170</v>
      </c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>
        <f>BU150-CH150</f>
        <v>0</v>
      </c>
      <c r="EY150" s="82"/>
      <c r="EZ150" s="82"/>
      <c r="FA150" s="82"/>
      <c r="FB150" s="82"/>
      <c r="FC150" s="82"/>
      <c r="FD150" s="82"/>
      <c r="FE150" s="82"/>
      <c r="FF150" s="82"/>
      <c r="FG150" s="82"/>
      <c r="FH150" s="38"/>
      <c r="FI150" s="38"/>
      <c r="FJ150" s="38"/>
    </row>
    <row r="151" spans="1:166" s="4" customFormat="1" ht="24.75" customHeight="1">
      <c r="A151" s="222" t="s">
        <v>66</v>
      </c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83" t="s">
        <v>60</v>
      </c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4">
        <v>96500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49"/>
      <c r="BT151" s="49"/>
      <c r="BU151" s="85">
        <v>96330.16</v>
      </c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2">
        <v>96330.16</v>
      </c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>
        <f>CH151</f>
        <v>96330.16</v>
      </c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>
        <f>BC151-BU151</f>
        <v>169.8399999999965</v>
      </c>
      <c r="EL151" s="82"/>
      <c r="EM151" s="82"/>
      <c r="EN151" s="82"/>
      <c r="EO151" s="82"/>
      <c r="EP151" s="82"/>
      <c r="EQ151" s="82"/>
      <c r="ER151" s="82"/>
      <c r="ES151" s="82"/>
      <c r="ET151" s="82"/>
      <c r="EU151" s="82"/>
      <c r="EV151" s="82"/>
      <c r="EW151" s="82"/>
      <c r="EX151" s="82">
        <f>BU151-CH151</f>
        <v>0</v>
      </c>
      <c r="EY151" s="82"/>
      <c r="EZ151" s="82"/>
      <c r="FA151" s="82"/>
      <c r="FB151" s="82"/>
      <c r="FC151" s="82"/>
      <c r="FD151" s="82"/>
      <c r="FE151" s="82"/>
      <c r="FF151" s="82"/>
      <c r="FG151" s="82"/>
      <c r="FH151" s="38"/>
      <c r="FI151" s="38"/>
      <c r="FJ151" s="38"/>
    </row>
    <row r="152" spans="1:166" s="4" customFormat="1" ht="24.75" customHeight="1">
      <c r="A152" s="199" t="s">
        <v>125</v>
      </c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83" t="s">
        <v>61</v>
      </c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4">
        <v>27200</v>
      </c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49"/>
      <c r="BT152" s="49"/>
      <c r="BU152" s="85">
        <v>26793.2</v>
      </c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2">
        <v>26793.2</v>
      </c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>
        <f>CH152</f>
        <v>26793.2</v>
      </c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>
        <f>BC152-CH152</f>
        <v>406.7999999999993</v>
      </c>
      <c r="EL152" s="82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>
        <f>BU152-CH152</f>
        <v>0</v>
      </c>
      <c r="EY152" s="82"/>
      <c r="EZ152" s="82"/>
      <c r="FA152" s="82"/>
      <c r="FB152" s="82"/>
      <c r="FC152" s="82"/>
      <c r="FD152" s="82"/>
      <c r="FE152" s="82"/>
      <c r="FF152" s="82"/>
      <c r="FG152" s="82"/>
      <c r="FH152" s="38"/>
      <c r="FI152" s="38"/>
      <c r="FJ152" s="38"/>
    </row>
    <row r="153" spans="1:166" s="11" customFormat="1" ht="22.5" customHeight="1">
      <c r="A153" s="214" t="s">
        <v>241</v>
      </c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02">
        <f>BC154</f>
        <v>21800</v>
      </c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48"/>
      <c r="BT153" s="48"/>
      <c r="BU153" s="128">
        <f>BU154</f>
        <v>16800</v>
      </c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99">
        <f>CH154</f>
        <v>16800</v>
      </c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>
        <f>DX154</f>
        <v>16800</v>
      </c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>
        <f>EK154</f>
        <v>5000</v>
      </c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>
        <f>EX154</f>
        <v>0</v>
      </c>
      <c r="EY153" s="99"/>
      <c r="EZ153" s="99"/>
      <c r="FA153" s="99"/>
      <c r="FB153" s="99"/>
      <c r="FC153" s="99"/>
      <c r="FD153" s="99"/>
      <c r="FE153" s="99"/>
      <c r="FF153" s="99"/>
      <c r="FG153" s="99"/>
      <c r="FH153" s="36"/>
      <c r="FI153" s="36"/>
      <c r="FJ153" s="36"/>
    </row>
    <row r="154" spans="1:166" s="4" customFormat="1" ht="34.5" customHeight="1">
      <c r="A154" s="315" t="s">
        <v>174</v>
      </c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7"/>
      <c r="AK154" s="83" t="s">
        <v>64</v>
      </c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4">
        <v>21800</v>
      </c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49"/>
      <c r="BR154" s="49"/>
      <c r="BS154" s="49"/>
      <c r="BT154" s="49"/>
      <c r="BU154" s="85">
        <v>16800</v>
      </c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2">
        <v>16800</v>
      </c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>
        <f>CH154</f>
        <v>16800</v>
      </c>
      <c r="DY154" s="82"/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183">
        <f>BC154-BU154</f>
        <v>5000</v>
      </c>
      <c r="EL154" s="184"/>
      <c r="EM154" s="184"/>
      <c r="EN154" s="184"/>
      <c r="EO154" s="184"/>
      <c r="EP154" s="184"/>
      <c r="EQ154" s="184"/>
      <c r="ER154" s="184"/>
      <c r="ES154" s="184"/>
      <c r="ET154" s="184"/>
      <c r="EU154" s="184"/>
      <c r="EV154" s="184"/>
      <c r="EW154" s="184"/>
      <c r="EX154" s="82">
        <f>BU154-CH154</f>
        <v>0</v>
      </c>
      <c r="EY154" s="82"/>
      <c r="EZ154" s="82"/>
      <c r="FA154" s="82"/>
      <c r="FB154" s="82"/>
      <c r="FC154" s="82"/>
      <c r="FD154" s="82"/>
      <c r="FE154" s="82"/>
      <c r="FF154" s="82"/>
      <c r="FG154" s="82"/>
      <c r="FH154" s="38"/>
      <c r="FI154" s="38"/>
      <c r="FJ154" s="38"/>
    </row>
    <row r="155" spans="1:166" s="11" customFormat="1" ht="23.25" customHeight="1">
      <c r="A155" s="214" t="s">
        <v>273</v>
      </c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02">
        <f>BC156</f>
        <v>35100</v>
      </c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48"/>
      <c r="BT155" s="48"/>
      <c r="BU155" s="128">
        <f>BU156</f>
        <v>27200</v>
      </c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99">
        <f>CH156</f>
        <v>27200</v>
      </c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>
        <f>DX156</f>
        <v>27200</v>
      </c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>
        <f>EK156</f>
        <v>7900</v>
      </c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>
        <f>EX156</f>
        <v>0</v>
      </c>
      <c r="EY155" s="99"/>
      <c r="EZ155" s="99"/>
      <c r="FA155" s="99"/>
      <c r="FB155" s="99"/>
      <c r="FC155" s="99"/>
      <c r="FD155" s="99"/>
      <c r="FE155" s="99"/>
      <c r="FF155" s="99"/>
      <c r="FG155" s="99"/>
      <c r="FH155" s="36"/>
      <c r="FI155" s="36"/>
      <c r="FJ155" s="36"/>
    </row>
    <row r="156" spans="1:166" s="4" customFormat="1" ht="34.5" customHeight="1">
      <c r="A156" s="315" t="s">
        <v>174</v>
      </c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316"/>
      <c r="Y156" s="316"/>
      <c r="Z156" s="316"/>
      <c r="AA156" s="316"/>
      <c r="AB156" s="316"/>
      <c r="AC156" s="316"/>
      <c r="AD156" s="316"/>
      <c r="AE156" s="316"/>
      <c r="AF156" s="316"/>
      <c r="AG156" s="316"/>
      <c r="AH156" s="316"/>
      <c r="AI156" s="316"/>
      <c r="AJ156" s="317"/>
      <c r="AK156" s="83" t="s">
        <v>64</v>
      </c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4">
        <v>35100</v>
      </c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49"/>
      <c r="BR156" s="49"/>
      <c r="BS156" s="49"/>
      <c r="BT156" s="49"/>
      <c r="BU156" s="85">
        <v>27200</v>
      </c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2">
        <v>27200</v>
      </c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>
        <f>CH156</f>
        <v>27200</v>
      </c>
      <c r="DY156" s="82"/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183">
        <f>BC156-BU156</f>
        <v>7900</v>
      </c>
      <c r="EL156" s="184"/>
      <c r="EM156" s="184"/>
      <c r="EN156" s="184"/>
      <c r="EO156" s="184"/>
      <c r="EP156" s="184"/>
      <c r="EQ156" s="184"/>
      <c r="ER156" s="184"/>
      <c r="ES156" s="184"/>
      <c r="ET156" s="184"/>
      <c r="EU156" s="184"/>
      <c r="EV156" s="184"/>
      <c r="EW156" s="184"/>
      <c r="EX156" s="82">
        <f>BU156-CH156</f>
        <v>0</v>
      </c>
      <c r="EY156" s="82"/>
      <c r="EZ156" s="82"/>
      <c r="FA156" s="82"/>
      <c r="FB156" s="82"/>
      <c r="FC156" s="82"/>
      <c r="FD156" s="82"/>
      <c r="FE156" s="82"/>
      <c r="FF156" s="82"/>
      <c r="FG156" s="82"/>
      <c r="FH156" s="38"/>
      <c r="FI156" s="38"/>
      <c r="FJ156" s="38"/>
    </row>
    <row r="157" spans="1:166" s="4" customFormat="1" ht="18.75">
      <c r="A157" s="160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2"/>
      <c r="CG157" s="318" t="s">
        <v>81</v>
      </c>
      <c r="CH157" s="318"/>
      <c r="CI157" s="318"/>
      <c r="CJ157" s="318"/>
      <c r="CK157" s="318"/>
      <c r="CL157" s="318"/>
      <c r="CM157" s="318"/>
      <c r="CN157" s="318"/>
      <c r="CO157" s="318"/>
      <c r="CP157" s="318"/>
      <c r="CQ157" s="318"/>
      <c r="CR157" s="318"/>
      <c r="CS157" s="318"/>
      <c r="CT157" s="318"/>
      <c r="CU157" s="318"/>
      <c r="CV157" s="318"/>
      <c r="CW157" s="318"/>
      <c r="CX157" s="318"/>
      <c r="CY157" s="157"/>
      <c r="CZ157" s="158"/>
      <c r="DA157" s="158"/>
      <c r="DB157" s="158"/>
      <c r="DC157" s="158"/>
      <c r="DD157" s="158"/>
      <c r="DE157" s="158"/>
      <c r="DF157" s="158"/>
      <c r="DG157" s="158"/>
      <c r="DH157" s="158"/>
      <c r="DI157" s="158"/>
      <c r="DJ157" s="158"/>
      <c r="DK157" s="158"/>
      <c r="DL157" s="158"/>
      <c r="DM157" s="158"/>
      <c r="DN157" s="158"/>
      <c r="DO157" s="158"/>
      <c r="DP157" s="158"/>
      <c r="DQ157" s="158"/>
      <c r="DR157" s="158"/>
      <c r="DS157" s="158"/>
      <c r="DT157" s="158"/>
      <c r="DU157" s="158"/>
      <c r="DV157" s="158"/>
      <c r="DW157" s="158"/>
      <c r="DX157" s="158"/>
      <c r="DY157" s="158"/>
      <c r="DZ157" s="158"/>
      <c r="EA157" s="158"/>
      <c r="EB157" s="158"/>
      <c r="EC157" s="158"/>
      <c r="ED157" s="158"/>
      <c r="EE157" s="158"/>
      <c r="EF157" s="158"/>
      <c r="EG157" s="158"/>
      <c r="EH157" s="158"/>
      <c r="EI157" s="158"/>
      <c r="EJ157" s="158"/>
      <c r="EK157" s="158"/>
      <c r="EL157" s="158"/>
      <c r="EM157" s="158"/>
      <c r="EN157" s="158"/>
      <c r="EO157" s="158"/>
      <c r="EP157" s="158"/>
      <c r="EQ157" s="158"/>
      <c r="ER157" s="158"/>
      <c r="ES157" s="158"/>
      <c r="ET157" s="158"/>
      <c r="EU157" s="158"/>
      <c r="EV157" s="158"/>
      <c r="EW157" s="158"/>
      <c r="EX157" s="158"/>
      <c r="EY157" s="158"/>
      <c r="EZ157" s="158"/>
      <c r="FA157" s="158"/>
      <c r="FB157" s="158"/>
      <c r="FC157" s="158"/>
      <c r="FD157" s="158"/>
      <c r="FE157" s="158"/>
      <c r="FF157" s="158"/>
      <c r="FG157" s="159"/>
      <c r="FH157" s="12"/>
      <c r="FI157" s="12"/>
      <c r="FJ157" s="16" t="s">
        <v>39</v>
      </c>
    </row>
    <row r="158" spans="1:166" s="4" customFormat="1" ht="20.25" customHeight="1">
      <c r="A158" s="116" t="s">
        <v>8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 t="s">
        <v>23</v>
      </c>
      <c r="AL158" s="116"/>
      <c r="AM158" s="116"/>
      <c r="AN158" s="116"/>
      <c r="AO158" s="116"/>
      <c r="AP158" s="116"/>
      <c r="AQ158" s="116" t="s">
        <v>35</v>
      </c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 t="s">
        <v>36</v>
      </c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 t="s">
        <v>37</v>
      </c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 t="s">
        <v>24</v>
      </c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  <c r="EC158" s="116"/>
      <c r="ED158" s="116"/>
      <c r="EE158" s="116"/>
      <c r="EF158" s="116"/>
      <c r="EG158" s="116"/>
      <c r="EH158" s="116"/>
      <c r="EI158" s="116"/>
      <c r="EJ158" s="116"/>
      <c r="EK158" s="120" t="s">
        <v>29</v>
      </c>
      <c r="EL158" s="121"/>
      <c r="EM158" s="121"/>
      <c r="EN158" s="121"/>
      <c r="EO158" s="121"/>
      <c r="EP158" s="121"/>
      <c r="EQ158" s="121"/>
      <c r="ER158" s="121"/>
      <c r="ES158" s="121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1"/>
      <c r="FF158" s="121"/>
      <c r="FG158" s="121"/>
      <c r="FH158" s="121"/>
      <c r="FI158" s="121"/>
      <c r="FJ158" s="122"/>
    </row>
    <row r="159" spans="1:166" s="4" customFormat="1" ht="78.7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 t="s">
        <v>45</v>
      </c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 t="s">
        <v>25</v>
      </c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 t="s">
        <v>26</v>
      </c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 t="s">
        <v>27</v>
      </c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 t="s">
        <v>38</v>
      </c>
      <c r="EL159" s="116"/>
      <c r="EM159" s="116"/>
      <c r="EN159" s="116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20" t="s">
        <v>46</v>
      </c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2"/>
    </row>
    <row r="160" spans="1:166" s="4" customFormat="1" ht="18.75">
      <c r="A160" s="136">
        <v>1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>
        <v>2</v>
      </c>
      <c r="AL160" s="136"/>
      <c r="AM160" s="136"/>
      <c r="AN160" s="136"/>
      <c r="AO160" s="136"/>
      <c r="AP160" s="136"/>
      <c r="AQ160" s="136">
        <v>3</v>
      </c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>
        <v>4</v>
      </c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>
        <v>5</v>
      </c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>
        <v>6</v>
      </c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>
        <v>7</v>
      </c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>
        <v>8</v>
      </c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>
        <v>9</v>
      </c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>
        <v>10</v>
      </c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57">
        <v>11</v>
      </c>
      <c r="EY160" s="158"/>
      <c r="EZ160" s="158"/>
      <c r="FA160" s="158"/>
      <c r="FB160" s="158"/>
      <c r="FC160" s="158"/>
      <c r="FD160" s="158"/>
      <c r="FE160" s="158"/>
      <c r="FF160" s="158"/>
      <c r="FG160" s="158"/>
      <c r="FH160" s="158"/>
      <c r="FI160" s="158"/>
      <c r="FJ160" s="159"/>
    </row>
    <row r="161" spans="1:166" s="4" customFormat="1" ht="22.5" customHeight="1">
      <c r="A161" s="200" t="s">
        <v>32</v>
      </c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83" t="s">
        <v>33</v>
      </c>
      <c r="AL161" s="83"/>
      <c r="AM161" s="83"/>
      <c r="AN161" s="83"/>
      <c r="AO161" s="83"/>
      <c r="AP161" s="83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02">
        <f>BC164</f>
        <v>200</v>
      </c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49"/>
      <c r="BT161" s="49"/>
      <c r="BU161" s="128">
        <f>BU164</f>
        <v>200</v>
      </c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99">
        <f>CH164</f>
        <v>200</v>
      </c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184"/>
      <c r="DL161" s="184"/>
      <c r="DM161" s="184"/>
      <c r="DN161" s="184"/>
      <c r="DO161" s="184"/>
      <c r="DP161" s="184"/>
      <c r="DQ161" s="184"/>
      <c r="DR161" s="184"/>
      <c r="DS161" s="184"/>
      <c r="DT161" s="184"/>
      <c r="DU161" s="184"/>
      <c r="DV161" s="184"/>
      <c r="DW161" s="184"/>
      <c r="DX161" s="99">
        <f>DX164</f>
        <v>200</v>
      </c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>
        <f>BU161-CH161</f>
        <v>0</v>
      </c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148">
        <f>EX164</f>
        <v>0</v>
      </c>
      <c r="EY161" s="149"/>
      <c r="EZ161" s="149"/>
      <c r="FA161" s="149"/>
      <c r="FB161" s="149"/>
      <c r="FC161" s="149"/>
      <c r="FD161" s="149"/>
      <c r="FE161" s="149"/>
      <c r="FF161" s="149"/>
      <c r="FG161" s="149"/>
      <c r="FH161" s="150"/>
      <c r="FI161" s="13"/>
      <c r="FJ161" s="13"/>
    </row>
    <row r="162" spans="1:166" s="4" customFormat="1" ht="18.75" customHeight="1">
      <c r="A162" s="123" t="s">
        <v>22</v>
      </c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83" t="s">
        <v>34</v>
      </c>
      <c r="AL162" s="83"/>
      <c r="AM162" s="83"/>
      <c r="AN162" s="83"/>
      <c r="AO162" s="83"/>
      <c r="AP162" s="83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131"/>
      <c r="EY162" s="131"/>
      <c r="EZ162" s="131"/>
      <c r="FA162" s="131"/>
      <c r="FB162" s="131"/>
      <c r="FC162" s="131"/>
      <c r="FD162" s="131"/>
      <c r="FE162" s="131"/>
      <c r="FF162" s="131"/>
      <c r="FG162" s="131"/>
      <c r="FH162" s="13"/>
      <c r="FI162" s="13"/>
      <c r="FJ162" s="13"/>
    </row>
    <row r="163" spans="1:166" s="20" customFormat="1" ht="134.25" customHeight="1">
      <c r="A163" s="199" t="s">
        <v>179</v>
      </c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01"/>
      <c r="AL163" s="101"/>
      <c r="AM163" s="101"/>
      <c r="AN163" s="101"/>
      <c r="AO163" s="101"/>
      <c r="AP163" s="101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54"/>
      <c r="BT163" s="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186"/>
      <c r="EY163" s="186"/>
      <c r="EZ163" s="186"/>
      <c r="FA163" s="186"/>
      <c r="FB163" s="186"/>
      <c r="FC163" s="186"/>
      <c r="FD163" s="186"/>
      <c r="FE163" s="186"/>
      <c r="FF163" s="186"/>
      <c r="FG163" s="186"/>
      <c r="FH163" s="18"/>
      <c r="FI163" s="18"/>
      <c r="FJ163" s="18"/>
    </row>
    <row r="164" spans="1:166" s="4" customFormat="1" ht="21.75" customHeight="1">
      <c r="A164" s="100" t="s">
        <v>242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83"/>
      <c r="AL164" s="83"/>
      <c r="AM164" s="83"/>
      <c r="AN164" s="83"/>
      <c r="AO164" s="83"/>
      <c r="AP164" s="83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02">
        <f>BC165</f>
        <v>200</v>
      </c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>
        <f>BU165</f>
        <v>200</v>
      </c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99">
        <f>CH165</f>
        <v>200</v>
      </c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>
        <f>DX165</f>
        <v>200</v>
      </c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>
        <f>BC164-CH164</f>
        <v>0</v>
      </c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148">
        <f>EX165</f>
        <v>0</v>
      </c>
      <c r="EY164" s="149"/>
      <c r="EZ164" s="149"/>
      <c r="FA164" s="149"/>
      <c r="FB164" s="149"/>
      <c r="FC164" s="149"/>
      <c r="FD164" s="149"/>
      <c r="FE164" s="149"/>
      <c r="FF164" s="149"/>
      <c r="FG164" s="149"/>
      <c r="FH164" s="149"/>
      <c r="FI164" s="149"/>
      <c r="FJ164" s="150"/>
    </row>
    <row r="165" spans="1:166" s="20" customFormat="1" ht="24.75" customHeight="1">
      <c r="A165" s="205" t="s">
        <v>125</v>
      </c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83" t="s">
        <v>61</v>
      </c>
      <c r="AL165" s="83"/>
      <c r="AM165" s="83"/>
      <c r="AN165" s="83"/>
      <c r="AO165" s="83"/>
      <c r="AP165" s="83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84">
        <v>200</v>
      </c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>
        <v>200</v>
      </c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2">
        <v>200</v>
      </c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  <c r="DV165" s="82"/>
      <c r="DW165" s="82"/>
      <c r="DX165" s="82">
        <f>CH165</f>
        <v>200</v>
      </c>
      <c r="DY165" s="82"/>
      <c r="DZ165" s="82"/>
      <c r="EA165" s="82"/>
      <c r="EB165" s="82"/>
      <c r="EC165" s="82"/>
      <c r="ED165" s="82"/>
      <c r="EE165" s="82"/>
      <c r="EF165" s="82"/>
      <c r="EG165" s="82"/>
      <c r="EH165" s="82"/>
      <c r="EI165" s="82"/>
      <c r="EJ165" s="82"/>
      <c r="EK165" s="82">
        <f>BC165-CH165</f>
        <v>0</v>
      </c>
      <c r="EL165" s="82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133">
        <f>BU165-CH165</f>
        <v>0</v>
      </c>
      <c r="EY165" s="134"/>
      <c r="EZ165" s="134"/>
      <c r="FA165" s="134"/>
      <c r="FB165" s="134"/>
      <c r="FC165" s="134"/>
      <c r="FD165" s="134"/>
      <c r="FE165" s="134"/>
      <c r="FF165" s="134"/>
      <c r="FG165" s="134"/>
      <c r="FH165" s="134"/>
      <c r="FI165" s="134"/>
      <c r="FJ165" s="135"/>
    </row>
    <row r="166" spans="1:166" s="4" customFormat="1" ht="15" customHeight="1">
      <c r="A166" s="160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2"/>
      <c r="CE166" s="12"/>
      <c r="CF166" s="12"/>
      <c r="CG166" s="160" t="s">
        <v>81</v>
      </c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2"/>
      <c r="CY166" s="157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  <c r="DK166" s="158"/>
      <c r="DL166" s="158"/>
      <c r="DM166" s="158"/>
      <c r="DN166" s="158"/>
      <c r="DO166" s="158"/>
      <c r="DP166" s="158"/>
      <c r="DQ166" s="158"/>
      <c r="DR166" s="158"/>
      <c r="DS166" s="158"/>
      <c r="DT166" s="158"/>
      <c r="DU166" s="158"/>
      <c r="DV166" s="158"/>
      <c r="DW166" s="158"/>
      <c r="DX166" s="158"/>
      <c r="DY166" s="158"/>
      <c r="DZ166" s="158"/>
      <c r="EA166" s="158"/>
      <c r="EB166" s="158"/>
      <c r="EC166" s="158"/>
      <c r="ED166" s="158"/>
      <c r="EE166" s="158"/>
      <c r="EF166" s="158"/>
      <c r="EG166" s="158"/>
      <c r="EH166" s="158"/>
      <c r="EI166" s="158"/>
      <c r="EJ166" s="158"/>
      <c r="EK166" s="158"/>
      <c r="EL166" s="158"/>
      <c r="EM166" s="158"/>
      <c r="EN166" s="158"/>
      <c r="EO166" s="158"/>
      <c r="EP166" s="158"/>
      <c r="EQ166" s="158"/>
      <c r="ER166" s="158"/>
      <c r="ES166" s="158"/>
      <c r="ET166" s="158"/>
      <c r="EU166" s="158"/>
      <c r="EV166" s="158"/>
      <c r="EW166" s="158"/>
      <c r="EX166" s="158"/>
      <c r="EY166" s="158"/>
      <c r="EZ166" s="158"/>
      <c r="FA166" s="158"/>
      <c r="FB166" s="158"/>
      <c r="FC166" s="158"/>
      <c r="FD166" s="158"/>
      <c r="FE166" s="158"/>
      <c r="FF166" s="158"/>
      <c r="FG166" s="159"/>
      <c r="FH166" s="12"/>
      <c r="FI166" s="12"/>
      <c r="FJ166" s="16" t="s">
        <v>39</v>
      </c>
    </row>
    <row r="167" spans="1:166" s="4" customFormat="1" ht="32.25" customHeight="1">
      <c r="A167" s="116" t="s">
        <v>8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 t="s">
        <v>23</v>
      </c>
      <c r="AL167" s="116"/>
      <c r="AM167" s="116"/>
      <c r="AN167" s="116"/>
      <c r="AO167" s="116"/>
      <c r="AP167" s="116"/>
      <c r="AQ167" s="116" t="s">
        <v>35</v>
      </c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 t="s">
        <v>120</v>
      </c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 t="s">
        <v>37</v>
      </c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 t="s">
        <v>24</v>
      </c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  <c r="DK167" s="116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16"/>
      <c r="EB167" s="116"/>
      <c r="EC167" s="116"/>
      <c r="ED167" s="116"/>
      <c r="EE167" s="116"/>
      <c r="EF167" s="116"/>
      <c r="EG167" s="116"/>
      <c r="EH167" s="116"/>
      <c r="EI167" s="116"/>
      <c r="EJ167" s="116"/>
      <c r="EK167" s="120" t="s">
        <v>29</v>
      </c>
      <c r="EL167" s="121"/>
      <c r="EM167" s="121"/>
      <c r="EN167" s="121"/>
      <c r="EO167" s="121"/>
      <c r="EP167" s="121"/>
      <c r="EQ167" s="121"/>
      <c r="ER167" s="121"/>
      <c r="ES167" s="121"/>
      <c r="ET167" s="121"/>
      <c r="EU167" s="121"/>
      <c r="EV167" s="121"/>
      <c r="EW167" s="121"/>
      <c r="EX167" s="121"/>
      <c r="EY167" s="121"/>
      <c r="EZ167" s="121"/>
      <c r="FA167" s="121"/>
      <c r="FB167" s="121"/>
      <c r="FC167" s="121"/>
      <c r="FD167" s="121"/>
      <c r="FE167" s="121"/>
      <c r="FF167" s="121"/>
      <c r="FG167" s="121"/>
      <c r="FH167" s="121"/>
      <c r="FI167" s="121"/>
      <c r="FJ167" s="122"/>
    </row>
    <row r="168" spans="1:166" s="4" customFormat="1" ht="75.7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 t="s">
        <v>45</v>
      </c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 t="s">
        <v>25</v>
      </c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  <c r="DK168" s="116" t="s">
        <v>26</v>
      </c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 t="s">
        <v>27</v>
      </c>
      <c r="DY168" s="116"/>
      <c r="DZ168" s="116"/>
      <c r="EA168" s="116"/>
      <c r="EB168" s="116"/>
      <c r="EC168" s="116"/>
      <c r="ED168" s="116"/>
      <c r="EE168" s="116"/>
      <c r="EF168" s="116"/>
      <c r="EG168" s="116"/>
      <c r="EH168" s="116"/>
      <c r="EI168" s="116"/>
      <c r="EJ168" s="116"/>
      <c r="EK168" s="116" t="s">
        <v>38</v>
      </c>
      <c r="EL168" s="116"/>
      <c r="EM168" s="116"/>
      <c r="EN168" s="116"/>
      <c r="EO168" s="116"/>
      <c r="EP168" s="116"/>
      <c r="EQ168" s="116"/>
      <c r="ER168" s="116"/>
      <c r="ES168" s="116"/>
      <c r="ET168" s="116"/>
      <c r="EU168" s="116"/>
      <c r="EV168" s="116"/>
      <c r="EW168" s="116"/>
      <c r="EX168" s="120" t="s">
        <v>46</v>
      </c>
      <c r="EY168" s="121"/>
      <c r="EZ168" s="121"/>
      <c r="FA168" s="121"/>
      <c r="FB168" s="121"/>
      <c r="FC168" s="121"/>
      <c r="FD168" s="121"/>
      <c r="FE168" s="121"/>
      <c r="FF168" s="121"/>
      <c r="FG168" s="121"/>
      <c r="FH168" s="121"/>
      <c r="FI168" s="121"/>
      <c r="FJ168" s="122"/>
    </row>
    <row r="169" spans="1:166" s="4" customFormat="1" ht="15" customHeight="1">
      <c r="A169" s="136">
        <v>1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>
        <v>2</v>
      </c>
      <c r="AL169" s="136"/>
      <c r="AM169" s="136"/>
      <c r="AN169" s="136"/>
      <c r="AO169" s="136"/>
      <c r="AP169" s="136"/>
      <c r="AQ169" s="136">
        <v>3</v>
      </c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>
        <v>4</v>
      </c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>
        <v>5</v>
      </c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>
        <v>6</v>
      </c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>
        <v>7</v>
      </c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>
        <v>8</v>
      </c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>
        <v>9</v>
      </c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>
        <v>10</v>
      </c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57">
        <v>11</v>
      </c>
      <c r="EY169" s="158"/>
      <c r="EZ169" s="158"/>
      <c r="FA169" s="158"/>
      <c r="FB169" s="158"/>
      <c r="FC169" s="158"/>
      <c r="FD169" s="158"/>
      <c r="FE169" s="158"/>
      <c r="FF169" s="158"/>
      <c r="FG169" s="158"/>
      <c r="FH169" s="158"/>
      <c r="FI169" s="158"/>
      <c r="FJ169" s="159"/>
    </row>
    <row r="170" spans="1:166" s="4" customFormat="1" ht="22.5" customHeight="1">
      <c r="A170" s="200" t="s">
        <v>32</v>
      </c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112" t="s">
        <v>33</v>
      </c>
      <c r="AL170" s="112"/>
      <c r="AM170" s="112"/>
      <c r="AN170" s="112"/>
      <c r="AO170" s="112"/>
      <c r="AP170" s="112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02">
        <f>BC173</f>
        <v>20000</v>
      </c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49"/>
      <c r="BT170" s="49"/>
      <c r="BU170" s="128">
        <f>BU173</f>
        <v>0</v>
      </c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99">
        <f>CH173</f>
        <v>0</v>
      </c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184"/>
      <c r="DL170" s="184"/>
      <c r="DM170" s="184"/>
      <c r="DN170" s="184"/>
      <c r="DO170" s="184"/>
      <c r="DP170" s="184"/>
      <c r="DQ170" s="184"/>
      <c r="DR170" s="184"/>
      <c r="DS170" s="184"/>
      <c r="DT170" s="184"/>
      <c r="DU170" s="184"/>
      <c r="DV170" s="184"/>
      <c r="DW170" s="184"/>
      <c r="DX170" s="99">
        <f>DX173</f>
        <v>0</v>
      </c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>
        <f>BC170-CH170</f>
        <v>20000</v>
      </c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138">
        <f>EX186</f>
        <v>0</v>
      </c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40"/>
      <c r="FI170" s="13"/>
      <c r="FJ170" s="13"/>
    </row>
    <row r="171" spans="1:166" s="4" customFormat="1" ht="19.5" customHeight="1">
      <c r="A171" s="123" t="s">
        <v>22</v>
      </c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12"/>
      <c r="AL171" s="112"/>
      <c r="AM171" s="112"/>
      <c r="AN171" s="112"/>
      <c r="AO171" s="112"/>
      <c r="AP171" s="112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38"/>
      <c r="FI171" s="13"/>
      <c r="FJ171" s="13"/>
    </row>
    <row r="172" spans="1:166" s="4" customFormat="1" ht="21" customHeight="1">
      <c r="A172" s="312" t="s">
        <v>332</v>
      </c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  <c r="X172" s="313"/>
      <c r="Y172" s="313"/>
      <c r="Z172" s="313"/>
      <c r="AA172" s="313"/>
      <c r="AB172" s="313"/>
      <c r="AC172" s="313"/>
      <c r="AD172" s="313"/>
      <c r="AE172" s="313"/>
      <c r="AF172" s="313"/>
      <c r="AG172" s="313"/>
      <c r="AH172" s="313"/>
      <c r="AI172" s="313"/>
      <c r="AJ172" s="314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49"/>
      <c r="BT172" s="49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  <c r="DV172" s="82"/>
      <c r="DW172" s="82"/>
      <c r="DX172" s="82"/>
      <c r="DY172" s="82"/>
      <c r="DZ172" s="82"/>
      <c r="EA172" s="82"/>
      <c r="EB172" s="82"/>
      <c r="EC172" s="82"/>
      <c r="ED172" s="82"/>
      <c r="EE172" s="82"/>
      <c r="EF172" s="82"/>
      <c r="EG172" s="82"/>
      <c r="EH172" s="82"/>
      <c r="EI172" s="82"/>
      <c r="EJ172" s="82"/>
      <c r="EK172" s="82"/>
      <c r="EL172" s="82"/>
      <c r="EM172" s="82"/>
      <c r="EN172" s="82"/>
      <c r="EO172" s="82"/>
      <c r="EP172" s="82"/>
      <c r="EQ172" s="82"/>
      <c r="ER172" s="82"/>
      <c r="ES172" s="82"/>
      <c r="ET172" s="82"/>
      <c r="EU172" s="82"/>
      <c r="EV172" s="82"/>
      <c r="EW172" s="82"/>
      <c r="EX172" s="82"/>
      <c r="EY172" s="166"/>
      <c r="EZ172" s="166"/>
      <c r="FA172" s="166"/>
      <c r="FB172" s="166"/>
      <c r="FC172" s="166"/>
      <c r="FD172" s="166"/>
      <c r="FE172" s="166"/>
      <c r="FF172" s="166"/>
      <c r="FG172" s="166"/>
      <c r="FH172" s="38"/>
      <c r="FI172" s="13"/>
      <c r="FJ172" s="13"/>
    </row>
    <row r="173" spans="1:166" s="11" customFormat="1" ht="24" customHeight="1">
      <c r="A173" s="100" t="s">
        <v>331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02">
        <f>BC174</f>
        <v>20000</v>
      </c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48"/>
      <c r="BT173" s="48"/>
      <c r="BU173" s="102">
        <f>BU174</f>
        <v>0</v>
      </c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99">
        <f>CH174</f>
        <v>0</v>
      </c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>
        <f>DX174</f>
        <v>0</v>
      </c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>
        <f>BC173-CH173</f>
        <v>20000</v>
      </c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>
        <f>BU173-CH173</f>
        <v>0</v>
      </c>
      <c r="EY173" s="185"/>
      <c r="EZ173" s="185"/>
      <c r="FA173" s="185"/>
      <c r="FB173" s="185"/>
      <c r="FC173" s="185"/>
      <c r="FD173" s="185"/>
      <c r="FE173" s="185"/>
      <c r="FF173" s="185"/>
      <c r="FG173" s="185"/>
      <c r="FH173" s="36"/>
      <c r="FI173" s="9"/>
      <c r="FJ173" s="9"/>
    </row>
    <row r="174" spans="1:166" s="4" customFormat="1" ht="24.75" customHeight="1">
      <c r="A174" s="123" t="s">
        <v>59</v>
      </c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15" t="s">
        <v>67</v>
      </c>
      <c r="AL174" s="115"/>
      <c r="AM174" s="115"/>
      <c r="AN174" s="115"/>
      <c r="AO174" s="115"/>
      <c r="AP174" s="115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84">
        <v>20000</v>
      </c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49"/>
      <c r="BT174" s="49"/>
      <c r="BU174" s="84">
        <v>0</v>
      </c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82"/>
      <c r="DY174" s="82"/>
      <c r="DZ174" s="82"/>
      <c r="EA174" s="82"/>
      <c r="EB174" s="82"/>
      <c r="EC174" s="82"/>
      <c r="ED174" s="82"/>
      <c r="EE174" s="82"/>
      <c r="EF174" s="82"/>
      <c r="EG174" s="82"/>
      <c r="EH174" s="82"/>
      <c r="EI174" s="82"/>
      <c r="EJ174" s="82"/>
      <c r="EK174" s="82">
        <f>BC174-CH174</f>
        <v>20000</v>
      </c>
      <c r="EL174" s="82"/>
      <c r="EM174" s="82"/>
      <c r="EN174" s="82"/>
      <c r="EO174" s="82"/>
      <c r="EP174" s="82"/>
      <c r="EQ174" s="82"/>
      <c r="ER174" s="82"/>
      <c r="ES174" s="82"/>
      <c r="ET174" s="82"/>
      <c r="EU174" s="82"/>
      <c r="EV174" s="82"/>
      <c r="EW174" s="82"/>
      <c r="EX174" s="82">
        <f>BU174-CH174</f>
        <v>0</v>
      </c>
      <c r="EY174" s="166"/>
      <c r="EZ174" s="166"/>
      <c r="FA174" s="166"/>
      <c r="FB174" s="166"/>
      <c r="FC174" s="166"/>
      <c r="FD174" s="166"/>
      <c r="FE174" s="166"/>
      <c r="FF174" s="166"/>
      <c r="FG174" s="166"/>
      <c r="FH174" s="38"/>
      <c r="FI174" s="13"/>
      <c r="FJ174" s="13"/>
    </row>
    <row r="175" spans="1:166" s="4" customFormat="1" ht="15" customHeight="1">
      <c r="A175" s="160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2"/>
      <c r="CE175" s="12"/>
      <c r="CF175" s="12"/>
      <c r="CG175" s="160" t="s">
        <v>81</v>
      </c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2"/>
      <c r="CY175" s="157"/>
      <c r="CZ175" s="158"/>
      <c r="DA175" s="158"/>
      <c r="DB175" s="158"/>
      <c r="DC175" s="158"/>
      <c r="DD175" s="158"/>
      <c r="DE175" s="158"/>
      <c r="DF175" s="158"/>
      <c r="DG175" s="158"/>
      <c r="DH175" s="158"/>
      <c r="DI175" s="158"/>
      <c r="DJ175" s="158"/>
      <c r="DK175" s="158"/>
      <c r="DL175" s="158"/>
      <c r="DM175" s="158"/>
      <c r="DN175" s="158"/>
      <c r="DO175" s="158"/>
      <c r="DP175" s="158"/>
      <c r="DQ175" s="158"/>
      <c r="DR175" s="158"/>
      <c r="DS175" s="158"/>
      <c r="DT175" s="158"/>
      <c r="DU175" s="158"/>
      <c r="DV175" s="158"/>
      <c r="DW175" s="158"/>
      <c r="DX175" s="158"/>
      <c r="DY175" s="158"/>
      <c r="DZ175" s="158"/>
      <c r="EA175" s="158"/>
      <c r="EB175" s="158"/>
      <c r="EC175" s="158"/>
      <c r="ED175" s="158"/>
      <c r="EE175" s="158"/>
      <c r="EF175" s="158"/>
      <c r="EG175" s="158"/>
      <c r="EH175" s="158"/>
      <c r="EI175" s="158"/>
      <c r="EJ175" s="158"/>
      <c r="EK175" s="158"/>
      <c r="EL175" s="158"/>
      <c r="EM175" s="158"/>
      <c r="EN175" s="158"/>
      <c r="EO175" s="158"/>
      <c r="EP175" s="158"/>
      <c r="EQ175" s="158"/>
      <c r="ER175" s="158"/>
      <c r="ES175" s="158"/>
      <c r="ET175" s="158"/>
      <c r="EU175" s="158"/>
      <c r="EV175" s="158"/>
      <c r="EW175" s="158"/>
      <c r="EX175" s="158"/>
      <c r="EY175" s="158"/>
      <c r="EZ175" s="158"/>
      <c r="FA175" s="158"/>
      <c r="FB175" s="158"/>
      <c r="FC175" s="158"/>
      <c r="FD175" s="158"/>
      <c r="FE175" s="158"/>
      <c r="FF175" s="158"/>
      <c r="FG175" s="159"/>
      <c r="FH175" s="12"/>
      <c r="FI175" s="12"/>
      <c r="FJ175" s="16" t="s">
        <v>39</v>
      </c>
    </row>
    <row r="176" spans="1:166" s="4" customFormat="1" ht="32.25" customHeight="1">
      <c r="A176" s="116" t="s">
        <v>8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 t="s">
        <v>23</v>
      </c>
      <c r="AL176" s="116"/>
      <c r="AM176" s="116"/>
      <c r="AN176" s="116"/>
      <c r="AO176" s="116"/>
      <c r="AP176" s="116"/>
      <c r="AQ176" s="116" t="s">
        <v>35</v>
      </c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 t="s">
        <v>120</v>
      </c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 t="s">
        <v>37</v>
      </c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 t="s">
        <v>24</v>
      </c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  <c r="DK176" s="116"/>
      <c r="DL176" s="116"/>
      <c r="DM176" s="116"/>
      <c r="DN176" s="116"/>
      <c r="DO176" s="116"/>
      <c r="DP176" s="116"/>
      <c r="DQ176" s="116"/>
      <c r="DR176" s="116"/>
      <c r="DS176" s="116"/>
      <c r="DT176" s="116"/>
      <c r="DU176" s="116"/>
      <c r="DV176" s="116"/>
      <c r="DW176" s="116"/>
      <c r="DX176" s="116"/>
      <c r="DY176" s="116"/>
      <c r="DZ176" s="116"/>
      <c r="EA176" s="116"/>
      <c r="EB176" s="116"/>
      <c r="EC176" s="116"/>
      <c r="ED176" s="116"/>
      <c r="EE176" s="116"/>
      <c r="EF176" s="116"/>
      <c r="EG176" s="116"/>
      <c r="EH176" s="116"/>
      <c r="EI176" s="116"/>
      <c r="EJ176" s="116"/>
      <c r="EK176" s="120" t="s">
        <v>29</v>
      </c>
      <c r="EL176" s="121"/>
      <c r="EM176" s="121"/>
      <c r="EN176" s="121"/>
      <c r="EO176" s="121"/>
      <c r="EP176" s="121"/>
      <c r="EQ176" s="121"/>
      <c r="ER176" s="121"/>
      <c r="ES176" s="121"/>
      <c r="ET176" s="121"/>
      <c r="EU176" s="121"/>
      <c r="EV176" s="121"/>
      <c r="EW176" s="121"/>
      <c r="EX176" s="121"/>
      <c r="EY176" s="121"/>
      <c r="EZ176" s="121"/>
      <c r="FA176" s="121"/>
      <c r="FB176" s="121"/>
      <c r="FC176" s="121"/>
      <c r="FD176" s="121"/>
      <c r="FE176" s="121"/>
      <c r="FF176" s="121"/>
      <c r="FG176" s="121"/>
      <c r="FH176" s="121"/>
      <c r="FI176" s="121"/>
      <c r="FJ176" s="122"/>
    </row>
    <row r="177" spans="1:166" s="4" customFormat="1" ht="81.7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 t="s">
        <v>45</v>
      </c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 t="s">
        <v>25</v>
      </c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  <c r="DK177" s="116" t="s">
        <v>26</v>
      </c>
      <c r="DL177" s="116"/>
      <c r="DM177" s="116"/>
      <c r="DN177" s="116"/>
      <c r="DO177" s="116"/>
      <c r="DP177" s="116"/>
      <c r="DQ177" s="116"/>
      <c r="DR177" s="116"/>
      <c r="DS177" s="116"/>
      <c r="DT177" s="116"/>
      <c r="DU177" s="116"/>
      <c r="DV177" s="116"/>
      <c r="DW177" s="116"/>
      <c r="DX177" s="116" t="s">
        <v>27</v>
      </c>
      <c r="DY177" s="116"/>
      <c r="DZ177" s="116"/>
      <c r="EA177" s="116"/>
      <c r="EB177" s="116"/>
      <c r="EC177" s="116"/>
      <c r="ED177" s="116"/>
      <c r="EE177" s="116"/>
      <c r="EF177" s="116"/>
      <c r="EG177" s="116"/>
      <c r="EH177" s="116"/>
      <c r="EI177" s="116"/>
      <c r="EJ177" s="116"/>
      <c r="EK177" s="116" t="s">
        <v>38</v>
      </c>
      <c r="EL177" s="116"/>
      <c r="EM177" s="116"/>
      <c r="EN177" s="116"/>
      <c r="EO177" s="116"/>
      <c r="EP177" s="116"/>
      <c r="EQ177" s="116"/>
      <c r="ER177" s="116"/>
      <c r="ES177" s="116"/>
      <c r="ET177" s="116"/>
      <c r="EU177" s="116"/>
      <c r="EV177" s="116"/>
      <c r="EW177" s="116"/>
      <c r="EX177" s="120" t="s">
        <v>46</v>
      </c>
      <c r="EY177" s="121"/>
      <c r="EZ177" s="121"/>
      <c r="FA177" s="121"/>
      <c r="FB177" s="121"/>
      <c r="FC177" s="121"/>
      <c r="FD177" s="121"/>
      <c r="FE177" s="121"/>
      <c r="FF177" s="121"/>
      <c r="FG177" s="121"/>
      <c r="FH177" s="121"/>
      <c r="FI177" s="121"/>
      <c r="FJ177" s="122"/>
    </row>
    <row r="178" spans="1:166" s="4" customFormat="1" ht="15" customHeight="1">
      <c r="A178" s="136">
        <v>1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>
        <v>2</v>
      </c>
      <c r="AL178" s="136"/>
      <c r="AM178" s="136"/>
      <c r="AN178" s="136"/>
      <c r="AO178" s="136"/>
      <c r="AP178" s="136"/>
      <c r="AQ178" s="136">
        <v>3</v>
      </c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>
        <v>4</v>
      </c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>
        <v>5</v>
      </c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>
        <v>6</v>
      </c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>
        <v>7</v>
      </c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  <c r="DK178" s="136">
        <v>8</v>
      </c>
      <c r="DL178" s="136"/>
      <c r="DM178" s="136"/>
      <c r="DN178" s="136"/>
      <c r="DO178" s="136"/>
      <c r="DP178" s="136"/>
      <c r="DQ178" s="136"/>
      <c r="DR178" s="136"/>
      <c r="DS178" s="136"/>
      <c r="DT178" s="136"/>
      <c r="DU178" s="136"/>
      <c r="DV178" s="136"/>
      <c r="DW178" s="136"/>
      <c r="DX178" s="136">
        <v>9</v>
      </c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>
        <v>10</v>
      </c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57">
        <v>11</v>
      </c>
      <c r="EY178" s="158"/>
      <c r="EZ178" s="158"/>
      <c r="FA178" s="158"/>
      <c r="FB178" s="158"/>
      <c r="FC178" s="158"/>
      <c r="FD178" s="158"/>
      <c r="FE178" s="158"/>
      <c r="FF178" s="158"/>
      <c r="FG178" s="158"/>
      <c r="FH178" s="158"/>
      <c r="FI178" s="158"/>
      <c r="FJ178" s="159"/>
    </row>
    <row r="179" spans="1:166" s="4" customFormat="1" ht="22.5" customHeight="1">
      <c r="A179" s="200" t="s">
        <v>32</v>
      </c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112" t="s">
        <v>33</v>
      </c>
      <c r="AL179" s="112"/>
      <c r="AM179" s="112"/>
      <c r="AN179" s="112"/>
      <c r="AO179" s="112"/>
      <c r="AP179" s="112"/>
      <c r="AQ179" s="197"/>
      <c r="AR179" s="197"/>
      <c r="AS179" s="197"/>
      <c r="AT179" s="197"/>
      <c r="AU179" s="197"/>
      <c r="AV179" s="197"/>
      <c r="AW179" s="197"/>
      <c r="AX179" s="197"/>
      <c r="AY179" s="197"/>
      <c r="AZ179" s="197"/>
      <c r="BA179" s="197"/>
      <c r="BB179" s="197"/>
      <c r="BC179" s="102">
        <f>BC192+BC185+BC182+BC189+BC187</f>
        <v>252190.74</v>
      </c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49"/>
      <c r="BT179" s="49"/>
      <c r="BU179" s="128">
        <f>BU185+BU192+BU182+BU189+BU187</f>
        <v>192890.47</v>
      </c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99">
        <f>CH182+CH185+CH192+CH189+CH187</f>
        <v>192890.47</v>
      </c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184"/>
      <c r="DL179" s="184"/>
      <c r="DM179" s="184"/>
      <c r="DN179" s="184"/>
      <c r="DO179" s="184"/>
      <c r="DP179" s="184"/>
      <c r="DQ179" s="184"/>
      <c r="DR179" s="184"/>
      <c r="DS179" s="184"/>
      <c r="DT179" s="184"/>
      <c r="DU179" s="184"/>
      <c r="DV179" s="184"/>
      <c r="DW179" s="184"/>
      <c r="DX179" s="99">
        <f>DX182+DX185+DX192+DX189+DX187</f>
        <v>192890.47</v>
      </c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>
        <f>BC179-CH179</f>
        <v>59300.26999999999</v>
      </c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138">
        <f>EX193</f>
        <v>0</v>
      </c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40"/>
      <c r="FI179" s="13"/>
      <c r="FJ179" s="13"/>
    </row>
    <row r="180" spans="1:166" s="4" customFormat="1" ht="19.5" customHeight="1">
      <c r="A180" s="123" t="s">
        <v>22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12"/>
      <c r="AL180" s="112"/>
      <c r="AM180" s="112"/>
      <c r="AN180" s="112"/>
      <c r="AO180" s="112"/>
      <c r="AP180" s="112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82"/>
      <c r="EY180" s="82"/>
      <c r="EZ180" s="82"/>
      <c r="FA180" s="82"/>
      <c r="FB180" s="82"/>
      <c r="FC180" s="82"/>
      <c r="FD180" s="82"/>
      <c r="FE180" s="82"/>
      <c r="FF180" s="82"/>
      <c r="FG180" s="82"/>
      <c r="FH180" s="38"/>
      <c r="FI180" s="13"/>
      <c r="FJ180" s="13"/>
    </row>
    <row r="181" spans="1:166" s="4" customFormat="1" ht="54.75" customHeight="1">
      <c r="A181" s="312" t="s">
        <v>250</v>
      </c>
      <c r="B181" s="313"/>
      <c r="C181" s="313"/>
      <c r="D181" s="313"/>
      <c r="E181" s="313"/>
      <c r="F181" s="313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13"/>
      <c r="T181" s="313"/>
      <c r="U181" s="313"/>
      <c r="V181" s="313"/>
      <c r="W181" s="313"/>
      <c r="X181" s="313"/>
      <c r="Y181" s="313"/>
      <c r="Z181" s="313"/>
      <c r="AA181" s="313"/>
      <c r="AB181" s="313"/>
      <c r="AC181" s="313"/>
      <c r="AD181" s="313"/>
      <c r="AE181" s="313"/>
      <c r="AF181" s="313"/>
      <c r="AG181" s="313"/>
      <c r="AH181" s="313"/>
      <c r="AI181" s="313"/>
      <c r="AJ181" s="314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49"/>
      <c r="BT181" s="49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  <c r="DV181" s="82"/>
      <c r="DW181" s="82"/>
      <c r="DX181" s="82"/>
      <c r="DY181" s="82"/>
      <c r="DZ181" s="82"/>
      <c r="EA181" s="82"/>
      <c r="EB181" s="82"/>
      <c r="EC181" s="82"/>
      <c r="ED181" s="82"/>
      <c r="EE181" s="82"/>
      <c r="EF181" s="82"/>
      <c r="EG181" s="82"/>
      <c r="EH181" s="82"/>
      <c r="EI181" s="82"/>
      <c r="EJ181" s="82"/>
      <c r="EK181" s="82"/>
      <c r="EL181" s="82"/>
      <c r="EM181" s="82"/>
      <c r="EN181" s="82"/>
      <c r="EO181" s="82"/>
      <c r="EP181" s="82"/>
      <c r="EQ181" s="82"/>
      <c r="ER181" s="82"/>
      <c r="ES181" s="82"/>
      <c r="ET181" s="82"/>
      <c r="EU181" s="82"/>
      <c r="EV181" s="82"/>
      <c r="EW181" s="82"/>
      <c r="EX181" s="82"/>
      <c r="EY181" s="166"/>
      <c r="EZ181" s="166"/>
      <c r="FA181" s="166"/>
      <c r="FB181" s="166"/>
      <c r="FC181" s="166"/>
      <c r="FD181" s="166"/>
      <c r="FE181" s="166"/>
      <c r="FF181" s="166"/>
      <c r="FG181" s="166"/>
      <c r="FH181" s="38"/>
      <c r="FI181" s="13"/>
      <c r="FJ181" s="13"/>
    </row>
    <row r="182" spans="1:166" s="11" customFormat="1" ht="24" customHeight="1">
      <c r="A182" s="100" t="s">
        <v>243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02">
        <f>BC183</f>
        <v>10000</v>
      </c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48"/>
      <c r="BT182" s="48"/>
      <c r="BU182" s="102">
        <f>BU183</f>
        <v>0</v>
      </c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99">
        <f>CH183</f>
        <v>0</v>
      </c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>
        <f>DX183</f>
        <v>0</v>
      </c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>
        <f>BC182-CH182</f>
        <v>10000</v>
      </c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>
        <f>BU182-CH182</f>
        <v>0</v>
      </c>
      <c r="EY182" s="185"/>
      <c r="EZ182" s="185"/>
      <c r="FA182" s="185"/>
      <c r="FB182" s="185"/>
      <c r="FC182" s="185"/>
      <c r="FD182" s="185"/>
      <c r="FE182" s="185"/>
      <c r="FF182" s="185"/>
      <c r="FG182" s="185"/>
      <c r="FH182" s="36"/>
      <c r="FI182" s="9"/>
      <c r="FJ182" s="9"/>
    </row>
    <row r="183" spans="1:166" s="4" customFormat="1" ht="24.75" customHeight="1">
      <c r="A183" s="123" t="s">
        <v>209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15" t="s">
        <v>60</v>
      </c>
      <c r="AL183" s="115"/>
      <c r="AM183" s="115"/>
      <c r="AN183" s="115"/>
      <c r="AO183" s="115"/>
      <c r="AP183" s="115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84">
        <v>10000</v>
      </c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49"/>
      <c r="BT183" s="49"/>
      <c r="BU183" s="84">
        <v>0</v>
      </c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  <c r="DV183" s="82"/>
      <c r="DW183" s="82"/>
      <c r="DX183" s="82"/>
      <c r="DY183" s="82"/>
      <c r="DZ183" s="82"/>
      <c r="EA183" s="82"/>
      <c r="EB183" s="82"/>
      <c r="EC183" s="82"/>
      <c r="ED183" s="82"/>
      <c r="EE183" s="82"/>
      <c r="EF183" s="82"/>
      <c r="EG183" s="82"/>
      <c r="EH183" s="82"/>
      <c r="EI183" s="82"/>
      <c r="EJ183" s="82"/>
      <c r="EK183" s="82">
        <f>BC183-CH183</f>
        <v>10000</v>
      </c>
      <c r="EL183" s="82"/>
      <c r="EM183" s="82"/>
      <c r="EN183" s="82"/>
      <c r="EO183" s="82"/>
      <c r="EP183" s="82"/>
      <c r="EQ183" s="82"/>
      <c r="ER183" s="82"/>
      <c r="ES183" s="82"/>
      <c r="ET183" s="82"/>
      <c r="EU183" s="82"/>
      <c r="EV183" s="82"/>
      <c r="EW183" s="82"/>
      <c r="EX183" s="82">
        <f>BU183-CH183</f>
        <v>0</v>
      </c>
      <c r="EY183" s="166"/>
      <c r="EZ183" s="166"/>
      <c r="FA183" s="166"/>
      <c r="FB183" s="166"/>
      <c r="FC183" s="166"/>
      <c r="FD183" s="166"/>
      <c r="FE183" s="166"/>
      <c r="FF183" s="166"/>
      <c r="FG183" s="166"/>
      <c r="FH183" s="38"/>
      <c r="FI183" s="13"/>
      <c r="FJ183" s="13"/>
    </row>
    <row r="184" spans="1:166" s="4" customFormat="1" ht="37.5" customHeight="1">
      <c r="A184" s="311" t="s">
        <v>244</v>
      </c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311"/>
      <c r="AG184" s="311"/>
      <c r="AH184" s="311"/>
      <c r="AI184" s="311"/>
      <c r="AJ184" s="311"/>
      <c r="AK184" s="115"/>
      <c r="AL184" s="115"/>
      <c r="AM184" s="115"/>
      <c r="AN184" s="115"/>
      <c r="AO184" s="115"/>
      <c r="AP184" s="115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38"/>
      <c r="FI184" s="13"/>
      <c r="FJ184" s="13"/>
    </row>
    <row r="185" spans="1:166" s="4" customFormat="1" ht="24.75" customHeight="1">
      <c r="A185" s="100" t="s">
        <v>245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15"/>
      <c r="AL185" s="115"/>
      <c r="AM185" s="115"/>
      <c r="AN185" s="115"/>
      <c r="AO185" s="115"/>
      <c r="AP185" s="115"/>
      <c r="AQ185" s="197"/>
      <c r="AR185" s="197"/>
      <c r="AS185" s="197"/>
      <c r="AT185" s="197"/>
      <c r="AU185" s="197"/>
      <c r="AV185" s="197"/>
      <c r="AW185" s="197"/>
      <c r="AX185" s="197"/>
      <c r="AY185" s="197"/>
      <c r="AZ185" s="197"/>
      <c r="BA185" s="197"/>
      <c r="BB185" s="197"/>
      <c r="BC185" s="102">
        <f>BC186</f>
        <v>85000</v>
      </c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>
        <f>BU186</f>
        <v>84368.35</v>
      </c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99">
        <f>CH186</f>
        <v>84368.35</v>
      </c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9">
        <f>DX186</f>
        <v>84368.35</v>
      </c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>
        <f aca="true" t="shared" si="14" ref="EK185:EK190">BC185-CH185</f>
        <v>631.6499999999942</v>
      </c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>
        <v>0</v>
      </c>
      <c r="EY185" s="99"/>
      <c r="EZ185" s="99"/>
      <c r="FA185" s="99"/>
      <c r="FB185" s="99"/>
      <c r="FC185" s="99"/>
      <c r="FD185" s="99"/>
      <c r="FE185" s="99"/>
      <c r="FF185" s="99"/>
      <c r="FG185" s="99"/>
      <c r="FH185" s="38"/>
      <c r="FI185" s="13"/>
      <c r="FJ185" s="13"/>
    </row>
    <row r="186" spans="1:166" s="4" customFormat="1" ht="24.75" customHeight="1">
      <c r="A186" s="123" t="s">
        <v>209</v>
      </c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15" t="s">
        <v>60</v>
      </c>
      <c r="AL186" s="115"/>
      <c r="AM186" s="115"/>
      <c r="AN186" s="115"/>
      <c r="AO186" s="115"/>
      <c r="AP186" s="115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84">
        <v>85000</v>
      </c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>
        <v>84368.35</v>
      </c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2">
        <v>84368.35</v>
      </c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82">
        <f>CH186</f>
        <v>84368.35</v>
      </c>
      <c r="DY186" s="82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99">
        <f t="shared" si="14"/>
        <v>631.6499999999942</v>
      </c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82">
        <v>0</v>
      </c>
      <c r="EY186" s="82"/>
      <c r="EZ186" s="82"/>
      <c r="FA186" s="82"/>
      <c r="FB186" s="82"/>
      <c r="FC186" s="82"/>
      <c r="FD186" s="82"/>
      <c r="FE186" s="82"/>
      <c r="FF186" s="82"/>
      <c r="FG186" s="82"/>
      <c r="FH186" s="38"/>
      <c r="FI186" s="13"/>
      <c r="FJ186" s="13"/>
    </row>
    <row r="187" spans="1:166" s="4" customFormat="1" ht="24.75" customHeight="1">
      <c r="A187" s="100" t="s">
        <v>318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15"/>
      <c r="AL187" s="115"/>
      <c r="AM187" s="115"/>
      <c r="AN187" s="115"/>
      <c r="AO187" s="115"/>
      <c r="AP187" s="115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02">
        <f>BC188</f>
        <v>49190.74</v>
      </c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>
        <f>BU188</f>
        <v>49034.6</v>
      </c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99">
        <f>CH188</f>
        <v>49034.6</v>
      </c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9">
        <f>DX188</f>
        <v>49034.6</v>
      </c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>
        <f t="shared" si="14"/>
        <v>156.13999999999942</v>
      </c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>
        <v>0</v>
      </c>
      <c r="EY187" s="99"/>
      <c r="EZ187" s="99"/>
      <c r="FA187" s="99"/>
      <c r="FB187" s="99"/>
      <c r="FC187" s="99"/>
      <c r="FD187" s="99"/>
      <c r="FE187" s="99"/>
      <c r="FF187" s="99"/>
      <c r="FG187" s="99"/>
      <c r="FH187" s="38"/>
      <c r="FI187" s="13"/>
      <c r="FJ187" s="13"/>
    </row>
    <row r="188" spans="1:166" s="4" customFormat="1" ht="24.75" customHeight="1">
      <c r="A188" s="123" t="s">
        <v>209</v>
      </c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15" t="s">
        <v>60</v>
      </c>
      <c r="AL188" s="115"/>
      <c r="AM188" s="115"/>
      <c r="AN188" s="115"/>
      <c r="AO188" s="115"/>
      <c r="AP188" s="115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7"/>
      <c r="BB188" s="197"/>
      <c r="BC188" s="84">
        <v>49190.74</v>
      </c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>
        <v>49034.6</v>
      </c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2">
        <v>49034.6</v>
      </c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82">
        <f>CH188</f>
        <v>49034.6</v>
      </c>
      <c r="DY188" s="82"/>
      <c r="DZ188" s="82"/>
      <c r="EA188" s="82"/>
      <c r="EB188" s="82"/>
      <c r="EC188" s="82"/>
      <c r="ED188" s="82"/>
      <c r="EE188" s="82"/>
      <c r="EF188" s="82"/>
      <c r="EG188" s="82"/>
      <c r="EH188" s="82"/>
      <c r="EI188" s="82"/>
      <c r="EJ188" s="82"/>
      <c r="EK188" s="99">
        <f t="shared" si="14"/>
        <v>156.13999999999942</v>
      </c>
      <c r="EL188" s="99"/>
      <c r="EM188" s="99"/>
      <c r="EN188" s="99"/>
      <c r="EO188" s="99"/>
      <c r="EP188" s="99"/>
      <c r="EQ188" s="99"/>
      <c r="ER188" s="99"/>
      <c r="ES188" s="99"/>
      <c r="ET188" s="99"/>
      <c r="EU188" s="99"/>
      <c r="EV188" s="99"/>
      <c r="EW188" s="99"/>
      <c r="EX188" s="82">
        <v>0</v>
      </c>
      <c r="EY188" s="82"/>
      <c r="EZ188" s="82"/>
      <c r="FA188" s="82"/>
      <c r="FB188" s="82"/>
      <c r="FC188" s="82"/>
      <c r="FD188" s="82"/>
      <c r="FE188" s="82"/>
      <c r="FF188" s="82"/>
      <c r="FG188" s="82"/>
      <c r="FH188" s="38"/>
      <c r="FI188" s="13"/>
      <c r="FJ188" s="13"/>
    </row>
    <row r="189" spans="1:166" s="4" customFormat="1" ht="24.75" customHeight="1">
      <c r="A189" s="100" t="s">
        <v>317</v>
      </c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15"/>
      <c r="AL189" s="115"/>
      <c r="AM189" s="115"/>
      <c r="AN189" s="115"/>
      <c r="AO189" s="115"/>
      <c r="AP189" s="115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02">
        <f>BC190</f>
        <v>5000</v>
      </c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>
        <f>BU190</f>
        <v>5000</v>
      </c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99">
        <f>CH190</f>
        <v>5000</v>
      </c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9">
        <f>DX190</f>
        <v>5000</v>
      </c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>
        <f t="shared" si="14"/>
        <v>0</v>
      </c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>
        <v>0</v>
      </c>
      <c r="EY189" s="99"/>
      <c r="EZ189" s="99"/>
      <c r="FA189" s="99"/>
      <c r="FB189" s="99"/>
      <c r="FC189" s="99"/>
      <c r="FD189" s="99"/>
      <c r="FE189" s="99"/>
      <c r="FF189" s="99"/>
      <c r="FG189" s="99"/>
      <c r="FH189" s="38"/>
      <c r="FI189" s="13"/>
      <c r="FJ189" s="13"/>
    </row>
    <row r="190" spans="1:166" s="4" customFormat="1" ht="24" customHeight="1">
      <c r="A190" s="123" t="s">
        <v>59</v>
      </c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15" t="s">
        <v>67</v>
      </c>
      <c r="AL190" s="115"/>
      <c r="AM190" s="115"/>
      <c r="AN190" s="115"/>
      <c r="AO190" s="115"/>
      <c r="AP190" s="115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84">
        <v>5000</v>
      </c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49"/>
      <c r="BT190" s="49"/>
      <c r="BU190" s="84">
        <v>5000</v>
      </c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2">
        <v>5000</v>
      </c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  <c r="DR190" s="82"/>
      <c r="DS190" s="82"/>
      <c r="DT190" s="82"/>
      <c r="DU190" s="82"/>
      <c r="DV190" s="82"/>
      <c r="DW190" s="82"/>
      <c r="DX190" s="82">
        <f>CH190</f>
        <v>5000</v>
      </c>
      <c r="DY190" s="82"/>
      <c r="DZ190" s="82"/>
      <c r="EA190" s="82"/>
      <c r="EB190" s="82"/>
      <c r="EC190" s="82"/>
      <c r="ED190" s="82"/>
      <c r="EE190" s="82"/>
      <c r="EF190" s="82"/>
      <c r="EG190" s="82"/>
      <c r="EH190" s="82"/>
      <c r="EI190" s="82"/>
      <c r="EJ190" s="82"/>
      <c r="EK190" s="82">
        <f t="shared" si="14"/>
        <v>0</v>
      </c>
      <c r="EL190" s="82"/>
      <c r="EM190" s="82"/>
      <c r="EN190" s="82"/>
      <c r="EO190" s="82"/>
      <c r="EP190" s="82"/>
      <c r="EQ190" s="82"/>
      <c r="ER190" s="82"/>
      <c r="ES190" s="82"/>
      <c r="ET190" s="82"/>
      <c r="EU190" s="82"/>
      <c r="EV190" s="82"/>
      <c r="EW190" s="82"/>
      <c r="EX190" s="82">
        <f>BU190-CH190</f>
        <v>0</v>
      </c>
      <c r="EY190" s="166"/>
      <c r="EZ190" s="166"/>
      <c r="FA190" s="166"/>
      <c r="FB190" s="166"/>
      <c r="FC190" s="166"/>
      <c r="FD190" s="166"/>
      <c r="FE190" s="166"/>
      <c r="FF190" s="166"/>
      <c r="FG190" s="166"/>
      <c r="FH190" s="38"/>
      <c r="FI190" s="13"/>
      <c r="FJ190" s="13"/>
    </row>
    <row r="191" spans="1:166" s="4" customFormat="1" ht="22.5" customHeight="1">
      <c r="A191" s="311" t="s">
        <v>246</v>
      </c>
      <c r="B191" s="311"/>
      <c r="C191" s="311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311"/>
      <c r="AG191" s="311"/>
      <c r="AH191" s="311"/>
      <c r="AI191" s="311"/>
      <c r="AJ191" s="311"/>
      <c r="AK191" s="115"/>
      <c r="AL191" s="115"/>
      <c r="AM191" s="115"/>
      <c r="AN191" s="115"/>
      <c r="AO191" s="115"/>
      <c r="AP191" s="115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49"/>
      <c r="BT191" s="49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  <c r="EO191" s="82"/>
      <c r="EP191" s="82"/>
      <c r="EQ191" s="82"/>
      <c r="ER191" s="82"/>
      <c r="ES191" s="82"/>
      <c r="ET191" s="82"/>
      <c r="EU191" s="82"/>
      <c r="EV191" s="82"/>
      <c r="EW191" s="82"/>
      <c r="EX191" s="82"/>
      <c r="EY191" s="166"/>
      <c r="EZ191" s="166"/>
      <c r="FA191" s="166"/>
      <c r="FB191" s="166"/>
      <c r="FC191" s="166"/>
      <c r="FD191" s="166"/>
      <c r="FE191" s="166"/>
      <c r="FF191" s="166"/>
      <c r="FG191" s="166"/>
      <c r="FH191" s="38"/>
      <c r="FI191" s="13"/>
      <c r="FJ191" s="13"/>
    </row>
    <row r="192" spans="1:166" s="4" customFormat="1" ht="22.5" customHeight="1">
      <c r="A192" s="100" t="s">
        <v>260</v>
      </c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15"/>
      <c r="AL192" s="115"/>
      <c r="AM192" s="115"/>
      <c r="AN192" s="115"/>
      <c r="AO192" s="115"/>
      <c r="AP192" s="115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02">
        <f>BC193</f>
        <v>103000</v>
      </c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48"/>
      <c r="BT192" s="48"/>
      <c r="BU192" s="102">
        <f>BU193</f>
        <v>54487.52</v>
      </c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99">
        <f>CH193</f>
        <v>54487.52</v>
      </c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>
        <f>CH192</f>
        <v>54487.52</v>
      </c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>
        <f>BC192-CH192</f>
        <v>48512.48</v>
      </c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>
        <f>BU192-CH192</f>
        <v>0</v>
      </c>
      <c r="EY192" s="185"/>
      <c r="EZ192" s="185"/>
      <c r="FA192" s="185"/>
      <c r="FB192" s="185"/>
      <c r="FC192" s="185"/>
      <c r="FD192" s="185"/>
      <c r="FE192" s="185"/>
      <c r="FF192" s="185"/>
      <c r="FG192" s="185"/>
      <c r="FH192" s="38"/>
      <c r="FI192" s="13"/>
      <c r="FJ192" s="13"/>
    </row>
    <row r="193" spans="1:166" s="4" customFormat="1" ht="23.25" customHeight="1">
      <c r="A193" s="123" t="s">
        <v>59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15" t="s">
        <v>67</v>
      </c>
      <c r="AL193" s="115"/>
      <c r="AM193" s="115"/>
      <c r="AN193" s="115"/>
      <c r="AO193" s="115"/>
      <c r="AP193" s="115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84">
        <v>103000</v>
      </c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49"/>
      <c r="BT193" s="49"/>
      <c r="BU193" s="84">
        <v>54487.52</v>
      </c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2">
        <v>54487.52</v>
      </c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  <c r="DV193" s="82"/>
      <c r="DW193" s="82"/>
      <c r="DX193" s="82">
        <f>CH193</f>
        <v>54487.52</v>
      </c>
      <c r="DY193" s="82"/>
      <c r="DZ193" s="82"/>
      <c r="EA193" s="82"/>
      <c r="EB193" s="82"/>
      <c r="EC193" s="82"/>
      <c r="ED193" s="82"/>
      <c r="EE193" s="82"/>
      <c r="EF193" s="82"/>
      <c r="EG193" s="82"/>
      <c r="EH193" s="82"/>
      <c r="EI193" s="82"/>
      <c r="EJ193" s="82"/>
      <c r="EK193" s="82">
        <f>BC193-CH193</f>
        <v>48512.48</v>
      </c>
      <c r="EL193" s="82"/>
      <c r="EM193" s="82"/>
      <c r="EN193" s="82"/>
      <c r="EO193" s="82"/>
      <c r="EP193" s="82"/>
      <c r="EQ193" s="82"/>
      <c r="ER193" s="82"/>
      <c r="ES193" s="82"/>
      <c r="ET193" s="82"/>
      <c r="EU193" s="82"/>
      <c r="EV193" s="82"/>
      <c r="EW193" s="82"/>
      <c r="EX193" s="82">
        <f>BU193-CH193</f>
        <v>0</v>
      </c>
      <c r="EY193" s="166"/>
      <c r="EZ193" s="166"/>
      <c r="FA193" s="166"/>
      <c r="FB193" s="166"/>
      <c r="FC193" s="166"/>
      <c r="FD193" s="166"/>
      <c r="FE193" s="166"/>
      <c r="FF193" s="166"/>
      <c r="FG193" s="166"/>
      <c r="FH193" s="38"/>
      <c r="FI193" s="13"/>
      <c r="FJ193" s="13"/>
    </row>
    <row r="194" spans="1:166" s="4" customFormat="1" ht="18.75">
      <c r="A194" s="160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  <c r="CP194" s="161"/>
      <c r="CQ194" s="161"/>
      <c r="CR194" s="161"/>
      <c r="CS194" s="161"/>
      <c r="CT194" s="161"/>
      <c r="CU194" s="161"/>
      <c r="CV194" s="161"/>
      <c r="CW194" s="161"/>
      <c r="CX194" s="161"/>
      <c r="CY194" s="161"/>
      <c r="CZ194" s="161"/>
      <c r="DA194" s="161"/>
      <c r="DB194" s="161"/>
      <c r="DC194" s="161"/>
      <c r="DD194" s="161"/>
      <c r="DE194" s="161"/>
      <c r="DF194" s="161"/>
      <c r="DG194" s="161"/>
      <c r="DH194" s="161"/>
      <c r="DI194" s="161"/>
      <c r="DJ194" s="161"/>
      <c r="DK194" s="161"/>
      <c r="DL194" s="161"/>
      <c r="DM194" s="161"/>
      <c r="DN194" s="161"/>
      <c r="DO194" s="161"/>
      <c r="DP194" s="161"/>
      <c r="DQ194" s="161"/>
      <c r="DR194" s="161"/>
      <c r="DS194" s="161"/>
      <c r="DT194" s="161"/>
      <c r="DU194" s="161"/>
      <c r="DV194" s="161"/>
      <c r="DW194" s="161"/>
      <c r="DX194" s="161"/>
      <c r="DY194" s="161"/>
      <c r="DZ194" s="161"/>
      <c r="EA194" s="161"/>
      <c r="EB194" s="161"/>
      <c r="EC194" s="161"/>
      <c r="ED194" s="161"/>
      <c r="EE194" s="161"/>
      <c r="EF194" s="161"/>
      <c r="EG194" s="161"/>
      <c r="EH194" s="161"/>
      <c r="EI194" s="161"/>
      <c r="EJ194" s="161"/>
      <c r="EK194" s="161"/>
      <c r="EL194" s="161"/>
      <c r="EM194" s="161"/>
      <c r="EN194" s="161"/>
      <c r="EO194" s="161"/>
      <c r="EP194" s="161"/>
      <c r="EQ194" s="161"/>
      <c r="ER194" s="161"/>
      <c r="ES194" s="161"/>
      <c r="ET194" s="161"/>
      <c r="EU194" s="161"/>
      <c r="EV194" s="161"/>
      <c r="EW194" s="161"/>
      <c r="EX194" s="161"/>
      <c r="EY194" s="161"/>
      <c r="EZ194" s="161"/>
      <c r="FA194" s="161"/>
      <c r="FB194" s="161"/>
      <c r="FC194" s="161"/>
      <c r="FD194" s="161"/>
      <c r="FE194" s="161"/>
      <c r="FF194" s="161"/>
      <c r="FG194" s="162"/>
      <c r="FH194" s="12"/>
      <c r="FI194" s="12"/>
      <c r="FJ194" s="16" t="s">
        <v>39</v>
      </c>
    </row>
    <row r="195" spans="1:166" s="4" customFormat="1" ht="18.75">
      <c r="A195" s="160" t="s">
        <v>81</v>
      </c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1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  <c r="CN195" s="161"/>
      <c r="CO195" s="161"/>
      <c r="CP195" s="161"/>
      <c r="CQ195" s="161"/>
      <c r="CR195" s="161"/>
      <c r="CS195" s="161"/>
      <c r="CT195" s="161"/>
      <c r="CU195" s="161"/>
      <c r="CV195" s="161"/>
      <c r="CW195" s="161"/>
      <c r="CX195" s="161"/>
      <c r="CY195" s="161"/>
      <c r="CZ195" s="161"/>
      <c r="DA195" s="161"/>
      <c r="DB195" s="161"/>
      <c r="DC195" s="161"/>
      <c r="DD195" s="161"/>
      <c r="DE195" s="161"/>
      <c r="DF195" s="161"/>
      <c r="DG195" s="161"/>
      <c r="DH195" s="161"/>
      <c r="DI195" s="161"/>
      <c r="DJ195" s="161"/>
      <c r="DK195" s="161"/>
      <c r="DL195" s="161"/>
      <c r="DM195" s="161"/>
      <c r="DN195" s="161"/>
      <c r="DO195" s="161"/>
      <c r="DP195" s="161"/>
      <c r="DQ195" s="161"/>
      <c r="DR195" s="161"/>
      <c r="DS195" s="161"/>
      <c r="DT195" s="161"/>
      <c r="DU195" s="161"/>
      <c r="DV195" s="161"/>
      <c r="DW195" s="161"/>
      <c r="DX195" s="161"/>
      <c r="DY195" s="161"/>
      <c r="DZ195" s="161"/>
      <c r="EA195" s="161"/>
      <c r="EB195" s="161"/>
      <c r="EC195" s="161"/>
      <c r="ED195" s="161"/>
      <c r="EE195" s="161"/>
      <c r="EF195" s="161"/>
      <c r="EG195" s="161"/>
      <c r="EH195" s="161"/>
      <c r="EI195" s="161"/>
      <c r="EJ195" s="161"/>
      <c r="EK195" s="161"/>
      <c r="EL195" s="161"/>
      <c r="EM195" s="161"/>
      <c r="EN195" s="161"/>
      <c r="EO195" s="161"/>
      <c r="EP195" s="161"/>
      <c r="EQ195" s="161"/>
      <c r="ER195" s="161"/>
      <c r="ES195" s="161"/>
      <c r="ET195" s="161"/>
      <c r="EU195" s="161"/>
      <c r="EV195" s="161"/>
      <c r="EW195" s="161"/>
      <c r="EX195" s="161"/>
      <c r="EY195" s="161"/>
      <c r="EZ195" s="161"/>
      <c r="FA195" s="161"/>
      <c r="FB195" s="161"/>
      <c r="FC195" s="161"/>
      <c r="FD195" s="161"/>
      <c r="FE195" s="161"/>
      <c r="FF195" s="161"/>
      <c r="FG195" s="161"/>
      <c r="FH195" s="161"/>
      <c r="FI195" s="161"/>
      <c r="FJ195" s="162"/>
    </row>
    <row r="196" spans="1:166" s="4" customFormat="1" ht="17.25" customHeight="1">
      <c r="A196" s="116" t="s">
        <v>8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 t="s">
        <v>23</v>
      </c>
      <c r="AL196" s="116"/>
      <c r="AM196" s="116"/>
      <c r="AN196" s="116"/>
      <c r="AO196" s="116"/>
      <c r="AP196" s="116"/>
      <c r="AQ196" s="116" t="s">
        <v>35</v>
      </c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 t="s">
        <v>36</v>
      </c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 t="s">
        <v>37</v>
      </c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 t="s">
        <v>24</v>
      </c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  <c r="DK196" s="116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16"/>
      <c r="EB196" s="116"/>
      <c r="EC196" s="116"/>
      <c r="ED196" s="116"/>
      <c r="EE196" s="116"/>
      <c r="EF196" s="116"/>
      <c r="EG196" s="116"/>
      <c r="EH196" s="116"/>
      <c r="EI196" s="116"/>
      <c r="EJ196" s="116"/>
      <c r="EK196" s="120" t="s">
        <v>29</v>
      </c>
      <c r="EL196" s="121"/>
      <c r="EM196" s="121"/>
      <c r="EN196" s="121"/>
      <c r="EO196" s="121"/>
      <c r="EP196" s="121"/>
      <c r="EQ196" s="121"/>
      <c r="ER196" s="121"/>
      <c r="ES196" s="121"/>
      <c r="ET196" s="121"/>
      <c r="EU196" s="121"/>
      <c r="EV196" s="121"/>
      <c r="EW196" s="121"/>
      <c r="EX196" s="121"/>
      <c r="EY196" s="121"/>
      <c r="EZ196" s="121"/>
      <c r="FA196" s="121"/>
      <c r="FB196" s="121"/>
      <c r="FC196" s="121"/>
      <c r="FD196" s="121"/>
      <c r="FE196" s="121"/>
      <c r="FF196" s="121"/>
      <c r="FG196" s="121"/>
      <c r="FH196" s="121"/>
      <c r="FI196" s="121"/>
      <c r="FJ196" s="122"/>
    </row>
    <row r="197" spans="1:166" s="4" customFormat="1" ht="78.7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 t="s">
        <v>45</v>
      </c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 t="s">
        <v>25</v>
      </c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  <c r="DK197" s="116" t="s">
        <v>26</v>
      </c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16" t="s">
        <v>27</v>
      </c>
      <c r="DY197" s="116"/>
      <c r="DZ197" s="116"/>
      <c r="EA197" s="116"/>
      <c r="EB197" s="116"/>
      <c r="EC197" s="116"/>
      <c r="ED197" s="116"/>
      <c r="EE197" s="116"/>
      <c r="EF197" s="116"/>
      <c r="EG197" s="116"/>
      <c r="EH197" s="116"/>
      <c r="EI197" s="116"/>
      <c r="EJ197" s="116"/>
      <c r="EK197" s="116" t="s">
        <v>38</v>
      </c>
      <c r="EL197" s="116"/>
      <c r="EM197" s="116"/>
      <c r="EN197" s="116"/>
      <c r="EO197" s="116"/>
      <c r="EP197" s="116"/>
      <c r="EQ197" s="116"/>
      <c r="ER197" s="116"/>
      <c r="ES197" s="116"/>
      <c r="ET197" s="116"/>
      <c r="EU197" s="116"/>
      <c r="EV197" s="116"/>
      <c r="EW197" s="116"/>
      <c r="EX197" s="120" t="s">
        <v>46</v>
      </c>
      <c r="EY197" s="121"/>
      <c r="EZ197" s="121"/>
      <c r="FA197" s="121"/>
      <c r="FB197" s="121"/>
      <c r="FC197" s="121"/>
      <c r="FD197" s="121"/>
      <c r="FE197" s="121"/>
      <c r="FF197" s="121"/>
      <c r="FG197" s="121"/>
      <c r="FH197" s="121"/>
      <c r="FI197" s="121"/>
      <c r="FJ197" s="122"/>
    </row>
    <row r="198" spans="1:166" s="4" customFormat="1" ht="18.75">
      <c r="A198" s="136">
        <v>1</v>
      </c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>
        <v>2</v>
      </c>
      <c r="AL198" s="136"/>
      <c r="AM198" s="136"/>
      <c r="AN198" s="136"/>
      <c r="AO198" s="136"/>
      <c r="AP198" s="136"/>
      <c r="AQ198" s="136">
        <v>3</v>
      </c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>
        <v>4</v>
      </c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>
        <v>5</v>
      </c>
      <c r="BV198" s="136"/>
      <c r="BW198" s="136"/>
      <c r="BX198" s="136"/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>
        <v>6</v>
      </c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>
        <v>7</v>
      </c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>
        <v>8</v>
      </c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>
        <v>9</v>
      </c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>
        <v>10</v>
      </c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57">
        <v>11</v>
      </c>
      <c r="EY198" s="158"/>
      <c r="EZ198" s="158"/>
      <c r="FA198" s="158"/>
      <c r="FB198" s="158"/>
      <c r="FC198" s="158"/>
      <c r="FD198" s="158"/>
      <c r="FE198" s="158"/>
      <c r="FF198" s="158"/>
      <c r="FG198" s="158"/>
      <c r="FH198" s="158"/>
      <c r="FI198" s="158"/>
      <c r="FJ198" s="159"/>
    </row>
    <row r="199" spans="1:166" s="11" customFormat="1" ht="22.5" customHeight="1">
      <c r="A199" s="248" t="s">
        <v>32</v>
      </c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  <c r="AA199" s="248"/>
      <c r="AB199" s="248"/>
      <c r="AC199" s="248"/>
      <c r="AD199" s="248"/>
      <c r="AE199" s="248"/>
      <c r="AF199" s="248"/>
      <c r="AG199" s="248"/>
      <c r="AH199" s="248"/>
      <c r="AI199" s="248"/>
      <c r="AJ199" s="248"/>
      <c r="AK199" s="198" t="s">
        <v>33</v>
      </c>
      <c r="AL199" s="198"/>
      <c r="AM199" s="198"/>
      <c r="AN199" s="198"/>
      <c r="AO199" s="198"/>
      <c r="AP199" s="198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02">
        <f>BC202+BC210</f>
        <v>148200</v>
      </c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>
        <f>BU202+BU210</f>
        <v>113497.95</v>
      </c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99">
        <f>CH202+CH210</f>
        <v>113497.95</v>
      </c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/>
      <c r="DM199" s="99"/>
      <c r="DN199" s="99"/>
      <c r="DO199" s="99"/>
      <c r="DP199" s="99"/>
      <c r="DQ199" s="99"/>
      <c r="DR199" s="99"/>
      <c r="DS199" s="99"/>
      <c r="DT199" s="99"/>
      <c r="DU199" s="99"/>
      <c r="DV199" s="99"/>
      <c r="DW199" s="99"/>
      <c r="DX199" s="99">
        <f>CH199</f>
        <v>113497.95</v>
      </c>
      <c r="DY199" s="99"/>
      <c r="DZ199" s="99"/>
      <c r="EA199" s="99"/>
      <c r="EB199" s="99"/>
      <c r="EC199" s="99"/>
      <c r="ED199" s="99"/>
      <c r="EE199" s="99"/>
      <c r="EF199" s="99"/>
      <c r="EG199" s="99"/>
      <c r="EH199" s="99"/>
      <c r="EI199" s="99"/>
      <c r="EJ199" s="99"/>
      <c r="EK199" s="99">
        <f>EK202+EK210</f>
        <v>34702.05</v>
      </c>
      <c r="EL199" s="99"/>
      <c r="EM199" s="99"/>
      <c r="EN199" s="99"/>
      <c r="EO199" s="99"/>
      <c r="EP199" s="99"/>
      <c r="EQ199" s="99"/>
      <c r="ER199" s="99"/>
      <c r="ES199" s="99"/>
      <c r="ET199" s="99"/>
      <c r="EU199" s="99"/>
      <c r="EV199" s="99"/>
      <c r="EW199" s="99"/>
      <c r="EX199" s="138">
        <f>EX202+EX210</f>
        <v>0</v>
      </c>
      <c r="EY199" s="139"/>
      <c r="EZ199" s="139"/>
      <c r="FA199" s="139"/>
      <c r="FB199" s="139"/>
      <c r="FC199" s="139"/>
      <c r="FD199" s="139"/>
      <c r="FE199" s="139"/>
      <c r="FF199" s="139"/>
      <c r="FG199" s="139"/>
      <c r="FH199" s="139"/>
      <c r="FI199" s="139"/>
      <c r="FJ199" s="140"/>
    </row>
    <row r="200" spans="1:166" s="4" customFormat="1" ht="18.75" customHeight="1">
      <c r="A200" s="219" t="s">
        <v>22</v>
      </c>
      <c r="B200" s="219"/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19"/>
      <c r="AK200" s="113" t="s">
        <v>34</v>
      </c>
      <c r="AL200" s="113"/>
      <c r="AM200" s="113"/>
      <c r="AN200" s="113"/>
      <c r="AO200" s="113"/>
      <c r="AP200" s="113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  <c r="EL200" s="82"/>
      <c r="EM200" s="82"/>
      <c r="EN200" s="82"/>
      <c r="EO200" s="82"/>
      <c r="EP200" s="82"/>
      <c r="EQ200" s="82"/>
      <c r="ER200" s="82"/>
      <c r="ES200" s="82"/>
      <c r="ET200" s="82"/>
      <c r="EU200" s="82"/>
      <c r="EV200" s="82"/>
      <c r="EW200" s="82"/>
      <c r="EX200" s="76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8"/>
    </row>
    <row r="201" spans="1:166" s="4" customFormat="1" ht="57.75" customHeight="1">
      <c r="A201" s="331" t="s">
        <v>126</v>
      </c>
      <c r="B201" s="331"/>
      <c r="C201" s="331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  <c r="EL201" s="82"/>
      <c r="EM201" s="82"/>
      <c r="EN201" s="82"/>
      <c r="EO201" s="82"/>
      <c r="EP201" s="82"/>
      <c r="EQ201" s="82"/>
      <c r="ER201" s="82"/>
      <c r="ES201" s="82"/>
      <c r="ET201" s="82"/>
      <c r="EU201" s="82"/>
      <c r="EV201" s="82"/>
      <c r="EW201" s="82"/>
      <c r="EX201" s="76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8"/>
    </row>
    <row r="202" spans="1:166" s="20" customFormat="1" ht="25.5" customHeight="1">
      <c r="A202" s="100" t="s">
        <v>247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02">
        <f>BC203</f>
        <v>141500</v>
      </c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>
        <f>BU203</f>
        <v>113167.95</v>
      </c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99">
        <f>CH203</f>
        <v>113167.95</v>
      </c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9">
        <f>CH202</f>
        <v>113167.95</v>
      </c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>
        <f>EK203</f>
        <v>28332.050000000003</v>
      </c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138">
        <f>EX203</f>
        <v>0</v>
      </c>
      <c r="EY202" s="139"/>
      <c r="EZ202" s="139"/>
      <c r="FA202" s="139"/>
      <c r="FB202" s="139"/>
      <c r="FC202" s="139"/>
      <c r="FD202" s="139"/>
      <c r="FE202" s="139"/>
      <c r="FF202" s="139"/>
      <c r="FG202" s="139"/>
      <c r="FH202" s="139"/>
      <c r="FI202" s="139"/>
      <c r="FJ202" s="140"/>
    </row>
    <row r="203" spans="1:166" s="4" customFormat="1" ht="27" customHeight="1">
      <c r="A203" s="199" t="s">
        <v>122</v>
      </c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15" t="s">
        <v>52</v>
      </c>
      <c r="AL203" s="115"/>
      <c r="AM203" s="115"/>
      <c r="AN203" s="115"/>
      <c r="AO203" s="115"/>
      <c r="AP203" s="115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02">
        <f>BC204+BC205</f>
        <v>141500</v>
      </c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>
        <f>BU204+BU205</f>
        <v>113167.95</v>
      </c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99">
        <f>CH204+CH205</f>
        <v>113167.95</v>
      </c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  <c r="DA203" s="99"/>
      <c r="DB203" s="99"/>
      <c r="DC203" s="99"/>
      <c r="DD203" s="99"/>
      <c r="DE203" s="99"/>
      <c r="DF203" s="99"/>
      <c r="DG203" s="99"/>
      <c r="DH203" s="99"/>
      <c r="DI203" s="99"/>
      <c r="DJ203" s="99"/>
      <c r="DK203" s="99"/>
      <c r="DL203" s="99"/>
      <c r="DM203" s="99"/>
      <c r="DN203" s="99"/>
      <c r="DO203" s="99"/>
      <c r="DP203" s="99"/>
      <c r="DQ203" s="99"/>
      <c r="DR203" s="99"/>
      <c r="DS203" s="99"/>
      <c r="DT203" s="99"/>
      <c r="DU203" s="99"/>
      <c r="DV203" s="99"/>
      <c r="DW203" s="99"/>
      <c r="DX203" s="99">
        <f>SUM(DX204:EJ205)</f>
        <v>113167.95</v>
      </c>
      <c r="DY203" s="99"/>
      <c r="DZ203" s="99"/>
      <c r="EA203" s="99"/>
      <c r="EB203" s="99"/>
      <c r="EC203" s="99"/>
      <c r="ED203" s="99"/>
      <c r="EE203" s="99"/>
      <c r="EF203" s="99"/>
      <c r="EG203" s="99"/>
      <c r="EH203" s="99"/>
      <c r="EI203" s="99"/>
      <c r="EJ203" s="99"/>
      <c r="EK203" s="99">
        <f>BC203-CH203</f>
        <v>28332.050000000003</v>
      </c>
      <c r="EL203" s="99"/>
      <c r="EM203" s="99"/>
      <c r="EN203" s="99"/>
      <c r="EO203" s="99"/>
      <c r="EP203" s="99"/>
      <c r="EQ203" s="99"/>
      <c r="ER203" s="99"/>
      <c r="ES203" s="99"/>
      <c r="ET203" s="99"/>
      <c r="EU203" s="99"/>
      <c r="EV203" s="99"/>
      <c r="EW203" s="99"/>
      <c r="EX203" s="138">
        <f>BU203-CH203</f>
        <v>0</v>
      </c>
      <c r="EY203" s="139"/>
      <c r="EZ203" s="139"/>
      <c r="FA203" s="139"/>
      <c r="FB203" s="139"/>
      <c r="FC203" s="139"/>
      <c r="FD203" s="139"/>
      <c r="FE203" s="139"/>
      <c r="FF203" s="139"/>
      <c r="FG203" s="139"/>
      <c r="FH203" s="139"/>
      <c r="FI203" s="139"/>
      <c r="FJ203" s="140"/>
    </row>
    <row r="204" spans="1:166" s="4" customFormat="1" ht="23.25" customHeight="1">
      <c r="A204" s="123" t="s">
        <v>56</v>
      </c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83" t="s">
        <v>53</v>
      </c>
      <c r="AL204" s="83"/>
      <c r="AM204" s="83"/>
      <c r="AN204" s="83"/>
      <c r="AO204" s="83"/>
      <c r="AP204" s="83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84">
        <v>109000</v>
      </c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>
        <v>90551.83</v>
      </c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2">
        <v>90551.83</v>
      </c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  <c r="DR204" s="82"/>
      <c r="DS204" s="82"/>
      <c r="DT204" s="82"/>
      <c r="DU204" s="82"/>
      <c r="DV204" s="82"/>
      <c r="DW204" s="82"/>
      <c r="DX204" s="82">
        <f>CH204</f>
        <v>90551.83</v>
      </c>
      <c r="DY204" s="82"/>
      <c r="DZ204" s="82"/>
      <c r="EA204" s="82"/>
      <c r="EB204" s="82"/>
      <c r="EC204" s="82"/>
      <c r="ED204" s="82"/>
      <c r="EE204" s="82"/>
      <c r="EF204" s="82"/>
      <c r="EG204" s="82"/>
      <c r="EH204" s="82"/>
      <c r="EI204" s="82"/>
      <c r="EJ204" s="82"/>
      <c r="EK204" s="82">
        <f>BC204-BU204</f>
        <v>18448.17</v>
      </c>
      <c r="EL204" s="82"/>
      <c r="EM204" s="82"/>
      <c r="EN204" s="82"/>
      <c r="EO204" s="82"/>
      <c r="EP204" s="82"/>
      <c r="EQ204" s="82"/>
      <c r="ER204" s="82"/>
      <c r="ES204" s="82"/>
      <c r="ET204" s="82"/>
      <c r="EU204" s="82"/>
      <c r="EV204" s="82"/>
      <c r="EW204" s="82"/>
      <c r="EX204" s="76">
        <v>0</v>
      </c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8"/>
    </row>
    <row r="205" spans="1:166" s="4" customFormat="1" ht="23.25" customHeight="1">
      <c r="A205" s="123" t="s">
        <v>58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83" t="s">
        <v>55</v>
      </c>
      <c r="AL205" s="83"/>
      <c r="AM205" s="83"/>
      <c r="AN205" s="83"/>
      <c r="AO205" s="83"/>
      <c r="AP205" s="83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84">
        <v>32500</v>
      </c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>
        <v>22616.12</v>
      </c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2">
        <v>22616.12</v>
      </c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  <c r="DR205" s="82"/>
      <c r="DS205" s="82"/>
      <c r="DT205" s="82"/>
      <c r="DU205" s="82"/>
      <c r="DV205" s="82"/>
      <c r="DW205" s="82"/>
      <c r="DX205" s="82">
        <f>CH205</f>
        <v>22616.12</v>
      </c>
      <c r="DY205" s="82"/>
      <c r="DZ205" s="82"/>
      <c r="EA205" s="82"/>
      <c r="EB205" s="82"/>
      <c r="EC205" s="82"/>
      <c r="ED205" s="82"/>
      <c r="EE205" s="82"/>
      <c r="EF205" s="82"/>
      <c r="EG205" s="82"/>
      <c r="EH205" s="82"/>
      <c r="EI205" s="82"/>
      <c r="EJ205" s="82"/>
      <c r="EK205" s="82">
        <f>BC205-BU205</f>
        <v>9883.880000000001</v>
      </c>
      <c r="EL205" s="82"/>
      <c r="EM205" s="82"/>
      <c r="EN205" s="82"/>
      <c r="EO205" s="82"/>
      <c r="EP205" s="82"/>
      <c r="EQ205" s="82"/>
      <c r="ER205" s="82"/>
      <c r="ES205" s="82"/>
      <c r="ET205" s="82"/>
      <c r="EU205" s="82"/>
      <c r="EV205" s="82"/>
      <c r="EW205" s="82"/>
      <c r="EX205" s="76">
        <f>BU205-CH205</f>
        <v>0</v>
      </c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8"/>
    </row>
    <row r="206" spans="1:166" s="4" customFormat="1" ht="18" customHeight="1">
      <c r="A206" s="208" t="s">
        <v>106</v>
      </c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115"/>
      <c r="AL206" s="115"/>
      <c r="AM206" s="115"/>
      <c r="AN206" s="115"/>
      <c r="AO206" s="115"/>
      <c r="AP206" s="115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173"/>
      <c r="CI206" s="173"/>
      <c r="CJ206" s="173"/>
      <c r="CK206" s="173"/>
      <c r="CL206" s="173"/>
      <c r="CM206" s="173"/>
      <c r="CN206" s="173"/>
      <c r="CO206" s="173"/>
      <c r="CP206" s="173"/>
      <c r="CQ206" s="173"/>
      <c r="CR206" s="173"/>
      <c r="CS206" s="173"/>
      <c r="CT206" s="173"/>
      <c r="CU206" s="173"/>
      <c r="CV206" s="173"/>
      <c r="CW206" s="173"/>
      <c r="CX206" s="173"/>
      <c r="CY206" s="173"/>
      <c r="CZ206" s="173"/>
      <c r="DA206" s="173"/>
      <c r="DB206" s="173"/>
      <c r="DC206" s="173"/>
      <c r="DD206" s="173"/>
      <c r="DE206" s="173"/>
      <c r="DF206" s="173"/>
      <c r="DG206" s="173"/>
      <c r="DH206" s="173"/>
      <c r="DI206" s="173"/>
      <c r="DJ206" s="173"/>
      <c r="DK206" s="173"/>
      <c r="DL206" s="173"/>
      <c r="DM206" s="173"/>
      <c r="DN206" s="173"/>
      <c r="DO206" s="173"/>
      <c r="DP206" s="173"/>
      <c r="DQ206" s="173"/>
      <c r="DR206" s="173"/>
      <c r="DS206" s="173"/>
      <c r="DT206" s="173"/>
      <c r="DU206" s="173"/>
      <c r="DV206" s="173"/>
      <c r="DW206" s="173"/>
      <c r="DX206" s="173"/>
      <c r="DY206" s="173"/>
      <c r="DZ206" s="173"/>
      <c r="EA206" s="173"/>
      <c r="EB206" s="173"/>
      <c r="EC206" s="173"/>
      <c r="ED206" s="173"/>
      <c r="EE206" s="173"/>
      <c r="EF206" s="173"/>
      <c r="EG206" s="173"/>
      <c r="EH206" s="173"/>
      <c r="EI206" s="173"/>
      <c r="EJ206" s="173"/>
      <c r="EK206" s="173"/>
      <c r="EL206" s="173"/>
      <c r="EM206" s="173"/>
      <c r="EN206" s="173"/>
      <c r="EO206" s="173"/>
      <c r="EP206" s="173"/>
      <c r="EQ206" s="173"/>
      <c r="ER206" s="173"/>
      <c r="ES206" s="173"/>
      <c r="ET206" s="173"/>
      <c r="EU206" s="173"/>
      <c r="EV206" s="173"/>
      <c r="EW206" s="173"/>
      <c r="EX206" s="117"/>
      <c r="EY206" s="118"/>
      <c r="EZ206" s="118"/>
      <c r="FA206" s="118"/>
      <c r="FB206" s="118"/>
      <c r="FC206" s="118"/>
      <c r="FD206" s="118"/>
      <c r="FE206" s="118"/>
      <c r="FF206" s="118"/>
      <c r="FG206" s="118"/>
      <c r="FH206" s="118"/>
      <c r="FI206" s="118"/>
      <c r="FJ206" s="119"/>
    </row>
    <row r="207" spans="1:166" s="4" customFormat="1" ht="15" customHeight="1" hidden="1">
      <c r="A207" s="199"/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83"/>
      <c r="AL207" s="83"/>
      <c r="AM207" s="83"/>
      <c r="AN207" s="83"/>
      <c r="AO207" s="83"/>
      <c r="AP207" s="83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02"/>
      <c r="BD207" s="335"/>
      <c r="BE207" s="335"/>
      <c r="BF207" s="335"/>
      <c r="BG207" s="335"/>
      <c r="BH207" s="335"/>
      <c r="BI207" s="335"/>
      <c r="BJ207" s="335"/>
      <c r="BK207" s="335"/>
      <c r="BL207" s="335"/>
      <c r="BM207" s="335"/>
      <c r="BN207" s="335"/>
      <c r="BO207" s="335"/>
      <c r="BP207" s="335"/>
      <c r="BQ207" s="335"/>
      <c r="BR207" s="335"/>
      <c r="BS207" s="57"/>
      <c r="BT207" s="57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99"/>
      <c r="DE207" s="99"/>
      <c r="DF207" s="99"/>
      <c r="DG207" s="99"/>
      <c r="DH207" s="99"/>
      <c r="DI207" s="99"/>
      <c r="DJ207" s="99"/>
      <c r="DK207" s="99"/>
      <c r="DL207" s="99"/>
      <c r="DM207" s="99"/>
      <c r="DN207" s="99"/>
      <c r="DO207" s="99"/>
      <c r="DP207" s="99"/>
      <c r="DQ207" s="99"/>
      <c r="DR207" s="99"/>
      <c r="DS207" s="99"/>
      <c r="DT207" s="99"/>
      <c r="DU207" s="99"/>
      <c r="DV207" s="99"/>
      <c r="DW207" s="99"/>
      <c r="DX207" s="99"/>
      <c r="DY207" s="99"/>
      <c r="DZ207" s="99"/>
      <c r="EA207" s="99"/>
      <c r="EB207" s="99"/>
      <c r="EC207" s="99"/>
      <c r="ED207" s="99"/>
      <c r="EE207" s="99"/>
      <c r="EF207" s="99"/>
      <c r="EG207" s="99"/>
      <c r="EH207" s="99"/>
      <c r="EI207" s="99"/>
      <c r="EJ207" s="99"/>
      <c r="EK207" s="99"/>
      <c r="EL207" s="99"/>
      <c r="EM207" s="99"/>
      <c r="EN207" s="99"/>
      <c r="EO207" s="99"/>
      <c r="EP207" s="99"/>
      <c r="EQ207" s="99"/>
      <c r="ER207" s="99"/>
      <c r="ES207" s="99"/>
      <c r="ET207" s="99"/>
      <c r="EU207" s="99"/>
      <c r="EV207" s="99"/>
      <c r="EW207" s="99"/>
      <c r="EX207" s="99"/>
      <c r="EY207" s="99"/>
      <c r="EZ207" s="99"/>
      <c r="FA207" s="99"/>
      <c r="FB207" s="99"/>
      <c r="FC207" s="99"/>
      <c r="FD207" s="99"/>
      <c r="FE207" s="99"/>
      <c r="FF207" s="99"/>
      <c r="FG207" s="99"/>
      <c r="FH207" s="39"/>
      <c r="FI207" s="39"/>
      <c r="FJ207" s="39"/>
    </row>
    <row r="208" spans="1:166" s="4" customFormat="1" ht="15" customHeight="1" hidden="1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83"/>
      <c r="AL208" s="83"/>
      <c r="AM208" s="83"/>
      <c r="AN208" s="83"/>
      <c r="AO208" s="83"/>
      <c r="AP208" s="83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57"/>
      <c r="BT208" s="57"/>
      <c r="BU208" s="156"/>
      <c r="BV208" s="156"/>
      <c r="BW208" s="156"/>
      <c r="BX208" s="156"/>
      <c r="BY208" s="156"/>
      <c r="BZ208" s="156"/>
      <c r="CA208" s="156"/>
      <c r="CB208" s="156"/>
      <c r="CC208" s="156"/>
      <c r="CD208" s="156"/>
      <c r="CE208" s="156"/>
      <c r="CF208" s="156"/>
      <c r="CG208" s="156"/>
      <c r="CH208" s="187"/>
      <c r="CI208" s="187"/>
      <c r="CJ208" s="187"/>
      <c r="CK208" s="187"/>
      <c r="CL208" s="187"/>
      <c r="CM208" s="187"/>
      <c r="CN208" s="187"/>
      <c r="CO208" s="187"/>
      <c r="CP208" s="187"/>
      <c r="CQ208" s="187"/>
      <c r="CR208" s="187"/>
      <c r="CS208" s="187"/>
      <c r="CT208" s="187"/>
      <c r="CU208" s="187"/>
      <c r="CV208" s="187"/>
      <c r="CW208" s="187"/>
      <c r="CX208" s="187"/>
      <c r="CY208" s="187"/>
      <c r="CZ208" s="187"/>
      <c r="DA208" s="187"/>
      <c r="DB208" s="187"/>
      <c r="DC208" s="187"/>
      <c r="DD208" s="187"/>
      <c r="DE208" s="187"/>
      <c r="DF208" s="187"/>
      <c r="DG208" s="187"/>
      <c r="DH208" s="187"/>
      <c r="DI208" s="187"/>
      <c r="DJ208" s="187"/>
      <c r="DK208" s="187"/>
      <c r="DL208" s="187"/>
      <c r="DM208" s="187"/>
      <c r="DN208" s="187"/>
      <c r="DO208" s="187"/>
      <c r="DP208" s="187"/>
      <c r="DQ208" s="187"/>
      <c r="DR208" s="187"/>
      <c r="DS208" s="187"/>
      <c r="DT208" s="187"/>
      <c r="DU208" s="187"/>
      <c r="DV208" s="187"/>
      <c r="DW208" s="187"/>
      <c r="DX208" s="187"/>
      <c r="DY208" s="187"/>
      <c r="DZ208" s="187"/>
      <c r="EA208" s="187"/>
      <c r="EB208" s="187"/>
      <c r="EC208" s="187"/>
      <c r="ED208" s="187"/>
      <c r="EE208" s="187"/>
      <c r="EF208" s="187"/>
      <c r="EG208" s="187"/>
      <c r="EH208" s="187"/>
      <c r="EI208" s="187"/>
      <c r="EJ208" s="187"/>
      <c r="EK208" s="82"/>
      <c r="EL208" s="179"/>
      <c r="EM208" s="179"/>
      <c r="EN208" s="179"/>
      <c r="EO208" s="179"/>
      <c r="EP208" s="179"/>
      <c r="EQ208" s="179"/>
      <c r="ER208" s="179"/>
      <c r="ES208" s="179"/>
      <c r="ET208" s="179"/>
      <c r="EU208" s="179"/>
      <c r="EV208" s="179"/>
      <c r="EW208" s="179"/>
      <c r="EX208" s="187"/>
      <c r="EY208" s="179"/>
      <c r="EZ208" s="179"/>
      <c r="FA208" s="179"/>
      <c r="FB208" s="179"/>
      <c r="FC208" s="179"/>
      <c r="FD208" s="179"/>
      <c r="FE208" s="179"/>
      <c r="FF208" s="179"/>
      <c r="FG208" s="179"/>
      <c r="FH208" s="39"/>
      <c r="FI208" s="39"/>
      <c r="FJ208" s="39"/>
    </row>
    <row r="209" spans="1:166" s="4" customFormat="1" ht="15" customHeight="1" hidden="1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83"/>
      <c r="AL209" s="83"/>
      <c r="AM209" s="83"/>
      <c r="AN209" s="83"/>
      <c r="AO209" s="83"/>
      <c r="AP209" s="83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57"/>
      <c r="BT209" s="57"/>
      <c r="BU209" s="156"/>
      <c r="BV209" s="156"/>
      <c r="BW209" s="156"/>
      <c r="BX209" s="156"/>
      <c r="BY209" s="156"/>
      <c r="BZ209" s="156"/>
      <c r="CA209" s="156"/>
      <c r="CB209" s="156"/>
      <c r="CC209" s="156"/>
      <c r="CD209" s="156"/>
      <c r="CE209" s="156"/>
      <c r="CF209" s="156"/>
      <c r="CG209" s="156"/>
      <c r="CH209" s="187"/>
      <c r="CI209" s="187"/>
      <c r="CJ209" s="187"/>
      <c r="CK209" s="187"/>
      <c r="CL209" s="187"/>
      <c r="CM209" s="187"/>
      <c r="CN209" s="187"/>
      <c r="CO209" s="187"/>
      <c r="CP209" s="187"/>
      <c r="CQ209" s="187"/>
      <c r="CR209" s="187"/>
      <c r="CS209" s="187"/>
      <c r="CT209" s="187"/>
      <c r="CU209" s="187"/>
      <c r="CV209" s="187"/>
      <c r="CW209" s="187"/>
      <c r="CX209" s="187"/>
      <c r="CY209" s="187"/>
      <c r="CZ209" s="187"/>
      <c r="DA209" s="187"/>
      <c r="DB209" s="187"/>
      <c r="DC209" s="187"/>
      <c r="DD209" s="187"/>
      <c r="DE209" s="187"/>
      <c r="DF209" s="187"/>
      <c r="DG209" s="187"/>
      <c r="DH209" s="187"/>
      <c r="DI209" s="187"/>
      <c r="DJ209" s="187"/>
      <c r="DK209" s="187"/>
      <c r="DL209" s="187"/>
      <c r="DM209" s="187"/>
      <c r="DN209" s="187"/>
      <c r="DO209" s="187"/>
      <c r="DP209" s="187"/>
      <c r="DQ209" s="187"/>
      <c r="DR209" s="187"/>
      <c r="DS209" s="187"/>
      <c r="DT209" s="187"/>
      <c r="DU209" s="187"/>
      <c r="DV209" s="187"/>
      <c r="DW209" s="187"/>
      <c r="DX209" s="187"/>
      <c r="DY209" s="187"/>
      <c r="DZ209" s="187"/>
      <c r="EA209" s="187"/>
      <c r="EB209" s="187"/>
      <c r="EC209" s="187"/>
      <c r="ED209" s="187"/>
      <c r="EE209" s="187"/>
      <c r="EF209" s="187"/>
      <c r="EG209" s="187"/>
      <c r="EH209" s="187"/>
      <c r="EI209" s="187"/>
      <c r="EJ209" s="187"/>
      <c r="EK209" s="82"/>
      <c r="EL209" s="179"/>
      <c r="EM209" s="179"/>
      <c r="EN209" s="179"/>
      <c r="EO209" s="179"/>
      <c r="EP209" s="179"/>
      <c r="EQ209" s="179"/>
      <c r="ER209" s="179"/>
      <c r="ES209" s="179"/>
      <c r="ET209" s="179"/>
      <c r="EU209" s="179"/>
      <c r="EV209" s="179"/>
      <c r="EW209" s="179"/>
      <c r="EX209" s="187"/>
      <c r="EY209" s="179"/>
      <c r="EZ209" s="179"/>
      <c r="FA209" s="179"/>
      <c r="FB209" s="179"/>
      <c r="FC209" s="179"/>
      <c r="FD209" s="179"/>
      <c r="FE209" s="179"/>
      <c r="FF209" s="179"/>
      <c r="FG209" s="179"/>
      <c r="FH209" s="39"/>
      <c r="FI209" s="39"/>
      <c r="FJ209" s="39"/>
    </row>
    <row r="210" spans="1:166" s="4" customFormat="1" ht="24" customHeight="1">
      <c r="A210" s="100" t="s">
        <v>248</v>
      </c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15" t="s">
        <v>158</v>
      </c>
      <c r="AL210" s="115"/>
      <c r="AM210" s="115"/>
      <c r="AN210" s="115"/>
      <c r="AO210" s="115"/>
      <c r="AP210" s="115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02">
        <f>BC211</f>
        <v>6700</v>
      </c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>
        <f>BU211</f>
        <v>330</v>
      </c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99">
        <f>CH211</f>
        <v>330</v>
      </c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  <c r="DT210" s="99"/>
      <c r="DU210" s="99"/>
      <c r="DV210" s="99"/>
      <c r="DW210" s="99"/>
      <c r="DX210" s="99">
        <f>CH210</f>
        <v>330</v>
      </c>
      <c r="DY210" s="99"/>
      <c r="DZ210" s="99"/>
      <c r="EA210" s="99"/>
      <c r="EB210" s="99"/>
      <c r="EC210" s="99"/>
      <c r="ED210" s="99"/>
      <c r="EE210" s="99"/>
      <c r="EF210" s="99"/>
      <c r="EG210" s="99"/>
      <c r="EH210" s="99"/>
      <c r="EI210" s="99"/>
      <c r="EJ210" s="99"/>
      <c r="EK210" s="99">
        <f>BC210-CH210</f>
        <v>6370</v>
      </c>
      <c r="EL210" s="99"/>
      <c r="EM210" s="99"/>
      <c r="EN210" s="99"/>
      <c r="EO210" s="99"/>
      <c r="EP210" s="99"/>
      <c r="EQ210" s="99"/>
      <c r="ER210" s="99"/>
      <c r="ES210" s="99"/>
      <c r="ET210" s="99"/>
      <c r="EU210" s="99"/>
      <c r="EV210" s="99"/>
      <c r="EW210" s="99"/>
      <c r="EX210" s="138">
        <f>BU210-CH210</f>
        <v>0</v>
      </c>
      <c r="EY210" s="139"/>
      <c r="EZ210" s="139"/>
      <c r="FA210" s="139"/>
      <c r="FB210" s="139"/>
      <c r="FC210" s="139"/>
      <c r="FD210" s="139"/>
      <c r="FE210" s="139"/>
      <c r="FF210" s="139"/>
      <c r="FG210" s="139"/>
      <c r="FH210" s="139"/>
      <c r="FI210" s="139"/>
      <c r="FJ210" s="140"/>
    </row>
    <row r="211" spans="1:166" s="4" customFormat="1" ht="21.75" customHeight="1">
      <c r="A211" s="199" t="s">
        <v>125</v>
      </c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83" t="s">
        <v>61</v>
      </c>
      <c r="AL211" s="83"/>
      <c r="AM211" s="83"/>
      <c r="AN211" s="83"/>
      <c r="AO211" s="83"/>
      <c r="AP211" s="83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  <c r="BB211" s="112"/>
      <c r="BC211" s="84">
        <v>6700</v>
      </c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>
        <v>330</v>
      </c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2">
        <v>330</v>
      </c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2"/>
      <c r="DH211" s="82"/>
      <c r="DI211" s="82"/>
      <c r="DJ211" s="82"/>
      <c r="DK211" s="82"/>
      <c r="DL211" s="82"/>
      <c r="DM211" s="82"/>
      <c r="DN211" s="82"/>
      <c r="DO211" s="82"/>
      <c r="DP211" s="82"/>
      <c r="DQ211" s="82"/>
      <c r="DR211" s="82"/>
      <c r="DS211" s="82"/>
      <c r="DT211" s="82"/>
      <c r="DU211" s="82"/>
      <c r="DV211" s="82"/>
      <c r="DW211" s="82"/>
      <c r="DX211" s="82">
        <f>CH211</f>
        <v>330</v>
      </c>
      <c r="DY211" s="82"/>
      <c r="DZ211" s="82"/>
      <c r="EA211" s="82"/>
      <c r="EB211" s="82"/>
      <c r="EC211" s="82"/>
      <c r="ED211" s="82"/>
      <c r="EE211" s="82"/>
      <c r="EF211" s="82"/>
      <c r="EG211" s="82"/>
      <c r="EH211" s="82"/>
      <c r="EI211" s="82"/>
      <c r="EJ211" s="82"/>
      <c r="EK211" s="82">
        <f>BC211-CH211</f>
        <v>6370</v>
      </c>
      <c r="EL211" s="82"/>
      <c r="EM211" s="82"/>
      <c r="EN211" s="82"/>
      <c r="EO211" s="82"/>
      <c r="EP211" s="82"/>
      <c r="EQ211" s="82"/>
      <c r="ER211" s="82"/>
      <c r="ES211" s="82"/>
      <c r="ET211" s="82"/>
      <c r="EU211" s="82"/>
      <c r="EV211" s="82"/>
      <c r="EW211" s="82"/>
      <c r="EX211" s="76">
        <f>BU211-CH211</f>
        <v>0</v>
      </c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8"/>
    </row>
    <row r="212" spans="1:166" s="4" customFormat="1" ht="18.75">
      <c r="A212" s="160" t="s">
        <v>81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1"/>
      <c r="BU212" s="161"/>
      <c r="BV212" s="161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  <c r="CN212" s="161"/>
      <c r="CO212" s="161"/>
      <c r="CP212" s="161"/>
      <c r="CQ212" s="161"/>
      <c r="CR212" s="161"/>
      <c r="CS212" s="161"/>
      <c r="CT212" s="161"/>
      <c r="CU212" s="161"/>
      <c r="CV212" s="161"/>
      <c r="CW212" s="161"/>
      <c r="CX212" s="161"/>
      <c r="CY212" s="161"/>
      <c r="CZ212" s="161"/>
      <c r="DA212" s="161"/>
      <c r="DB212" s="161"/>
      <c r="DC212" s="161"/>
      <c r="DD212" s="161"/>
      <c r="DE212" s="161"/>
      <c r="DF212" s="161"/>
      <c r="DG212" s="161"/>
      <c r="DH212" s="161"/>
      <c r="DI212" s="161"/>
      <c r="DJ212" s="161"/>
      <c r="DK212" s="161"/>
      <c r="DL212" s="161"/>
      <c r="DM212" s="161"/>
      <c r="DN212" s="161"/>
      <c r="DO212" s="161"/>
      <c r="DP212" s="161"/>
      <c r="DQ212" s="161"/>
      <c r="DR212" s="161"/>
      <c r="DS212" s="161"/>
      <c r="DT212" s="161"/>
      <c r="DU212" s="161"/>
      <c r="DV212" s="161"/>
      <c r="DW212" s="161"/>
      <c r="DX212" s="161"/>
      <c r="DY212" s="161"/>
      <c r="DZ212" s="161"/>
      <c r="EA212" s="161"/>
      <c r="EB212" s="161"/>
      <c r="EC212" s="161"/>
      <c r="ED212" s="161"/>
      <c r="EE212" s="161"/>
      <c r="EF212" s="161"/>
      <c r="EG212" s="161"/>
      <c r="EH212" s="161"/>
      <c r="EI212" s="161"/>
      <c r="EJ212" s="161"/>
      <c r="EK212" s="161"/>
      <c r="EL212" s="161"/>
      <c r="EM212" s="161"/>
      <c r="EN212" s="161"/>
      <c r="EO212" s="161"/>
      <c r="EP212" s="161"/>
      <c r="EQ212" s="161"/>
      <c r="ER212" s="161"/>
      <c r="ES212" s="161"/>
      <c r="ET212" s="161"/>
      <c r="EU212" s="161"/>
      <c r="EV212" s="161"/>
      <c r="EW212" s="161"/>
      <c r="EX212" s="161"/>
      <c r="EY212" s="161"/>
      <c r="EZ212" s="161"/>
      <c r="FA212" s="161"/>
      <c r="FB212" s="161"/>
      <c r="FC212" s="161"/>
      <c r="FD212" s="161"/>
      <c r="FE212" s="161"/>
      <c r="FF212" s="161"/>
      <c r="FG212" s="161"/>
      <c r="FH212" s="161"/>
      <c r="FI212" s="161"/>
      <c r="FJ212" s="162"/>
    </row>
    <row r="213" spans="1:166" s="4" customFormat="1" ht="15.75" customHeight="1">
      <c r="A213" s="116" t="s">
        <v>8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 t="s">
        <v>23</v>
      </c>
      <c r="AL213" s="116"/>
      <c r="AM213" s="116"/>
      <c r="AN213" s="116"/>
      <c r="AO213" s="116"/>
      <c r="AP213" s="116"/>
      <c r="AQ213" s="116" t="s">
        <v>35</v>
      </c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 t="s">
        <v>36</v>
      </c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 t="s">
        <v>37</v>
      </c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 t="s">
        <v>24</v>
      </c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  <c r="EC213" s="116"/>
      <c r="ED213" s="116"/>
      <c r="EE213" s="116"/>
      <c r="EF213" s="116"/>
      <c r="EG213" s="116"/>
      <c r="EH213" s="116"/>
      <c r="EI213" s="116"/>
      <c r="EJ213" s="116"/>
      <c r="EK213" s="120" t="s">
        <v>29</v>
      </c>
      <c r="EL213" s="121"/>
      <c r="EM213" s="121"/>
      <c r="EN213" s="121"/>
      <c r="EO213" s="121"/>
      <c r="EP213" s="121"/>
      <c r="EQ213" s="121"/>
      <c r="ER213" s="121"/>
      <c r="ES213" s="121"/>
      <c r="ET213" s="121"/>
      <c r="EU213" s="121"/>
      <c r="EV213" s="121"/>
      <c r="EW213" s="121"/>
      <c r="EX213" s="121"/>
      <c r="EY213" s="121"/>
      <c r="EZ213" s="121"/>
      <c r="FA213" s="121"/>
      <c r="FB213" s="121"/>
      <c r="FC213" s="121"/>
      <c r="FD213" s="121"/>
      <c r="FE213" s="121"/>
      <c r="FF213" s="121"/>
      <c r="FG213" s="121"/>
      <c r="FH213" s="121"/>
      <c r="FI213" s="121"/>
      <c r="FJ213" s="122"/>
    </row>
    <row r="214" spans="1:166" s="4" customFormat="1" ht="98.2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 t="s">
        <v>45</v>
      </c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 t="s">
        <v>25</v>
      </c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 t="s">
        <v>26</v>
      </c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 t="s">
        <v>27</v>
      </c>
      <c r="DY214" s="116"/>
      <c r="DZ214" s="116"/>
      <c r="EA214" s="116"/>
      <c r="EB214" s="116"/>
      <c r="EC214" s="116"/>
      <c r="ED214" s="116"/>
      <c r="EE214" s="116"/>
      <c r="EF214" s="116"/>
      <c r="EG214" s="116"/>
      <c r="EH214" s="116"/>
      <c r="EI214" s="116"/>
      <c r="EJ214" s="116"/>
      <c r="EK214" s="116" t="s">
        <v>38</v>
      </c>
      <c r="EL214" s="116"/>
      <c r="EM214" s="116"/>
      <c r="EN214" s="116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20" t="s">
        <v>46</v>
      </c>
      <c r="EY214" s="121"/>
      <c r="EZ214" s="121"/>
      <c r="FA214" s="121"/>
      <c r="FB214" s="121"/>
      <c r="FC214" s="121"/>
      <c r="FD214" s="121"/>
      <c r="FE214" s="121"/>
      <c r="FF214" s="121"/>
      <c r="FG214" s="121"/>
      <c r="FH214" s="121"/>
      <c r="FI214" s="121"/>
      <c r="FJ214" s="122"/>
    </row>
    <row r="215" spans="1:166" s="4" customFormat="1" ht="18.75">
      <c r="A215" s="136">
        <v>1</v>
      </c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>
        <v>2</v>
      </c>
      <c r="AL215" s="136"/>
      <c r="AM215" s="136"/>
      <c r="AN215" s="136"/>
      <c r="AO215" s="136"/>
      <c r="AP215" s="136"/>
      <c r="AQ215" s="136">
        <v>3</v>
      </c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>
        <v>4</v>
      </c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>
        <v>5</v>
      </c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>
        <v>6</v>
      </c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>
        <v>7</v>
      </c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6">
        <v>8</v>
      </c>
      <c r="DL215" s="136"/>
      <c r="DM215" s="136"/>
      <c r="DN215" s="136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6">
        <v>9</v>
      </c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>
        <v>10</v>
      </c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57">
        <v>11</v>
      </c>
      <c r="EY215" s="158"/>
      <c r="EZ215" s="158"/>
      <c r="FA215" s="158"/>
      <c r="FB215" s="158"/>
      <c r="FC215" s="158"/>
      <c r="FD215" s="158"/>
      <c r="FE215" s="158"/>
      <c r="FF215" s="158"/>
      <c r="FG215" s="158"/>
      <c r="FH215" s="158"/>
      <c r="FI215" s="158"/>
      <c r="FJ215" s="159"/>
    </row>
    <row r="216" spans="1:166" s="11" customFormat="1" ht="22.5" customHeight="1">
      <c r="A216" s="248" t="s">
        <v>32</v>
      </c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  <c r="AA216" s="248"/>
      <c r="AB216" s="248"/>
      <c r="AC216" s="248"/>
      <c r="AD216" s="248"/>
      <c r="AE216" s="248"/>
      <c r="AF216" s="248"/>
      <c r="AG216" s="248"/>
      <c r="AH216" s="248"/>
      <c r="AI216" s="248"/>
      <c r="AJ216" s="248"/>
      <c r="AK216" s="198" t="s">
        <v>33</v>
      </c>
      <c r="AL216" s="198"/>
      <c r="AM216" s="198"/>
      <c r="AN216" s="198"/>
      <c r="AO216" s="198"/>
      <c r="AP216" s="198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02">
        <f>BC219+BC223+BC226+BC229</f>
        <v>156900</v>
      </c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>
        <f>BU219+BU223+BU226+BU229</f>
        <v>133883.86000000002</v>
      </c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99">
        <f>CH223+CH219+CH226+CH229</f>
        <v>133883.86000000002</v>
      </c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99"/>
      <c r="DD216" s="99"/>
      <c r="DE216" s="99"/>
      <c r="DF216" s="99"/>
      <c r="DG216" s="99"/>
      <c r="DH216" s="99"/>
      <c r="DI216" s="99"/>
      <c r="DJ216" s="99"/>
      <c r="DK216" s="99"/>
      <c r="DL216" s="99"/>
      <c r="DM216" s="99"/>
      <c r="DN216" s="99"/>
      <c r="DO216" s="99"/>
      <c r="DP216" s="99"/>
      <c r="DQ216" s="99"/>
      <c r="DR216" s="99"/>
      <c r="DS216" s="99"/>
      <c r="DT216" s="99"/>
      <c r="DU216" s="99"/>
      <c r="DV216" s="99"/>
      <c r="DW216" s="99"/>
      <c r="DX216" s="99">
        <f>DX223+DX219+DX226+DX229</f>
        <v>133883.86000000002</v>
      </c>
      <c r="DY216" s="99"/>
      <c r="DZ216" s="99"/>
      <c r="EA216" s="99"/>
      <c r="EB216" s="99"/>
      <c r="EC216" s="99"/>
      <c r="ED216" s="99"/>
      <c r="EE216" s="99"/>
      <c r="EF216" s="99"/>
      <c r="EG216" s="99"/>
      <c r="EH216" s="99"/>
      <c r="EI216" s="99"/>
      <c r="EJ216" s="99"/>
      <c r="EK216" s="99">
        <f>BC216-CH216</f>
        <v>23016.139999999985</v>
      </c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138">
        <f>BU216-CH216</f>
        <v>0</v>
      </c>
      <c r="EY216" s="139"/>
      <c r="EZ216" s="139"/>
      <c r="FA216" s="139"/>
      <c r="FB216" s="139"/>
      <c r="FC216" s="139"/>
      <c r="FD216" s="139"/>
      <c r="FE216" s="139"/>
      <c r="FF216" s="139"/>
      <c r="FG216" s="139"/>
      <c r="FH216" s="139"/>
      <c r="FI216" s="139"/>
      <c r="FJ216" s="140"/>
    </row>
    <row r="217" spans="1:166" s="4" customFormat="1" ht="17.25" customHeight="1">
      <c r="A217" s="219" t="s">
        <v>22</v>
      </c>
      <c r="B217" s="219"/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19"/>
      <c r="AF217" s="219"/>
      <c r="AG217" s="219"/>
      <c r="AH217" s="219"/>
      <c r="AI217" s="219"/>
      <c r="AJ217" s="219"/>
      <c r="AK217" s="113" t="s">
        <v>34</v>
      </c>
      <c r="AL217" s="113"/>
      <c r="AM217" s="113"/>
      <c r="AN217" s="113"/>
      <c r="AO217" s="113"/>
      <c r="AP217" s="113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  <c r="BA217" s="112"/>
      <c r="BB217" s="112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  <c r="DZ217" s="82"/>
      <c r="EA217" s="82"/>
      <c r="EB217" s="82"/>
      <c r="EC217" s="82"/>
      <c r="ED217" s="82"/>
      <c r="EE217" s="82"/>
      <c r="EF217" s="82"/>
      <c r="EG217" s="82"/>
      <c r="EH217" s="82"/>
      <c r="EI217" s="82"/>
      <c r="EJ217" s="82"/>
      <c r="EK217" s="82"/>
      <c r="EL217" s="82"/>
      <c r="EM217" s="82"/>
      <c r="EN217" s="82"/>
      <c r="EO217" s="82"/>
      <c r="EP217" s="82"/>
      <c r="EQ217" s="82"/>
      <c r="ER217" s="82"/>
      <c r="ES217" s="82"/>
      <c r="ET217" s="82"/>
      <c r="EU217" s="82"/>
      <c r="EV217" s="82"/>
      <c r="EW217" s="82"/>
      <c r="EX217" s="76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8"/>
    </row>
    <row r="218" spans="1:166" s="11" customFormat="1" ht="58.5" customHeight="1">
      <c r="A218" s="124" t="s">
        <v>251</v>
      </c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12"/>
      <c r="AL218" s="112"/>
      <c r="AM218" s="112"/>
      <c r="AN218" s="112"/>
      <c r="AO218" s="112"/>
      <c r="AP218" s="112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48"/>
      <c r="BT218" s="48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  <c r="DR218" s="82"/>
      <c r="DS218" s="82"/>
      <c r="DT218" s="82"/>
      <c r="DU218" s="82"/>
      <c r="DV218" s="82"/>
      <c r="DW218" s="82"/>
      <c r="DX218" s="82"/>
      <c r="DY218" s="82"/>
      <c r="DZ218" s="82"/>
      <c r="EA218" s="82"/>
      <c r="EB218" s="82"/>
      <c r="EC218" s="82"/>
      <c r="ED218" s="82"/>
      <c r="EE218" s="82"/>
      <c r="EF218" s="82"/>
      <c r="EG218" s="82"/>
      <c r="EH218" s="82"/>
      <c r="EI218" s="82"/>
      <c r="EJ218" s="82"/>
      <c r="EK218" s="82"/>
      <c r="EL218" s="82"/>
      <c r="EM218" s="82"/>
      <c r="EN218" s="82"/>
      <c r="EO218" s="82"/>
      <c r="EP218" s="82"/>
      <c r="EQ218" s="82"/>
      <c r="ER218" s="82"/>
      <c r="ES218" s="82"/>
      <c r="ET218" s="82"/>
      <c r="EU218" s="82"/>
      <c r="EV218" s="82"/>
      <c r="EW218" s="82"/>
      <c r="EX218" s="99"/>
      <c r="EY218" s="99"/>
      <c r="EZ218" s="99"/>
      <c r="FA218" s="99"/>
      <c r="FB218" s="99"/>
      <c r="FC218" s="99"/>
      <c r="FD218" s="99"/>
      <c r="FE218" s="99"/>
      <c r="FF218" s="99"/>
      <c r="FG218" s="99"/>
      <c r="FH218" s="36"/>
      <c r="FI218" s="36"/>
      <c r="FJ218" s="36"/>
    </row>
    <row r="219" spans="1:166" s="4" customFormat="1" ht="22.5" customHeight="1">
      <c r="A219" s="214" t="s">
        <v>249</v>
      </c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  <c r="AA219" s="214"/>
      <c r="AB219" s="214"/>
      <c r="AC219" s="214"/>
      <c r="AD219" s="214"/>
      <c r="AE219" s="214"/>
      <c r="AF219" s="214"/>
      <c r="AG219" s="214"/>
      <c r="AH219" s="214"/>
      <c r="AI219" s="214"/>
      <c r="AJ219" s="214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  <c r="BA219" s="112"/>
      <c r="BB219" s="112"/>
      <c r="BC219" s="102">
        <f>BC220+BC221</f>
        <v>25200</v>
      </c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>
        <f>BU220+BU221</f>
        <v>24302.04</v>
      </c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99">
        <f>CH220+CH221</f>
        <v>24302.04</v>
      </c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  <c r="DR219" s="82"/>
      <c r="DS219" s="82"/>
      <c r="DT219" s="82"/>
      <c r="DU219" s="82"/>
      <c r="DV219" s="82"/>
      <c r="DW219" s="82"/>
      <c r="DX219" s="99">
        <f>DX220+DX221</f>
        <v>24302.04</v>
      </c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>
        <f>EK220</f>
        <v>872.96</v>
      </c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99"/>
      <c r="EX219" s="138">
        <v>0</v>
      </c>
      <c r="EY219" s="139"/>
      <c r="EZ219" s="139"/>
      <c r="FA219" s="139"/>
      <c r="FB219" s="139"/>
      <c r="FC219" s="139"/>
      <c r="FD219" s="139"/>
      <c r="FE219" s="139"/>
      <c r="FF219" s="139"/>
      <c r="FG219" s="139"/>
      <c r="FH219" s="139"/>
      <c r="FI219" s="139"/>
      <c r="FJ219" s="140"/>
    </row>
    <row r="220" spans="1:166" s="4" customFormat="1" ht="24" customHeight="1">
      <c r="A220" s="199" t="s">
        <v>176</v>
      </c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15" t="s">
        <v>60</v>
      </c>
      <c r="AL220" s="115"/>
      <c r="AM220" s="115"/>
      <c r="AN220" s="115"/>
      <c r="AO220" s="115"/>
      <c r="AP220" s="115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84">
        <v>2200</v>
      </c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>
        <v>1327.04</v>
      </c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2">
        <v>1327.04</v>
      </c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  <c r="DR220" s="82"/>
      <c r="DS220" s="82"/>
      <c r="DT220" s="82"/>
      <c r="DU220" s="82"/>
      <c r="DV220" s="82"/>
      <c r="DW220" s="82"/>
      <c r="DX220" s="82">
        <v>1327.04</v>
      </c>
      <c r="DY220" s="82"/>
      <c r="DZ220" s="82"/>
      <c r="EA220" s="82"/>
      <c r="EB220" s="82"/>
      <c r="EC220" s="82"/>
      <c r="ED220" s="82"/>
      <c r="EE220" s="82"/>
      <c r="EF220" s="82"/>
      <c r="EG220" s="82"/>
      <c r="EH220" s="82"/>
      <c r="EI220" s="82"/>
      <c r="EJ220" s="82"/>
      <c r="EK220" s="82">
        <f>BC220-CH220</f>
        <v>872.96</v>
      </c>
      <c r="EL220" s="82"/>
      <c r="EM220" s="82"/>
      <c r="EN220" s="82"/>
      <c r="EO220" s="82"/>
      <c r="EP220" s="82"/>
      <c r="EQ220" s="82"/>
      <c r="ER220" s="82"/>
      <c r="ES220" s="82"/>
      <c r="ET220" s="82"/>
      <c r="EU220" s="82"/>
      <c r="EV220" s="82"/>
      <c r="EW220" s="82"/>
      <c r="EX220" s="117">
        <v>0</v>
      </c>
      <c r="EY220" s="118"/>
      <c r="EZ220" s="118"/>
      <c r="FA220" s="118"/>
      <c r="FB220" s="118"/>
      <c r="FC220" s="118"/>
      <c r="FD220" s="118"/>
      <c r="FE220" s="118"/>
      <c r="FF220" s="118"/>
      <c r="FG220" s="118"/>
      <c r="FH220" s="118"/>
      <c r="FI220" s="118"/>
      <c r="FJ220" s="119"/>
    </row>
    <row r="221" spans="1:166" s="32" customFormat="1" ht="24.75" customHeight="1">
      <c r="A221" s="199" t="s">
        <v>107</v>
      </c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332" t="s">
        <v>62</v>
      </c>
      <c r="AL221" s="332"/>
      <c r="AM221" s="332"/>
      <c r="AN221" s="332"/>
      <c r="AO221" s="332"/>
      <c r="AP221" s="332"/>
      <c r="AQ221" s="334"/>
      <c r="AR221" s="334"/>
      <c r="AS221" s="334"/>
      <c r="AT221" s="334"/>
      <c r="AU221" s="334"/>
      <c r="AV221" s="334"/>
      <c r="AW221" s="334"/>
      <c r="AX221" s="334"/>
      <c r="AY221" s="334"/>
      <c r="AZ221" s="334"/>
      <c r="BA221" s="334"/>
      <c r="BB221" s="334"/>
      <c r="BC221" s="306">
        <v>23000</v>
      </c>
      <c r="BD221" s="306"/>
      <c r="BE221" s="306"/>
      <c r="BF221" s="306"/>
      <c r="BG221" s="306"/>
      <c r="BH221" s="306"/>
      <c r="BI221" s="306"/>
      <c r="BJ221" s="306"/>
      <c r="BK221" s="306"/>
      <c r="BL221" s="306"/>
      <c r="BM221" s="306"/>
      <c r="BN221" s="306"/>
      <c r="BO221" s="306"/>
      <c r="BP221" s="306"/>
      <c r="BQ221" s="306"/>
      <c r="BR221" s="306"/>
      <c r="BS221" s="306"/>
      <c r="BT221" s="306"/>
      <c r="BU221" s="306">
        <v>22975</v>
      </c>
      <c r="BV221" s="306"/>
      <c r="BW221" s="306"/>
      <c r="BX221" s="306"/>
      <c r="BY221" s="306"/>
      <c r="BZ221" s="306"/>
      <c r="CA221" s="306"/>
      <c r="CB221" s="306"/>
      <c r="CC221" s="306"/>
      <c r="CD221" s="306"/>
      <c r="CE221" s="306"/>
      <c r="CF221" s="306"/>
      <c r="CG221" s="306"/>
      <c r="CH221" s="191">
        <v>22975</v>
      </c>
      <c r="CI221" s="191"/>
      <c r="CJ221" s="191"/>
      <c r="CK221" s="191"/>
      <c r="CL221" s="191"/>
      <c r="CM221" s="191"/>
      <c r="CN221" s="191"/>
      <c r="CO221" s="191"/>
      <c r="CP221" s="191"/>
      <c r="CQ221" s="191"/>
      <c r="CR221" s="191"/>
      <c r="CS221" s="191"/>
      <c r="CT221" s="191"/>
      <c r="CU221" s="191"/>
      <c r="CV221" s="191"/>
      <c r="CW221" s="191"/>
      <c r="CX221" s="191"/>
      <c r="CY221" s="191"/>
      <c r="CZ221" s="191"/>
      <c r="DA221" s="191"/>
      <c r="DB221" s="191"/>
      <c r="DC221" s="191"/>
      <c r="DD221" s="191"/>
      <c r="DE221" s="191"/>
      <c r="DF221" s="191"/>
      <c r="DG221" s="191"/>
      <c r="DH221" s="191"/>
      <c r="DI221" s="191"/>
      <c r="DJ221" s="191"/>
      <c r="DK221" s="191"/>
      <c r="DL221" s="191"/>
      <c r="DM221" s="191"/>
      <c r="DN221" s="191"/>
      <c r="DO221" s="191"/>
      <c r="DP221" s="191"/>
      <c r="DQ221" s="191"/>
      <c r="DR221" s="191"/>
      <c r="DS221" s="191"/>
      <c r="DT221" s="191"/>
      <c r="DU221" s="191"/>
      <c r="DV221" s="191"/>
      <c r="DW221" s="191"/>
      <c r="DX221" s="191">
        <v>22975</v>
      </c>
      <c r="DY221" s="191"/>
      <c r="DZ221" s="191"/>
      <c r="EA221" s="191"/>
      <c r="EB221" s="191"/>
      <c r="EC221" s="191"/>
      <c r="ED221" s="191"/>
      <c r="EE221" s="191"/>
      <c r="EF221" s="191"/>
      <c r="EG221" s="191"/>
      <c r="EH221" s="191"/>
      <c r="EI221" s="191"/>
      <c r="EJ221" s="191"/>
      <c r="EK221" s="191">
        <f>BC221-BU221</f>
        <v>25</v>
      </c>
      <c r="EL221" s="191"/>
      <c r="EM221" s="191"/>
      <c r="EN221" s="191"/>
      <c r="EO221" s="191"/>
      <c r="EP221" s="191"/>
      <c r="EQ221" s="191"/>
      <c r="ER221" s="191"/>
      <c r="ES221" s="191"/>
      <c r="ET221" s="191"/>
      <c r="EU221" s="191"/>
      <c r="EV221" s="191"/>
      <c r="EW221" s="191"/>
      <c r="EX221" s="188">
        <v>0</v>
      </c>
      <c r="EY221" s="189"/>
      <c r="EZ221" s="189"/>
      <c r="FA221" s="189"/>
      <c r="FB221" s="189"/>
      <c r="FC221" s="189"/>
      <c r="FD221" s="189"/>
      <c r="FE221" s="189"/>
      <c r="FF221" s="189"/>
      <c r="FG221" s="189"/>
      <c r="FH221" s="189"/>
      <c r="FI221" s="189"/>
      <c r="FJ221" s="190"/>
    </row>
    <row r="222" spans="1:166" s="4" customFormat="1" ht="35.25" customHeight="1">
      <c r="A222" s="215" t="s">
        <v>159</v>
      </c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5"/>
      <c r="AK222" s="336"/>
      <c r="AL222" s="336"/>
      <c r="AM222" s="336"/>
      <c r="AN222" s="336"/>
      <c r="AO222" s="336"/>
      <c r="AP222" s="336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49"/>
      <c r="BT222" s="49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82"/>
      <c r="DH222" s="82"/>
      <c r="DI222" s="82"/>
      <c r="DJ222" s="82"/>
      <c r="DK222" s="82"/>
      <c r="DL222" s="82"/>
      <c r="DM222" s="82"/>
      <c r="DN222" s="82"/>
      <c r="DO222" s="82"/>
      <c r="DP222" s="82"/>
      <c r="DQ222" s="82"/>
      <c r="DR222" s="82"/>
      <c r="DS222" s="82"/>
      <c r="DT222" s="82"/>
      <c r="DU222" s="82"/>
      <c r="DV222" s="82"/>
      <c r="DW222" s="82"/>
      <c r="DX222" s="82"/>
      <c r="DY222" s="82"/>
      <c r="DZ222" s="82"/>
      <c r="EA222" s="82"/>
      <c r="EB222" s="82"/>
      <c r="EC222" s="82"/>
      <c r="ED222" s="82"/>
      <c r="EE222" s="82"/>
      <c r="EF222" s="82"/>
      <c r="EG222" s="82"/>
      <c r="EH222" s="82"/>
      <c r="EI222" s="82"/>
      <c r="EJ222" s="82"/>
      <c r="EK222" s="82"/>
      <c r="EL222" s="82"/>
      <c r="EM222" s="82"/>
      <c r="EN222" s="82"/>
      <c r="EO222" s="82"/>
      <c r="EP222" s="82"/>
      <c r="EQ222" s="82"/>
      <c r="ER222" s="82"/>
      <c r="ES222" s="82"/>
      <c r="ET222" s="82"/>
      <c r="EU222" s="82"/>
      <c r="EV222" s="82"/>
      <c r="EW222" s="82"/>
      <c r="EX222" s="82"/>
      <c r="EY222" s="82"/>
      <c r="EZ222" s="82"/>
      <c r="FA222" s="82"/>
      <c r="FB222" s="82"/>
      <c r="FC222" s="82"/>
      <c r="FD222" s="82"/>
      <c r="FE222" s="82"/>
      <c r="FF222" s="82"/>
      <c r="FG222" s="82"/>
      <c r="FH222" s="38"/>
      <c r="FI222" s="38"/>
      <c r="FJ222" s="38"/>
    </row>
    <row r="223" spans="1:166" s="11" customFormat="1" ht="23.25" customHeight="1">
      <c r="A223" s="214" t="s">
        <v>259</v>
      </c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/>
      <c r="AF223" s="214"/>
      <c r="AG223" s="214"/>
      <c r="AH223" s="214"/>
      <c r="AI223" s="214"/>
      <c r="AJ223" s="214"/>
      <c r="AK223" s="115" t="s">
        <v>64</v>
      </c>
      <c r="AL223" s="115"/>
      <c r="AM223" s="115"/>
      <c r="AN223" s="115"/>
      <c r="AO223" s="115"/>
      <c r="AP223" s="115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02">
        <f>BC224</f>
        <v>120700</v>
      </c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>
        <f>BU224</f>
        <v>100000</v>
      </c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99">
        <f>CH224</f>
        <v>100000</v>
      </c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99"/>
      <c r="DE223" s="99"/>
      <c r="DF223" s="99"/>
      <c r="DG223" s="99"/>
      <c r="DH223" s="99"/>
      <c r="DI223" s="99"/>
      <c r="DJ223" s="99"/>
      <c r="DK223" s="99"/>
      <c r="DL223" s="99"/>
      <c r="DM223" s="99"/>
      <c r="DN223" s="99"/>
      <c r="DO223" s="99"/>
      <c r="DP223" s="99"/>
      <c r="DQ223" s="99"/>
      <c r="DR223" s="99"/>
      <c r="DS223" s="99"/>
      <c r="DT223" s="99"/>
      <c r="DU223" s="99"/>
      <c r="DV223" s="99"/>
      <c r="DW223" s="99"/>
      <c r="DX223" s="99">
        <f>DX224</f>
        <v>100000</v>
      </c>
      <c r="DY223" s="99"/>
      <c r="DZ223" s="99"/>
      <c r="EA223" s="99"/>
      <c r="EB223" s="99"/>
      <c r="EC223" s="99"/>
      <c r="ED223" s="99"/>
      <c r="EE223" s="99"/>
      <c r="EF223" s="99"/>
      <c r="EG223" s="99"/>
      <c r="EH223" s="99"/>
      <c r="EI223" s="99"/>
      <c r="EJ223" s="99"/>
      <c r="EK223" s="99">
        <f>BC223-CH223</f>
        <v>20700</v>
      </c>
      <c r="EL223" s="99"/>
      <c r="EM223" s="99"/>
      <c r="EN223" s="99"/>
      <c r="EO223" s="99"/>
      <c r="EP223" s="99"/>
      <c r="EQ223" s="99"/>
      <c r="ER223" s="99"/>
      <c r="ES223" s="99"/>
      <c r="ET223" s="99"/>
      <c r="EU223" s="99"/>
      <c r="EV223" s="99"/>
      <c r="EW223" s="99"/>
      <c r="EX223" s="138">
        <v>0</v>
      </c>
      <c r="EY223" s="139"/>
      <c r="EZ223" s="139"/>
      <c r="FA223" s="139"/>
      <c r="FB223" s="139"/>
      <c r="FC223" s="139"/>
      <c r="FD223" s="139"/>
      <c r="FE223" s="139"/>
      <c r="FF223" s="139"/>
      <c r="FG223" s="139"/>
      <c r="FH223" s="139"/>
      <c r="FI223" s="139"/>
      <c r="FJ223" s="140"/>
    </row>
    <row r="224" spans="1:166" s="11" customFormat="1" ht="34.5" customHeight="1">
      <c r="A224" s="201" t="s">
        <v>175</v>
      </c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3"/>
      <c r="AK224" s="115" t="s">
        <v>64</v>
      </c>
      <c r="AL224" s="115"/>
      <c r="AM224" s="115"/>
      <c r="AN224" s="115"/>
      <c r="AO224" s="115"/>
      <c r="AP224" s="115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84">
        <v>120700</v>
      </c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48"/>
      <c r="BT224" s="48"/>
      <c r="BU224" s="84">
        <v>100000</v>
      </c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2">
        <v>100000</v>
      </c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  <c r="DR224" s="82"/>
      <c r="DS224" s="82"/>
      <c r="DT224" s="82"/>
      <c r="DU224" s="82"/>
      <c r="DV224" s="82"/>
      <c r="DW224" s="82"/>
      <c r="DX224" s="82">
        <v>100000</v>
      </c>
      <c r="DY224" s="82"/>
      <c r="DZ224" s="82"/>
      <c r="EA224" s="82"/>
      <c r="EB224" s="82"/>
      <c r="EC224" s="82"/>
      <c r="ED224" s="82"/>
      <c r="EE224" s="82"/>
      <c r="EF224" s="82"/>
      <c r="EG224" s="82"/>
      <c r="EH224" s="82"/>
      <c r="EI224" s="82"/>
      <c r="EJ224" s="82"/>
      <c r="EK224" s="82">
        <f>BC224-CH224</f>
        <v>20700</v>
      </c>
      <c r="EL224" s="82"/>
      <c r="EM224" s="82"/>
      <c r="EN224" s="82"/>
      <c r="EO224" s="82"/>
      <c r="EP224" s="82"/>
      <c r="EQ224" s="82"/>
      <c r="ER224" s="82"/>
      <c r="ES224" s="82"/>
      <c r="ET224" s="82"/>
      <c r="EU224" s="82"/>
      <c r="EV224" s="82"/>
      <c r="EW224" s="82"/>
      <c r="EX224" s="99">
        <f>BU224-CH224</f>
        <v>0</v>
      </c>
      <c r="EY224" s="99"/>
      <c r="EZ224" s="99"/>
      <c r="FA224" s="99"/>
      <c r="FB224" s="99"/>
      <c r="FC224" s="99"/>
      <c r="FD224" s="99"/>
      <c r="FE224" s="99"/>
      <c r="FF224" s="99"/>
      <c r="FG224" s="99"/>
      <c r="FH224" s="36"/>
      <c r="FI224" s="36"/>
      <c r="FJ224" s="36"/>
    </row>
    <row r="225" spans="1:166" s="11" customFormat="1" ht="36.75" customHeight="1">
      <c r="A225" s="124" t="s">
        <v>263</v>
      </c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15"/>
      <c r="AL225" s="115"/>
      <c r="AM225" s="115"/>
      <c r="AN225" s="115"/>
      <c r="AO225" s="115"/>
      <c r="AP225" s="115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48"/>
      <c r="BT225" s="48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  <c r="DR225" s="82"/>
      <c r="DS225" s="82"/>
      <c r="DT225" s="82"/>
      <c r="DU225" s="82"/>
      <c r="DV225" s="82"/>
      <c r="DW225" s="82"/>
      <c r="DX225" s="82"/>
      <c r="DY225" s="82"/>
      <c r="DZ225" s="82"/>
      <c r="EA225" s="82"/>
      <c r="EB225" s="82"/>
      <c r="EC225" s="82"/>
      <c r="ED225" s="82"/>
      <c r="EE225" s="82"/>
      <c r="EF225" s="82"/>
      <c r="EG225" s="82"/>
      <c r="EH225" s="82"/>
      <c r="EI225" s="82"/>
      <c r="EJ225" s="82"/>
      <c r="EK225" s="82"/>
      <c r="EL225" s="82"/>
      <c r="EM225" s="82"/>
      <c r="EN225" s="82"/>
      <c r="EO225" s="82"/>
      <c r="EP225" s="82"/>
      <c r="EQ225" s="82"/>
      <c r="ER225" s="82"/>
      <c r="ES225" s="82"/>
      <c r="ET225" s="82"/>
      <c r="EU225" s="82"/>
      <c r="EV225" s="82"/>
      <c r="EW225" s="82"/>
      <c r="EX225" s="99"/>
      <c r="EY225" s="99"/>
      <c r="EZ225" s="99"/>
      <c r="FA225" s="99"/>
      <c r="FB225" s="99"/>
      <c r="FC225" s="99"/>
      <c r="FD225" s="99"/>
      <c r="FE225" s="99"/>
      <c r="FF225" s="99"/>
      <c r="FG225" s="99"/>
      <c r="FH225" s="36"/>
      <c r="FI225" s="36"/>
      <c r="FJ225" s="36"/>
    </row>
    <row r="226" spans="1:166" s="31" customFormat="1" ht="24.75" customHeight="1">
      <c r="A226" s="333" t="s">
        <v>274</v>
      </c>
      <c r="B226" s="333"/>
      <c r="C226" s="333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333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3"/>
      <c r="AK226" s="332"/>
      <c r="AL226" s="332"/>
      <c r="AM226" s="332"/>
      <c r="AN226" s="332"/>
      <c r="AO226" s="332"/>
      <c r="AP226" s="332"/>
      <c r="AQ226" s="298"/>
      <c r="AR226" s="298"/>
      <c r="AS226" s="298"/>
      <c r="AT226" s="298"/>
      <c r="AU226" s="298"/>
      <c r="AV226" s="298"/>
      <c r="AW226" s="298"/>
      <c r="AX226" s="298"/>
      <c r="AY226" s="298"/>
      <c r="AZ226" s="298"/>
      <c r="BA226" s="298"/>
      <c r="BB226" s="298"/>
      <c r="BC226" s="293">
        <f>BC227+BC228</f>
        <v>5000</v>
      </c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293">
        <f>BU227+BU228</f>
        <v>3600</v>
      </c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95">
        <f>CH227+CH228</f>
        <v>3600</v>
      </c>
      <c r="CI226" s="196"/>
      <c r="CJ226" s="196"/>
      <c r="CK226" s="196"/>
      <c r="CL226" s="196"/>
      <c r="CM226" s="196"/>
      <c r="CN226" s="196"/>
      <c r="CO226" s="196"/>
      <c r="CP226" s="196"/>
      <c r="CQ226" s="196"/>
      <c r="CR226" s="196"/>
      <c r="CS226" s="196"/>
      <c r="CT226" s="196"/>
      <c r="CU226" s="196"/>
      <c r="CV226" s="196"/>
      <c r="CW226" s="196"/>
      <c r="CX226" s="196"/>
      <c r="CY226" s="196"/>
      <c r="CZ226" s="196"/>
      <c r="DA226" s="196"/>
      <c r="DB226" s="196"/>
      <c r="DC226" s="196"/>
      <c r="DD226" s="196"/>
      <c r="DE226" s="196"/>
      <c r="DF226" s="196"/>
      <c r="DG226" s="196"/>
      <c r="DH226" s="196"/>
      <c r="DI226" s="196"/>
      <c r="DJ226" s="196"/>
      <c r="DK226" s="196"/>
      <c r="DL226" s="196"/>
      <c r="DM226" s="196"/>
      <c r="DN226" s="196"/>
      <c r="DO226" s="196"/>
      <c r="DP226" s="196"/>
      <c r="DQ226" s="196"/>
      <c r="DR226" s="196"/>
      <c r="DS226" s="196"/>
      <c r="DT226" s="196"/>
      <c r="DU226" s="196"/>
      <c r="DV226" s="196"/>
      <c r="DW226" s="196"/>
      <c r="DX226" s="195">
        <f>DX227+DX228</f>
        <v>3600</v>
      </c>
      <c r="DY226" s="195"/>
      <c r="DZ226" s="195"/>
      <c r="EA226" s="195"/>
      <c r="EB226" s="195"/>
      <c r="EC226" s="195"/>
      <c r="ED226" s="195"/>
      <c r="EE226" s="195"/>
      <c r="EF226" s="195"/>
      <c r="EG226" s="195"/>
      <c r="EH226" s="195"/>
      <c r="EI226" s="195"/>
      <c r="EJ226" s="195"/>
      <c r="EK226" s="195">
        <f>EK227+EK230</f>
        <v>1418.1800000000003</v>
      </c>
      <c r="EL226" s="196"/>
      <c r="EM226" s="196"/>
      <c r="EN226" s="196"/>
      <c r="EO226" s="196"/>
      <c r="EP226" s="196"/>
      <c r="EQ226" s="196"/>
      <c r="ER226" s="196"/>
      <c r="ES226" s="196"/>
      <c r="ET226" s="196"/>
      <c r="EU226" s="196"/>
      <c r="EV226" s="196"/>
      <c r="EW226" s="196"/>
      <c r="EX226" s="192"/>
      <c r="EY226" s="193"/>
      <c r="EZ226" s="193"/>
      <c r="FA226" s="193"/>
      <c r="FB226" s="193"/>
      <c r="FC226" s="193"/>
      <c r="FD226" s="193"/>
      <c r="FE226" s="193"/>
      <c r="FF226" s="193"/>
      <c r="FG226" s="193"/>
      <c r="FH226" s="193"/>
      <c r="FI226" s="193"/>
      <c r="FJ226" s="194"/>
    </row>
    <row r="227" spans="1:166" s="32" customFormat="1" ht="24" customHeight="1">
      <c r="A227" s="212" t="s">
        <v>176</v>
      </c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332" t="s">
        <v>60</v>
      </c>
      <c r="AL227" s="332"/>
      <c r="AM227" s="332"/>
      <c r="AN227" s="332"/>
      <c r="AO227" s="332"/>
      <c r="AP227" s="332"/>
      <c r="AQ227" s="334"/>
      <c r="AR227" s="334"/>
      <c r="AS227" s="334"/>
      <c r="AT227" s="334"/>
      <c r="AU227" s="334"/>
      <c r="AV227" s="334"/>
      <c r="AW227" s="334"/>
      <c r="AX227" s="334"/>
      <c r="AY227" s="334"/>
      <c r="AZ227" s="334"/>
      <c r="BA227" s="334"/>
      <c r="BB227" s="334"/>
      <c r="BC227" s="306">
        <v>1400</v>
      </c>
      <c r="BD227" s="306"/>
      <c r="BE227" s="306"/>
      <c r="BF227" s="306"/>
      <c r="BG227" s="306"/>
      <c r="BH227" s="306"/>
      <c r="BI227" s="306"/>
      <c r="BJ227" s="306"/>
      <c r="BK227" s="306"/>
      <c r="BL227" s="306"/>
      <c r="BM227" s="306"/>
      <c r="BN227" s="306"/>
      <c r="BO227" s="306"/>
      <c r="BP227" s="306"/>
      <c r="BQ227" s="306"/>
      <c r="BR227" s="306"/>
      <c r="BS227" s="306"/>
      <c r="BT227" s="306"/>
      <c r="BU227" s="306">
        <v>0</v>
      </c>
      <c r="BV227" s="306"/>
      <c r="BW227" s="306"/>
      <c r="BX227" s="306"/>
      <c r="BY227" s="306"/>
      <c r="BZ227" s="306"/>
      <c r="CA227" s="306"/>
      <c r="CB227" s="306"/>
      <c r="CC227" s="306"/>
      <c r="CD227" s="306"/>
      <c r="CE227" s="306"/>
      <c r="CF227" s="306"/>
      <c r="CG227" s="306"/>
      <c r="CH227" s="191">
        <v>0</v>
      </c>
      <c r="CI227" s="191"/>
      <c r="CJ227" s="191"/>
      <c r="CK227" s="191"/>
      <c r="CL227" s="191"/>
      <c r="CM227" s="191"/>
      <c r="CN227" s="191"/>
      <c r="CO227" s="191"/>
      <c r="CP227" s="191"/>
      <c r="CQ227" s="191"/>
      <c r="CR227" s="191"/>
      <c r="CS227" s="191"/>
      <c r="CT227" s="191"/>
      <c r="CU227" s="191"/>
      <c r="CV227" s="191"/>
      <c r="CW227" s="191"/>
      <c r="CX227" s="191"/>
      <c r="CY227" s="191"/>
      <c r="CZ227" s="191"/>
      <c r="DA227" s="191"/>
      <c r="DB227" s="191"/>
      <c r="DC227" s="191"/>
      <c r="DD227" s="191"/>
      <c r="DE227" s="191"/>
      <c r="DF227" s="191"/>
      <c r="DG227" s="191"/>
      <c r="DH227" s="191"/>
      <c r="DI227" s="191"/>
      <c r="DJ227" s="191"/>
      <c r="DK227" s="191"/>
      <c r="DL227" s="191"/>
      <c r="DM227" s="191"/>
      <c r="DN227" s="191"/>
      <c r="DO227" s="191"/>
      <c r="DP227" s="191"/>
      <c r="DQ227" s="191"/>
      <c r="DR227" s="191"/>
      <c r="DS227" s="191"/>
      <c r="DT227" s="191"/>
      <c r="DU227" s="191"/>
      <c r="DV227" s="191"/>
      <c r="DW227" s="191"/>
      <c r="DX227" s="191">
        <v>0</v>
      </c>
      <c r="DY227" s="191"/>
      <c r="DZ227" s="191"/>
      <c r="EA227" s="191"/>
      <c r="EB227" s="191"/>
      <c r="EC227" s="191"/>
      <c r="ED227" s="191"/>
      <c r="EE227" s="191"/>
      <c r="EF227" s="191"/>
      <c r="EG227" s="191"/>
      <c r="EH227" s="191"/>
      <c r="EI227" s="191"/>
      <c r="EJ227" s="191"/>
      <c r="EK227" s="191">
        <f>BC227-BU227</f>
        <v>1400</v>
      </c>
      <c r="EL227" s="191"/>
      <c r="EM227" s="191"/>
      <c r="EN227" s="191"/>
      <c r="EO227" s="191"/>
      <c r="EP227" s="191"/>
      <c r="EQ227" s="191"/>
      <c r="ER227" s="191"/>
      <c r="ES227" s="191"/>
      <c r="ET227" s="191"/>
      <c r="EU227" s="191"/>
      <c r="EV227" s="191"/>
      <c r="EW227" s="191"/>
      <c r="EX227" s="188">
        <v>0</v>
      </c>
      <c r="EY227" s="189"/>
      <c r="EZ227" s="189"/>
      <c r="FA227" s="189"/>
      <c r="FB227" s="189"/>
      <c r="FC227" s="189"/>
      <c r="FD227" s="189"/>
      <c r="FE227" s="189"/>
      <c r="FF227" s="189"/>
      <c r="FG227" s="189"/>
      <c r="FH227" s="189"/>
      <c r="FI227" s="189"/>
      <c r="FJ227" s="190"/>
    </row>
    <row r="228" spans="1:166" s="32" customFormat="1" ht="24.75" customHeight="1">
      <c r="A228" s="199" t="s">
        <v>107</v>
      </c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332" t="s">
        <v>62</v>
      </c>
      <c r="AL228" s="332"/>
      <c r="AM228" s="332"/>
      <c r="AN228" s="332"/>
      <c r="AO228" s="332"/>
      <c r="AP228" s="332"/>
      <c r="AQ228" s="334"/>
      <c r="AR228" s="334"/>
      <c r="AS228" s="334"/>
      <c r="AT228" s="334"/>
      <c r="AU228" s="334"/>
      <c r="AV228" s="334"/>
      <c r="AW228" s="334"/>
      <c r="AX228" s="334"/>
      <c r="AY228" s="334"/>
      <c r="AZ228" s="334"/>
      <c r="BA228" s="334"/>
      <c r="BB228" s="334"/>
      <c r="BC228" s="306">
        <v>3600</v>
      </c>
      <c r="BD228" s="306"/>
      <c r="BE228" s="306"/>
      <c r="BF228" s="306"/>
      <c r="BG228" s="306"/>
      <c r="BH228" s="306"/>
      <c r="BI228" s="306"/>
      <c r="BJ228" s="306"/>
      <c r="BK228" s="306"/>
      <c r="BL228" s="306"/>
      <c r="BM228" s="306"/>
      <c r="BN228" s="306"/>
      <c r="BO228" s="306"/>
      <c r="BP228" s="306"/>
      <c r="BQ228" s="306"/>
      <c r="BR228" s="306"/>
      <c r="BS228" s="306"/>
      <c r="BT228" s="306"/>
      <c r="BU228" s="306">
        <v>3600</v>
      </c>
      <c r="BV228" s="306"/>
      <c r="BW228" s="306"/>
      <c r="BX228" s="306"/>
      <c r="BY228" s="306"/>
      <c r="BZ228" s="306"/>
      <c r="CA228" s="306"/>
      <c r="CB228" s="306"/>
      <c r="CC228" s="306"/>
      <c r="CD228" s="306"/>
      <c r="CE228" s="306"/>
      <c r="CF228" s="306"/>
      <c r="CG228" s="306"/>
      <c r="CH228" s="191">
        <v>3600</v>
      </c>
      <c r="CI228" s="191"/>
      <c r="CJ228" s="191"/>
      <c r="CK228" s="191"/>
      <c r="CL228" s="191"/>
      <c r="CM228" s="191"/>
      <c r="CN228" s="191"/>
      <c r="CO228" s="191"/>
      <c r="CP228" s="191"/>
      <c r="CQ228" s="191"/>
      <c r="CR228" s="191"/>
      <c r="CS228" s="191"/>
      <c r="CT228" s="191"/>
      <c r="CU228" s="191"/>
      <c r="CV228" s="191"/>
      <c r="CW228" s="191"/>
      <c r="CX228" s="191"/>
      <c r="CY228" s="191"/>
      <c r="CZ228" s="191"/>
      <c r="DA228" s="191"/>
      <c r="DB228" s="191"/>
      <c r="DC228" s="191"/>
      <c r="DD228" s="191"/>
      <c r="DE228" s="191"/>
      <c r="DF228" s="191"/>
      <c r="DG228" s="191"/>
      <c r="DH228" s="191"/>
      <c r="DI228" s="191"/>
      <c r="DJ228" s="191"/>
      <c r="DK228" s="191"/>
      <c r="DL228" s="191"/>
      <c r="DM228" s="191"/>
      <c r="DN228" s="191"/>
      <c r="DO228" s="191"/>
      <c r="DP228" s="191"/>
      <c r="DQ228" s="191"/>
      <c r="DR228" s="191"/>
      <c r="DS228" s="191"/>
      <c r="DT228" s="191"/>
      <c r="DU228" s="191"/>
      <c r="DV228" s="191"/>
      <c r="DW228" s="191"/>
      <c r="DX228" s="191">
        <v>3600</v>
      </c>
      <c r="DY228" s="191"/>
      <c r="DZ228" s="191"/>
      <c r="EA228" s="191"/>
      <c r="EB228" s="191"/>
      <c r="EC228" s="191"/>
      <c r="ED228" s="191"/>
      <c r="EE228" s="191"/>
      <c r="EF228" s="191"/>
      <c r="EG228" s="191"/>
      <c r="EH228" s="191"/>
      <c r="EI228" s="191"/>
      <c r="EJ228" s="191"/>
      <c r="EK228" s="191">
        <f>BC228-BU228</f>
        <v>0</v>
      </c>
      <c r="EL228" s="191"/>
      <c r="EM228" s="191"/>
      <c r="EN228" s="191"/>
      <c r="EO228" s="191"/>
      <c r="EP228" s="191"/>
      <c r="EQ228" s="191"/>
      <c r="ER228" s="191"/>
      <c r="ES228" s="191"/>
      <c r="ET228" s="191"/>
      <c r="EU228" s="191"/>
      <c r="EV228" s="191"/>
      <c r="EW228" s="191"/>
      <c r="EX228" s="188">
        <v>0</v>
      </c>
      <c r="EY228" s="189"/>
      <c r="EZ228" s="189"/>
      <c r="FA228" s="189"/>
      <c r="FB228" s="189"/>
      <c r="FC228" s="189"/>
      <c r="FD228" s="189"/>
      <c r="FE228" s="189"/>
      <c r="FF228" s="189"/>
      <c r="FG228" s="189"/>
      <c r="FH228" s="189"/>
      <c r="FI228" s="189"/>
      <c r="FJ228" s="190"/>
    </row>
    <row r="229" spans="1:166" s="31" customFormat="1" ht="21.75" customHeight="1">
      <c r="A229" s="333" t="s">
        <v>275</v>
      </c>
      <c r="B229" s="333"/>
      <c r="C229" s="333"/>
      <c r="D229" s="333"/>
      <c r="E229" s="333"/>
      <c r="F229" s="333"/>
      <c r="G229" s="333"/>
      <c r="H229" s="333"/>
      <c r="I229" s="333"/>
      <c r="J229" s="333"/>
      <c r="K229" s="333"/>
      <c r="L229" s="333"/>
      <c r="M229" s="333"/>
      <c r="N229" s="333"/>
      <c r="O229" s="333"/>
      <c r="P229" s="333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3"/>
      <c r="AK229" s="332"/>
      <c r="AL229" s="332"/>
      <c r="AM229" s="332"/>
      <c r="AN229" s="332"/>
      <c r="AO229" s="332"/>
      <c r="AP229" s="332"/>
      <c r="AQ229" s="298"/>
      <c r="AR229" s="298"/>
      <c r="AS229" s="298"/>
      <c r="AT229" s="298"/>
      <c r="AU229" s="298"/>
      <c r="AV229" s="298"/>
      <c r="AW229" s="298"/>
      <c r="AX229" s="298"/>
      <c r="AY229" s="298"/>
      <c r="AZ229" s="298"/>
      <c r="BA229" s="298"/>
      <c r="BB229" s="298"/>
      <c r="BC229" s="293">
        <f>BC230</f>
        <v>6000</v>
      </c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293">
        <f>BU230</f>
        <v>5981.82</v>
      </c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95">
        <f>CH230</f>
        <v>5981.82</v>
      </c>
      <c r="CI229" s="196"/>
      <c r="CJ229" s="196"/>
      <c r="CK229" s="196"/>
      <c r="CL229" s="196"/>
      <c r="CM229" s="196"/>
      <c r="CN229" s="196"/>
      <c r="CO229" s="196"/>
      <c r="CP229" s="196"/>
      <c r="CQ229" s="196"/>
      <c r="CR229" s="196"/>
      <c r="CS229" s="196"/>
      <c r="CT229" s="196"/>
      <c r="CU229" s="196"/>
      <c r="CV229" s="196"/>
      <c r="CW229" s="196"/>
      <c r="CX229" s="196"/>
      <c r="CY229" s="196"/>
      <c r="CZ229" s="196"/>
      <c r="DA229" s="196"/>
      <c r="DB229" s="196"/>
      <c r="DC229" s="196"/>
      <c r="DD229" s="196"/>
      <c r="DE229" s="196"/>
      <c r="DF229" s="196"/>
      <c r="DG229" s="196"/>
      <c r="DH229" s="196"/>
      <c r="DI229" s="196"/>
      <c r="DJ229" s="196"/>
      <c r="DK229" s="196"/>
      <c r="DL229" s="196"/>
      <c r="DM229" s="196"/>
      <c r="DN229" s="196"/>
      <c r="DO229" s="196"/>
      <c r="DP229" s="196"/>
      <c r="DQ229" s="196"/>
      <c r="DR229" s="196"/>
      <c r="DS229" s="196"/>
      <c r="DT229" s="196"/>
      <c r="DU229" s="196"/>
      <c r="DV229" s="196"/>
      <c r="DW229" s="196"/>
      <c r="DX229" s="195">
        <f>DX230</f>
        <v>5981.82</v>
      </c>
      <c r="DY229" s="195"/>
      <c r="DZ229" s="195"/>
      <c r="EA229" s="195"/>
      <c r="EB229" s="195"/>
      <c r="EC229" s="195"/>
      <c r="ED229" s="195"/>
      <c r="EE229" s="195"/>
      <c r="EF229" s="195"/>
      <c r="EG229" s="195"/>
      <c r="EH229" s="195"/>
      <c r="EI229" s="195"/>
      <c r="EJ229" s="195"/>
      <c r="EK229" s="196"/>
      <c r="EL229" s="196"/>
      <c r="EM229" s="196"/>
      <c r="EN229" s="196"/>
      <c r="EO229" s="196"/>
      <c r="EP229" s="196"/>
      <c r="EQ229" s="196"/>
      <c r="ER229" s="196"/>
      <c r="ES229" s="196"/>
      <c r="ET229" s="196"/>
      <c r="EU229" s="196"/>
      <c r="EV229" s="196"/>
      <c r="EW229" s="196"/>
      <c r="EX229" s="192"/>
      <c r="EY229" s="193"/>
      <c r="EZ229" s="193"/>
      <c r="FA229" s="193"/>
      <c r="FB229" s="193"/>
      <c r="FC229" s="193"/>
      <c r="FD229" s="193"/>
      <c r="FE229" s="193"/>
      <c r="FF229" s="193"/>
      <c r="FG229" s="193"/>
      <c r="FH229" s="193"/>
      <c r="FI229" s="193"/>
      <c r="FJ229" s="194"/>
    </row>
    <row r="230" spans="1:166" s="32" customFormat="1" ht="22.5" customHeight="1">
      <c r="A230" s="199" t="s">
        <v>180</v>
      </c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9"/>
      <c r="AB230" s="249"/>
      <c r="AC230" s="249"/>
      <c r="AD230" s="249"/>
      <c r="AE230" s="249"/>
      <c r="AF230" s="249"/>
      <c r="AG230" s="249"/>
      <c r="AH230" s="249"/>
      <c r="AI230" s="249"/>
      <c r="AJ230" s="249"/>
      <c r="AK230" s="332" t="s">
        <v>63</v>
      </c>
      <c r="AL230" s="332"/>
      <c r="AM230" s="332"/>
      <c r="AN230" s="332"/>
      <c r="AO230" s="332"/>
      <c r="AP230" s="332"/>
      <c r="AQ230" s="334"/>
      <c r="AR230" s="334"/>
      <c r="AS230" s="334"/>
      <c r="AT230" s="334"/>
      <c r="AU230" s="334"/>
      <c r="AV230" s="334"/>
      <c r="AW230" s="334"/>
      <c r="AX230" s="334"/>
      <c r="AY230" s="334"/>
      <c r="AZ230" s="334"/>
      <c r="BA230" s="334"/>
      <c r="BB230" s="334"/>
      <c r="BC230" s="306">
        <v>6000</v>
      </c>
      <c r="BD230" s="306"/>
      <c r="BE230" s="306"/>
      <c r="BF230" s="306"/>
      <c r="BG230" s="306"/>
      <c r="BH230" s="306"/>
      <c r="BI230" s="306"/>
      <c r="BJ230" s="306"/>
      <c r="BK230" s="306"/>
      <c r="BL230" s="306"/>
      <c r="BM230" s="306"/>
      <c r="BN230" s="306"/>
      <c r="BO230" s="306"/>
      <c r="BP230" s="306"/>
      <c r="BQ230" s="306"/>
      <c r="BR230" s="306"/>
      <c r="BS230" s="306"/>
      <c r="BT230" s="306"/>
      <c r="BU230" s="306">
        <v>5981.82</v>
      </c>
      <c r="BV230" s="306"/>
      <c r="BW230" s="306"/>
      <c r="BX230" s="306"/>
      <c r="BY230" s="306"/>
      <c r="BZ230" s="306"/>
      <c r="CA230" s="306"/>
      <c r="CB230" s="306"/>
      <c r="CC230" s="306"/>
      <c r="CD230" s="306"/>
      <c r="CE230" s="306"/>
      <c r="CF230" s="306"/>
      <c r="CG230" s="306"/>
      <c r="CH230" s="191">
        <v>5981.82</v>
      </c>
      <c r="CI230" s="191"/>
      <c r="CJ230" s="191"/>
      <c r="CK230" s="191"/>
      <c r="CL230" s="191"/>
      <c r="CM230" s="191"/>
      <c r="CN230" s="191"/>
      <c r="CO230" s="191"/>
      <c r="CP230" s="191"/>
      <c r="CQ230" s="191"/>
      <c r="CR230" s="191"/>
      <c r="CS230" s="191"/>
      <c r="CT230" s="191"/>
      <c r="CU230" s="191"/>
      <c r="CV230" s="191"/>
      <c r="CW230" s="191"/>
      <c r="CX230" s="191"/>
      <c r="CY230" s="191"/>
      <c r="CZ230" s="191"/>
      <c r="DA230" s="191"/>
      <c r="DB230" s="191"/>
      <c r="DC230" s="191"/>
      <c r="DD230" s="191"/>
      <c r="DE230" s="191"/>
      <c r="DF230" s="191"/>
      <c r="DG230" s="191"/>
      <c r="DH230" s="191"/>
      <c r="DI230" s="191"/>
      <c r="DJ230" s="191"/>
      <c r="DK230" s="191"/>
      <c r="DL230" s="191"/>
      <c r="DM230" s="191"/>
      <c r="DN230" s="191"/>
      <c r="DO230" s="191"/>
      <c r="DP230" s="191"/>
      <c r="DQ230" s="191"/>
      <c r="DR230" s="191"/>
      <c r="DS230" s="191"/>
      <c r="DT230" s="191"/>
      <c r="DU230" s="191"/>
      <c r="DV230" s="191"/>
      <c r="DW230" s="191"/>
      <c r="DX230" s="191">
        <v>5981.82</v>
      </c>
      <c r="DY230" s="191"/>
      <c r="DZ230" s="191"/>
      <c r="EA230" s="191"/>
      <c r="EB230" s="191"/>
      <c r="EC230" s="191"/>
      <c r="ED230" s="191"/>
      <c r="EE230" s="191"/>
      <c r="EF230" s="191"/>
      <c r="EG230" s="191"/>
      <c r="EH230" s="191"/>
      <c r="EI230" s="191"/>
      <c r="EJ230" s="191"/>
      <c r="EK230" s="191">
        <f>BC230-BU230</f>
        <v>18.18000000000029</v>
      </c>
      <c r="EL230" s="191"/>
      <c r="EM230" s="191"/>
      <c r="EN230" s="191"/>
      <c r="EO230" s="191"/>
      <c r="EP230" s="191"/>
      <c r="EQ230" s="191"/>
      <c r="ER230" s="191"/>
      <c r="ES230" s="191"/>
      <c r="ET230" s="191"/>
      <c r="EU230" s="191"/>
      <c r="EV230" s="191"/>
      <c r="EW230" s="191"/>
      <c r="EX230" s="188">
        <v>0</v>
      </c>
      <c r="EY230" s="189"/>
      <c r="EZ230" s="189"/>
      <c r="FA230" s="189"/>
      <c r="FB230" s="189"/>
      <c r="FC230" s="189"/>
      <c r="FD230" s="189"/>
      <c r="FE230" s="189"/>
      <c r="FF230" s="189"/>
      <c r="FG230" s="189"/>
      <c r="FH230" s="189"/>
      <c r="FI230" s="189"/>
      <c r="FJ230" s="190"/>
    </row>
    <row r="231" spans="1:166" s="4" customFormat="1" ht="22.5" customHeight="1">
      <c r="A231" s="144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6"/>
      <c r="BI231" s="163" t="s">
        <v>96</v>
      </c>
      <c r="BJ231" s="163"/>
      <c r="BK231" s="163"/>
      <c r="BL231" s="163"/>
      <c r="BM231" s="163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3"/>
      <c r="CA231" s="163"/>
      <c r="CB231" s="163"/>
      <c r="CC231" s="163"/>
      <c r="CD231" s="163"/>
      <c r="CE231" s="163"/>
      <c r="CF231" s="163"/>
      <c r="CG231" s="163"/>
      <c r="CH231" s="163"/>
      <c r="CI231" s="163"/>
      <c r="CJ231" s="163"/>
      <c r="CK231" s="163"/>
      <c r="CL231" s="163"/>
      <c r="CM231" s="144"/>
      <c r="CN231" s="145"/>
      <c r="CO231" s="145"/>
      <c r="CP231" s="145"/>
      <c r="CQ231" s="145"/>
      <c r="CR231" s="145"/>
      <c r="CS231" s="145"/>
      <c r="CT231" s="145"/>
      <c r="CU231" s="145"/>
      <c r="CV231" s="145"/>
      <c r="CW231" s="145"/>
      <c r="CX231" s="145"/>
      <c r="CY231" s="145"/>
      <c r="CZ231" s="145"/>
      <c r="DA231" s="145"/>
      <c r="DB231" s="145"/>
      <c r="DC231" s="145"/>
      <c r="DD231" s="145"/>
      <c r="DE231" s="145"/>
      <c r="DF231" s="145"/>
      <c r="DG231" s="145"/>
      <c r="DH231" s="145"/>
      <c r="DI231" s="145"/>
      <c r="DJ231" s="145"/>
      <c r="DK231" s="145"/>
      <c r="DL231" s="145"/>
      <c r="DM231" s="145"/>
      <c r="DN231" s="145"/>
      <c r="DO231" s="145"/>
      <c r="DP231" s="145"/>
      <c r="DQ231" s="145"/>
      <c r="DR231" s="145"/>
      <c r="DS231" s="145"/>
      <c r="DT231" s="145"/>
      <c r="DU231" s="145"/>
      <c r="DV231" s="145"/>
      <c r="DW231" s="145"/>
      <c r="DX231" s="145"/>
      <c r="DY231" s="145"/>
      <c r="DZ231" s="145"/>
      <c r="EA231" s="145"/>
      <c r="EB231" s="145"/>
      <c r="EC231" s="145"/>
      <c r="ED231" s="145"/>
      <c r="EE231" s="145"/>
      <c r="EF231" s="145"/>
      <c r="EG231" s="145"/>
      <c r="EH231" s="145"/>
      <c r="EI231" s="145"/>
      <c r="EJ231" s="145"/>
      <c r="EK231" s="145"/>
      <c r="EL231" s="145"/>
      <c r="EM231" s="145"/>
      <c r="EN231" s="145"/>
      <c r="EO231" s="145"/>
      <c r="EP231" s="145"/>
      <c r="EQ231" s="145"/>
      <c r="ER231" s="145"/>
      <c r="ES231" s="145"/>
      <c r="ET231" s="145"/>
      <c r="EU231" s="145"/>
      <c r="EV231" s="145"/>
      <c r="EW231" s="145"/>
      <c r="EX231" s="145"/>
      <c r="EY231" s="145"/>
      <c r="EZ231" s="145"/>
      <c r="FA231" s="145"/>
      <c r="FB231" s="145"/>
      <c r="FC231" s="145"/>
      <c r="FD231" s="145"/>
      <c r="FE231" s="145"/>
      <c r="FF231" s="145"/>
      <c r="FG231" s="146"/>
      <c r="FH231" s="14"/>
      <c r="FI231" s="14"/>
      <c r="FJ231" s="14"/>
    </row>
    <row r="232" spans="1:166" s="4" customFormat="1" ht="18" customHeight="1">
      <c r="A232" s="116" t="s">
        <v>8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 t="s">
        <v>23</v>
      </c>
      <c r="AL232" s="116"/>
      <c r="AM232" s="116"/>
      <c r="AN232" s="116"/>
      <c r="AO232" s="116"/>
      <c r="AP232" s="116"/>
      <c r="AQ232" s="116" t="s">
        <v>35</v>
      </c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 t="s">
        <v>36</v>
      </c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 t="s">
        <v>37</v>
      </c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 t="s">
        <v>24</v>
      </c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16"/>
      <c r="DA232" s="116"/>
      <c r="DB232" s="116"/>
      <c r="DC232" s="116"/>
      <c r="DD232" s="116"/>
      <c r="DE232" s="116"/>
      <c r="DF232" s="116"/>
      <c r="DG232" s="116"/>
      <c r="DH232" s="116"/>
      <c r="DI232" s="116"/>
      <c r="DJ232" s="116"/>
      <c r="DK232" s="116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16"/>
      <c r="EB232" s="116"/>
      <c r="EC232" s="116"/>
      <c r="ED232" s="116"/>
      <c r="EE232" s="116"/>
      <c r="EF232" s="116"/>
      <c r="EG232" s="116"/>
      <c r="EH232" s="116"/>
      <c r="EI232" s="116"/>
      <c r="EJ232" s="116"/>
      <c r="EK232" s="120" t="s">
        <v>29</v>
      </c>
      <c r="EL232" s="121"/>
      <c r="EM232" s="121"/>
      <c r="EN232" s="121"/>
      <c r="EO232" s="121"/>
      <c r="EP232" s="121"/>
      <c r="EQ232" s="121"/>
      <c r="ER232" s="121"/>
      <c r="ES232" s="121"/>
      <c r="ET232" s="121"/>
      <c r="EU232" s="121"/>
      <c r="EV232" s="121"/>
      <c r="EW232" s="121"/>
      <c r="EX232" s="121"/>
      <c r="EY232" s="121"/>
      <c r="EZ232" s="121"/>
      <c r="FA232" s="121"/>
      <c r="FB232" s="121"/>
      <c r="FC232" s="121"/>
      <c r="FD232" s="121"/>
      <c r="FE232" s="121"/>
      <c r="FF232" s="121"/>
      <c r="FG232" s="121"/>
      <c r="FH232" s="121"/>
      <c r="FI232" s="121"/>
      <c r="FJ232" s="122"/>
    </row>
    <row r="233" spans="1:166" s="4" customFormat="1" ht="122.2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 t="s">
        <v>45</v>
      </c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  <c r="CX233" s="116" t="s">
        <v>25</v>
      </c>
      <c r="CY233" s="116"/>
      <c r="CZ233" s="116"/>
      <c r="DA233" s="116"/>
      <c r="DB233" s="116"/>
      <c r="DC233" s="116"/>
      <c r="DD233" s="116"/>
      <c r="DE233" s="116"/>
      <c r="DF233" s="116"/>
      <c r="DG233" s="116"/>
      <c r="DH233" s="116"/>
      <c r="DI233" s="116"/>
      <c r="DJ233" s="116"/>
      <c r="DK233" s="116" t="s">
        <v>26</v>
      </c>
      <c r="DL233" s="116"/>
      <c r="DM233" s="116"/>
      <c r="DN233" s="116"/>
      <c r="DO233" s="116"/>
      <c r="DP233" s="116"/>
      <c r="DQ233" s="116"/>
      <c r="DR233" s="116"/>
      <c r="DS233" s="116"/>
      <c r="DT233" s="116"/>
      <c r="DU233" s="116"/>
      <c r="DV233" s="116"/>
      <c r="DW233" s="116"/>
      <c r="DX233" s="116" t="s">
        <v>27</v>
      </c>
      <c r="DY233" s="116"/>
      <c r="DZ233" s="116"/>
      <c r="EA233" s="116"/>
      <c r="EB233" s="116"/>
      <c r="EC233" s="116"/>
      <c r="ED233" s="116"/>
      <c r="EE233" s="116"/>
      <c r="EF233" s="116"/>
      <c r="EG233" s="116"/>
      <c r="EH233" s="116"/>
      <c r="EI233" s="116"/>
      <c r="EJ233" s="116"/>
      <c r="EK233" s="116" t="s">
        <v>38</v>
      </c>
      <c r="EL233" s="116"/>
      <c r="EM233" s="116"/>
      <c r="EN233" s="116"/>
      <c r="EO233" s="116"/>
      <c r="EP233" s="116"/>
      <c r="EQ233" s="116"/>
      <c r="ER233" s="116"/>
      <c r="ES233" s="116"/>
      <c r="ET233" s="116"/>
      <c r="EU233" s="116"/>
      <c r="EV233" s="116"/>
      <c r="EW233" s="116"/>
      <c r="EX233" s="120" t="s">
        <v>46</v>
      </c>
      <c r="EY233" s="121"/>
      <c r="EZ233" s="121"/>
      <c r="FA233" s="121"/>
      <c r="FB233" s="121"/>
      <c r="FC233" s="121"/>
      <c r="FD233" s="121"/>
      <c r="FE233" s="121"/>
      <c r="FF233" s="121"/>
      <c r="FG233" s="121"/>
      <c r="FH233" s="121"/>
      <c r="FI233" s="121"/>
      <c r="FJ233" s="122"/>
    </row>
    <row r="234" spans="1:166" s="4" customFormat="1" ht="18" customHeight="1">
      <c r="A234" s="136">
        <v>1</v>
      </c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>
        <v>2</v>
      </c>
      <c r="AL234" s="136"/>
      <c r="AM234" s="136"/>
      <c r="AN234" s="136"/>
      <c r="AO234" s="136"/>
      <c r="AP234" s="136"/>
      <c r="AQ234" s="136">
        <v>3</v>
      </c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>
        <v>4</v>
      </c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>
        <v>5</v>
      </c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>
        <v>6</v>
      </c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>
        <v>7</v>
      </c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>
        <v>8</v>
      </c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>
        <v>9</v>
      </c>
      <c r="DY234" s="136"/>
      <c r="DZ234" s="136"/>
      <c r="EA234" s="136"/>
      <c r="EB234" s="136"/>
      <c r="EC234" s="136"/>
      <c r="ED234" s="136"/>
      <c r="EE234" s="136"/>
      <c r="EF234" s="136"/>
      <c r="EG234" s="136"/>
      <c r="EH234" s="136"/>
      <c r="EI234" s="136"/>
      <c r="EJ234" s="136"/>
      <c r="EK234" s="136">
        <v>10</v>
      </c>
      <c r="EL234" s="136"/>
      <c r="EM234" s="136"/>
      <c r="EN234" s="136"/>
      <c r="EO234" s="136"/>
      <c r="EP234" s="136"/>
      <c r="EQ234" s="136"/>
      <c r="ER234" s="136"/>
      <c r="ES234" s="136"/>
      <c r="ET234" s="136"/>
      <c r="EU234" s="136"/>
      <c r="EV234" s="136"/>
      <c r="EW234" s="136"/>
      <c r="EX234" s="157">
        <v>11</v>
      </c>
      <c r="EY234" s="158"/>
      <c r="EZ234" s="158"/>
      <c r="FA234" s="158"/>
      <c r="FB234" s="158"/>
      <c r="FC234" s="158"/>
      <c r="FD234" s="158"/>
      <c r="FE234" s="158"/>
      <c r="FF234" s="158"/>
      <c r="FG234" s="158"/>
      <c r="FH234" s="158"/>
      <c r="FI234" s="158"/>
      <c r="FJ234" s="159"/>
    </row>
    <row r="235" spans="1:166" s="11" customFormat="1" ht="26.25" customHeight="1">
      <c r="A235" s="248" t="s">
        <v>32</v>
      </c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198" t="s">
        <v>33</v>
      </c>
      <c r="AL235" s="198"/>
      <c r="AM235" s="198"/>
      <c r="AN235" s="198"/>
      <c r="AO235" s="198"/>
      <c r="AP235" s="198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02">
        <f>BC240</f>
        <v>588500</v>
      </c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>
        <f>BU240</f>
        <v>228345.8</v>
      </c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99">
        <f>CH240</f>
        <v>228345.8</v>
      </c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99"/>
      <c r="DE235" s="99"/>
      <c r="DF235" s="99"/>
      <c r="DG235" s="99"/>
      <c r="DH235" s="99"/>
      <c r="DI235" s="99"/>
      <c r="DJ235" s="99"/>
      <c r="DK235" s="99"/>
      <c r="DL235" s="99"/>
      <c r="DM235" s="99"/>
      <c r="DN235" s="99"/>
      <c r="DO235" s="99"/>
      <c r="DP235" s="99"/>
      <c r="DQ235" s="99"/>
      <c r="DR235" s="99"/>
      <c r="DS235" s="99"/>
      <c r="DT235" s="99"/>
      <c r="DU235" s="99"/>
      <c r="DV235" s="99"/>
      <c r="DW235" s="99"/>
      <c r="DX235" s="99">
        <f>CH235</f>
        <v>228345.8</v>
      </c>
      <c r="DY235" s="99"/>
      <c r="DZ235" s="99"/>
      <c r="EA235" s="99"/>
      <c r="EB235" s="99"/>
      <c r="EC235" s="99"/>
      <c r="ED235" s="99"/>
      <c r="EE235" s="99"/>
      <c r="EF235" s="99"/>
      <c r="EG235" s="99"/>
      <c r="EH235" s="99"/>
      <c r="EI235" s="99"/>
      <c r="EJ235" s="99"/>
      <c r="EK235" s="99">
        <f>BC235-CH235</f>
        <v>360154.2</v>
      </c>
      <c r="EL235" s="99"/>
      <c r="EM235" s="99"/>
      <c r="EN235" s="99"/>
      <c r="EO235" s="99"/>
      <c r="EP235" s="99"/>
      <c r="EQ235" s="99"/>
      <c r="ER235" s="99"/>
      <c r="ES235" s="99"/>
      <c r="ET235" s="99"/>
      <c r="EU235" s="99"/>
      <c r="EV235" s="99"/>
      <c r="EW235" s="99"/>
      <c r="EX235" s="138">
        <f>EX240</f>
        <v>0</v>
      </c>
      <c r="EY235" s="139"/>
      <c r="EZ235" s="139"/>
      <c r="FA235" s="139"/>
      <c r="FB235" s="139"/>
      <c r="FC235" s="139"/>
      <c r="FD235" s="139"/>
      <c r="FE235" s="139"/>
      <c r="FF235" s="139"/>
      <c r="FG235" s="139"/>
      <c r="FH235" s="139"/>
      <c r="FI235" s="139"/>
      <c r="FJ235" s="140"/>
    </row>
    <row r="236" spans="1:166" s="4" customFormat="1" ht="18" customHeight="1">
      <c r="A236" s="219" t="s">
        <v>22</v>
      </c>
      <c r="B236" s="219"/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113" t="s">
        <v>34</v>
      </c>
      <c r="AL236" s="113"/>
      <c r="AM236" s="113"/>
      <c r="AN236" s="113"/>
      <c r="AO236" s="113"/>
      <c r="AP236" s="113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76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8"/>
    </row>
    <row r="237" spans="1:166" s="4" customFormat="1" ht="39" customHeight="1">
      <c r="A237" s="215" t="s">
        <v>270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5"/>
      <c r="AK237" s="113"/>
      <c r="AL237" s="113"/>
      <c r="AM237" s="113"/>
      <c r="AN237" s="113"/>
      <c r="AO237" s="113"/>
      <c r="AP237" s="113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49"/>
      <c r="BT237" s="49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  <c r="EO237" s="82"/>
      <c r="EP237" s="82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2"/>
      <c r="FB237" s="82"/>
      <c r="FC237" s="82"/>
      <c r="FD237" s="82"/>
      <c r="FE237" s="82"/>
      <c r="FF237" s="82"/>
      <c r="FG237" s="82"/>
      <c r="FH237" s="38"/>
      <c r="FI237" s="38"/>
      <c r="FJ237" s="38"/>
    </row>
    <row r="238" spans="1:166" s="4" customFormat="1" ht="25.5" customHeight="1" hidden="1">
      <c r="A238" s="123" t="s">
        <v>66</v>
      </c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12" t="s">
        <v>60</v>
      </c>
      <c r="AL238" s="112"/>
      <c r="AM238" s="112"/>
      <c r="AN238" s="112"/>
      <c r="AO238" s="112"/>
      <c r="AP238" s="112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84">
        <v>9000</v>
      </c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48"/>
      <c r="BT238" s="48"/>
      <c r="BU238" s="84">
        <v>252.98</v>
      </c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2">
        <v>252.98</v>
      </c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>
        <v>252.98</v>
      </c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>
        <f>BC238-CH238</f>
        <v>8747.02</v>
      </c>
      <c r="EL238" s="82"/>
      <c r="EM238" s="82"/>
      <c r="EN238" s="82"/>
      <c r="EO238" s="82"/>
      <c r="EP238" s="82"/>
      <c r="EQ238" s="82"/>
      <c r="ER238" s="82"/>
      <c r="ES238" s="82"/>
      <c r="ET238" s="82"/>
      <c r="EU238" s="82"/>
      <c r="EV238" s="82"/>
      <c r="EW238" s="82"/>
      <c r="EX238" s="99">
        <f>BU238-CH238</f>
        <v>0</v>
      </c>
      <c r="EY238" s="99"/>
      <c r="EZ238" s="99"/>
      <c r="FA238" s="99"/>
      <c r="FB238" s="99"/>
      <c r="FC238" s="99"/>
      <c r="FD238" s="99"/>
      <c r="FE238" s="99"/>
      <c r="FF238" s="99"/>
      <c r="FG238" s="99"/>
      <c r="FH238" s="36"/>
      <c r="FI238" s="36"/>
      <c r="FJ238" s="36"/>
    </row>
    <row r="239" spans="1:166" s="4" customFormat="1" ht="25.5" customHeight="1" hidden="1">
      <c r="A239" s="124" t="s">
        <v>135</v>
      </c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12"/>
      <c r="AL239" s="112"/>
      <c r="AM239" s="112"/>
      <c r="AN239" s="112"/>
      <c r="AO239" s="112"/>
      <c r="AP239" s="112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48"/>
      <c r="BT239" s="48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  <c r="DR239" s="82"/>
      <c r="DS239" s="82"/>
      <c r="DT239" s="82"/>
      <c r="DU239" s="82"/>
      <c r="DV239" s="82"/>
      <c r="DW239" s="82"/>
      <c r="DX239" s="82"/>
      <c r="DY239" s="82"/>
      <c r="DZ239" s="82"/>
      <c r="EA239" s="82"/>
      <c r="EB239" s="82"/>
      <c r="EC239" s="82"/>
      <c r="ED239" s="82"/>
      <c r="EE239" s="82"/>
      <c r="EF239" s="82"/>
      <c r="EG239" s="82"/>
      <c r="EH239" s="82"/>
      <c r="EI239" s="82"/>
      <c r="EJ239" s="82"/>
      <c r="EK239" s="82"/>
      <c r="EL239" s="82"/>
      <c r="EM239" s="82"/>
      <c r="EN239" s="82"/>
      <c r="EO239" s="82"/>
      <c r="EP239" s="82"/>
      <c r="EQ239" s="82"/>
      <c r="ER239" s="82"/>
      <c r="ES239" s="82"/>
      <c r="ET239" s="82"/>
      <c r="EU239" s="82"/>
      <c r="EV239" s="82"/>
      <c r="EW239" s="82"/>
      <c r="EX239" s="99"/>
      <c r="EY239" s="99"/>
      <c r="EZ239" s="99"/>
      <c r="FA239" s="99"/>
      <c r="FB239" s="99"/>
      <c r="FC239" s="99"/>
      <c r="FD239" s="99"/>
      <c r="FE239" s="99"/>
      <c r="FF239" s="99"/>
      <c r="FG239" s="99"/>
      <c r="FH239" s="36"/>
      <c r="FI239" s="36"/>
      <c r="FJ239" s="36"/>
    </row>
    <row r="240" spans="1:166" s="11" customFormat="1" ht="27.75" customHeight="1">
      <c r="A240" s="343" t="s">
        <v>261</v>
      </c>
      <c r="B240" s="344"/>
      <c r="C240" s="344"/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4"/>
      <c r="R240" s="344"/>
      <c r="S240" s="344"/>
      <c r="T240" s="344"/>
      <c r="U240" s="344"/>
      <c r="V240" s="344"/>
      <c r="W240" s="344"/>
      <c r="X240" s="344"/>
      <c r="Y240" s="344"/>
      <c r="Z240" s="344"/>
      <c r="AA240" s="344"/>
      <c r="AB240" s="344"/>
      <c r="AC240" s="344"/>
      <c r="AD240" s="344"/>
      <c r="AE240" s="344"/>
      <c r="AF240" s="344"/>
      <c r="AG240" s="344"/>
      <c r="AH240" s="344"/>
      <c r="AI240" s="344"/>
      <c r="AJ240" s="345"/>
      <c r="AK240" s="321" t="s">
        <v>60</v>
      </c>
      <c r="AL240" s="322"/>
      <c r="AM240" s="322"/>
      <c r="AN240" s="322"/>
      <c r="AO240" s="322"/>
      <c r="AP240" s="323"/>
      <c r="AQ240" s="346"/>
      <c r="AR240" s="347"/>
      <c r="AS240" s="347"/>
      <c r="AT240" s="347"/>
      <c r="AU240" s="347"/>
      <c r="AV240" s="347"/>
      <c r="AW240" s="347"/>
      <c r="AX240" s="347"/>
      <c r="AY240" s="347"/>
      <c r="AZ240" s="347"/>
      <c r="BA240" s="347"/>
      <c r="BB240" s="348"/>
      <c r="BC240" s="294">
        <f>BC241+BC242</f>
        <v>588500</v>
      </c>
      <c r="BD240" s="295"/>
      <c r="BE240" s="295"/>
      <c r="BF240" s="295"/>
      <c r="BG240" s="295"/>
      <c r="BH240" s="295"/>
      <c r="BI240" s="295"/>
      <c r="BJ240" s="295"/>
      <c r="BK240" s="295"/>
      <c r="BL240" s="295"/>
      <c r="BM240" s="295"/>
      <c r="BN240" s="295"/>
      <c r="BO240" s="295"/>
      <c r="BP240" s="295"/>
      <c r="BQ240" s="295"/>
      <c r="BR240" s="295"/>
      <c r="BS240" s="295"/>
      <c r="BT240" s="296"/>
      <c r="BU240" s="294">
        <f>BU241+BU242</f>
        <v>228345.8</v>
      </c>
      <c r="BV240" s="295"/>
      <c r="BW240" s="295"/>
      <c r="BX240" s="295"/>
      <c r="BY240" s="295"/>
      <c r="BZ240" s="295"/>
      <c r="CA240" s="295"/>
      <c r="CB240" s="295"/>
      <c r="CC240" s="295"/>
      <c r="CD240" s="295"/>
      <c r="CE240" s="295"/>
      <c r="CF240" s="295"/>
      <c r="CG240" s="296"/>
      <c r="CH240" s="138">
        <f>CH241+CH242</f>
        <v>228345.8</v>
      </c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40"/>
      <c r="CX240" s="138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40"/>
      <c r="DK240" s="138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40"/>
      <c r="DX240" s="138">
        <f>CH240</f>
        <v>228345.8</v>
      </c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40"/>
      <c r="EK240" s="138">
        <f>BC240-CH240</f>
        <v>360154.2</v>
      </c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40"/>
      <c r="EX240" s="174">
        <v>0</v>
      </c>
      <c r="EY240" s="175"/>
      <c r="EZ240" s="175"/>
      <c r="FA240" s="175"/>
      <c r="FB240" s="175"/>
      <c r="FC240" s="175"/>
      <c r="FD240" s="175"/>
      <c r="FE240" s="175"/>
      <c r="FF240" s="175"/>
      <c r="FG240" s="176"/>
      <c r="FH240" s="42"/>
      <c r="FI240" s="42"/>
      <c r="FJ240" s="42"/>
    </row>
    <row r="241" spans="1:166" s="4" customFormat="1" ht="27.75" customHeight="1">
      <c r="A241" s="199" t="s">
        <v>180</v>
      </c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  <c r="Z241" s="249"/>
      <c r="AA241" s="249"/>
      <c r="AB241" s="249"/>
      <c r="AC241" s="249"/>
      <c r="AD241" s="249"/>
      <c r="AE241" s="249"/>
      <c r="AF241" s="249"/>
      <c r="AG241" s="249"/>
      <c r="AH241" s="249"/>
      <c r="AI241" s="249"/>
      <c r="AJ241" s="249"/>
      <c r="AK241" s="340" t="s">
        <v>63</v>
      </c>
      <c r="AL241" s="341"/>
      <c r="AM241" s="341"/>
      <c r="AN241" s="341"/>
      <c r="AO241" s="341"/>
      <c r="AP241" s="342"/>
      <c r="AQ241" s="324"/>
      <c r="AR241" s="325"/>
      <c r="AS241" s="325"/>
      <c r="AT241" s="325"/>
      <c r="AU241" s="325"/>
      <c r="AV241" s="325"/>
      <c r="AW241" s="325"/>
      <c r="AX241" s="325"/>
      <c r="AY241" s="325"/>
      <c r="AZ241" s="325"/>
      <c r="BA241" s="325"/>
      <c r="BB241" s="326"/>
      <c r="BC241" s="151">
        <v>300000</v>
      </c>
      <c r="BD241" s="152"/>
      <c r="BE241" s="152"/>
      <c r="BF241" s="152"/>
      <c r="BG241" s="152"/>
      <c r="BH241" s="152"/>
      <c r="BI241" s="152"/>
      <c r="BJ241" s="152"/>
      <c r="BK241" s="152"/>
      <c r="BL241" s="152"/>
      <c r="BM241" s="152"/>
      <c r="BN241" s="152"/>
      <c r="BO241" s="152"/>
      <c r="BP241" s="152"/>
      <c r="BQ241" s="152"/>
      <c r="BR241" s="152"/>
      <c r="BS241" s="152"/>
      <c r="BT241" s="153"/>
      <c r="BU241" s="151">
        <v>172135.8</v>
      </c>
      <c r="BV241" s="152"/>
      <c r="BW241" s="152"/>
      <c r="BX241" s="152"/>
      <c r="BY241" s="152"/>
      <c r="BZ241" s="152"/>
      <c r="CA241" s="152"/>
      <c r="CB241" s="152"/>
      <c r="CC241" s="152"/>
      <c r="CD241" s="152"/>
      <c r="CE241" s="152"/>
      <c r="CF241" s="152"/>
      <c r="CG241" s="153"/>
      <c r="CH241" s="76">
        <v>172135.8</v>
      </c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8"/>
      <c r="CX241" s="76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8"/>
      <c r="DK241" s="76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8"/>
      <c r="DX241" s="76">
        <f>CH241</f>
        <v>172135.8</v>
      </c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8"/>
      <c r="EK241" s="76">
        <f>BC241-CH241</f>
        <v>127864.20000000001</v>
      </c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8"/>
      <c r="EX241" s="117">
        <v>0</v>
      </c>
      <c r="EY241" s="118"/>
      <c r="EZ241" s="118"/>
      <c r="FA241" s="118"/>
      <c r="FB241" s="118"/>
      <c r="FC241" s="118"/>
      <c r="FD241" s="118"/>
      <c r="FE241" s="118"/>
      <c r="FF241" s="118"/>
      <c r="FG241" s="119"/>
      <c r="FH241" s="44"/>
      <c r="FI241" s="44"/>
      <c r="FJ241" s="44"/>
    </row>
    <row r="242" spans="1:166" s="4" customFormat="1" ht="27.75" customHeight="1">
      <c r="A242" s="212" t="s">
        <v>176</v>
      </c>
      <c r="B242" s="212"/>
      <c r="C242" s="212"/>
      <c r="D242" s="212"/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340" t="s">
        <v>60</v>
      </c>
      <c r="AL242" s="341"/>
      <c r="AM242" s="341"/>
      <c r="AN242" s="341"/>
      <c r="AO242" s="341"/>
      <c r="AP242" s="342"/>
      <c r="AQ242" s="324"/>
      <c r="AR242" s="325"/>
      <c r="AS242" s="325"/>
      <c r="AT242" s="325"/>
      <c r="AU242" s="325"/>
      <c r="AV242" s="325"/>
      <c r="AW242" s="325"/>
      <c r="AX242" s="325"/>
      <c r="AY242" s="325"/>
      <c r="AZ242" s="325"/>
      <c r="BA242" s="325"/>
      <c r="BB242" s="326"/>
      <c r="BC242" s="151">
        <v>288500</v>
      </c>
      <c r="BD242" s="152"/>
      <c r="BE242" s="152"/>
      <c r="BF242" s="152"/>
      <c r="BG242" s="152"/>
      <c r="BH242" s="152"/>
      <c r="BI242" s="152"/>
      <c r="BJ242" s="152"/>
      <c r="BK242" s="152"/>
      <c r="BL242" s="152"/>
      <c r="BM242" s="152"/>
      <c r="BN242" s="152"/>
      <c r="BO242" s="152"/>
      <c r="BP242" s="152"/>
      <c r="BQ242" s="152"/>
      <c r="BR242" s="152"/>
      <c r="BS242" s="152"/>
      <c r="BT242" s="153"/>
      <c r="BU242" s="151">
        <v>56210</v>
      </c>
      <c r="BV242" s="152"/>
      <c r="BW242" s="152"/>
      <c r="BX242" s="152"/>
      <c r="BY242" s="152"/>
      <c r="BZ242" s="152"/>
      <c r="CA242" s="152"/>
      <c r="CB242" s="152"/>
      <c r="CC242" s="152"/>
      <c r="CD242" s="152"/>
      <c r="CE242" s="152"/>
      <c r="CF242" s="152"/>
      <c r="CG242" s="153"/>
      <c r="CH242" s="76">
        <v>56210</v>
      </c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8"/>
      <c r="CX242" s="76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8"/>
      <c r="DK242" s="76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8"/>
      <c r="DX242" s="76">
        <f>CH242</f>
        <v>56210</v>
      </c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8"/>
      <c r="EK242" s="76">
        <f>BC242-CH242</f>
        <v>232290</v>
      </c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8"/>
      <c r="EX242" s="117">
        <v>0</v>
      </c>
      <c r="EY242" s="118"/>
      <c r="EZ242" s="118"/>
      <c r="FA242" s="118"/>
      <c r="FB242" s="118"/>
      <c r="FC242" s="118"/>
      <c r="FD242" s="118"/>
      <c r="FE242" s="118"/>
      <c r="FF242" s="118"/>
      <c r="FG242" s="119"/>
      <c r="FH242" s="44"/>
      <c r="FI242" s="44"/>
      <c r="FJ242" s="44"/>
    </row>
    <row r="243" spans="1:166" s="4" customFormat="1" ht="18.75" customHeight="1">
      <c r="A243" s="144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6"/>
      <c r="BI243" s="141" t="s">
        <v>96</v>
      </c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3"/>
      <c r="CR243" s="144"/>
      <c r="CS243" s="145"/>
      <c r="CT243" s="145"/>
      <c r="CU243" s="145"/>
      <c r="CV243" s="145"/>
      <c r="CW243" s="145"/>
      <c r="CX243" s="145"/>
      <c r="CY243" s="145"/>
      <c r="CZ243" s="145"/>
      <c r="DA243" s="145"/>
      <c r="DB243" s="145"/>
      <c r="DC243" s="145"/>
      <c r="DD243" s="145"/>
      <c r="DE243" s="145"/>
      <c r="DF243" s="145"/>
      <c r="DG243" s="145"/>
      <c r="DH243" s="145"/>
      <c r="DI243" s="145"/>
      <c r="DJ243" s="145"/>
      <c r="DK243" s="145"/>
      <c r="DL243" s="145"/>
      <c r="DM243" s="145"/>
      <c r="DN243" s="145"/>
      <c r="DO243" s="145"/>
      <c r="DP243" s="145"/>
      <c r="DQ243" s="145"/>
      <c r="DR243" s="145"/>
      <c r="DS243" s="145"/>
      <c r="DT243" s="145"/>
      <c r="DU243" s="145"/>
      <c r="DV243" s="145"/>
      <c r="DW243" s="145"/>
      <c r="DX243" s="145"/>
      <c r="DY243" s="145"/>
      <c r="DZ243" s="145"/>
      <c r="EA243" s="145"/>
      <c r="EB243" s="145"/>
      <c r="EC243" s="145"/>
      <c r="ED243" s="145"/>
      <c r="EE243" s="145"/>
      <c r="EF243" s="145"/>
      <c r="EG243" s="145"/>
      <c r="EH243" s="145"/>
      <c r="EI243" s="145"/>
      <c r="EJ243" s="145"/>
      <c r="EK243" s="145"/>
      <c r="EL243" s="145"/>
      <c r="EM243" s="145"/>
      <c r="EN243" s="145"/>
      <c r="EO243" s="145"/>
      <c r="EP243" s="145"/>
      <c r="EQ243" s="145"/>
      <c r="ER243" s="145"/>
      <c r="ES243" s="145"/>
      <c r="ET243" s="145"/>
      <c r="EU243" s="145"/>
      <c r="EV243" s="145"/>
      <c r="EW243" s="145"/>
      <c r="EX243" s="145"/>
      <c r="EY243" s="145"/>
      <c r="EZ243" s="145"/>
      <c r="FA243" s="145"/>
      <c r="FB243" s="145"/>
      <c r="FC243" s="145"/>
      <c r="FD243" s="145"/>
      <c r="FE243" s="145"/>
      <c r="FF243" s="145"/>
      <c r="FG243" s="146"/>
      <c r="FH243" s="14"/>
      <c r="FI243" s="14"/>
      <c r="FJ243" s="14"/>
    </row>
    <row r="244" spans="1:166" s="4" customFormat="1" ht="35.25" customHeight="1" hidden="1">
      <c r="A244" s="160" t="s">
        <v>81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  <c r="BR244" s="161"/>
      <c r="BS244" s="161"/>
      <c r="BT244" s="161"/>
      <c r="BU244" s="161"/>
      <c r="BV244" s="161"/>
      <c r="BW244" s="161"/>
      <c r="BX244" s="161"/>
      <c r="BY244" s="161"/>
      <c r="BZ244" s="161"/>
      <c r="CA244" s="161"/>
      <c r="CB244" s="161"/>
      <c r="CC244" s="161"/>
      <c r="CD244" s="161"/>
      <c r="CE244" s="161"/>
      <c r="CF244" s="161"/>
      <c r="CG244" s="161"/>
      <c r="CH244" s="161"/>
      <c r="CI244" s="161"/>
      <c r="CJ244" s="161"/>
      <c r="CK244" s="161"/>
      <c r="CL244" s="161"/>
      <c r="CM244" s="161"/>
      <c r="CN244" s="161"/>
      <c r="CO244" s="161"/>
      <c r="CP244" s="161"/>
      <c r="CQ244" s="161"/>
      <c r="CR244" s="161"/>
      <c r="CS244" s="161"/>
      <c r="CT244" s="161"/>
      <c r="CU244" s="161"/>
      <c r="CV244" s="161"/>
      <c r="CW244" s="161"/>
      <c r="CX244" s="161"/>
      <c r="CY244" s="161"/>
      <c r="CZ244" s="161"/>
      <c r="DA244" s="161"/>
      <c r="DB244" s="161"/>
      <c r="DC244" s="161"/>
      <c r="DD244" s="161"/>
      <c r="DE244" s="161"/>
      <c r="DF244" s="161"/>
      <c r="DG244" s="161"/>
      <c r="DH244" s="161"/>
      <c r="DI244" s="161"/>
      <c r="DJ244" s="161"/>
      <c r="DK244" s="161"/>
      <c r="DL244" s="161"/>
      <c r="DM244" s="161"/>
      <c r="DN244" s="161"/>
      <c r="DO244" s="161"/>
      <c r="DP244" s="161"/>
      <c r="DQ244" s="161"/>
      <c r="DR244" s="161"/>
      <c r="DS244" s="161"/>
      <c r="DT244" s="161"/>
      <c r="DU244" s="161"/>
      <c r="DV244" s="161"/>
      <c r="DW244" s="161"/>
      <c r="DX244" s="161"/>
      <c r="DY244" s="161"/>
      <c r="DZ244" s="161"/>
      <c r="EA244" s="161"/>
      <c r="EB244" s="161"/>
      <c r="EC244" s="161"/>
      <c r="ED244" s="161"/>
      <c r="EE244" s="161"/>
      <c r="EF244" s="161"/>
      <c r="EG244" s="161"/>
      <c r="EH244" s="161"/>
      <c r="EI244" s="161"/>
      <c r="EJ244" s="161"/>
      <c r="EK244" s="161"/>
      <c r="EL244" s="161"/>
      <c r="EM244" s="161"/>
      <c r="EN244" s="161"/>
      <c r="EO244" s="161"/>
      <c r="EP244" s="161"/>
      <c r="EQ244" s="161"/>
      <c r="ER244" s="161"/>
      <c r="ES244" s="161"/>
      <c r="ET244" s="161"/>
      <c r="EU244" s="161"/>
      <c r="EV244" s="161"/>
      <c r="EW244" s="161"/>
      <c r="EX244" s="161"/>
      <c r="EY244" s="161"/>
      <c r="EZ244" s="161"/>
      <c r="FA244" s="161"/>
      <c r="FB244" s="161"/>
      <c r="FC244" s="161"/>
      <c r="FD244" s="161"/>
      <c r="FE244" s="161"/>
      <c r="FF244" s="161"/>
      <c r="FG244" s="161"/>
      <c r="FH244" s="161"/>
      <c r="FI244" s="161"/>
      <c r="FJ244" s="162"/>
    </row>
    <row r="245" spans="1:166" s="4" customFormat="1" ht="28.5" customHeight="1">
      <c r="A245" s="116" t="s">
        <v>8</v>
      </c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 t="s">
        <v>23</v>
      </c>
      <c r="AL245" s="116"/>
      <c r="AM245" s="116"/>
      <c r="AN245" s="116"/>
      <c r="AO245" s="116"/>
      <c r="AP245" s="116"/>
      <c r="AQ245" s="116" t="s">
        <v>35</v>
      </c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 t="s">
        <v>36</v>
      </c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65" t="s">
        <v>37</v>
      </c>
      <c r="BV245" s="165"/>
      <c r="BW245" s="165"/>
      <c r="BX245" s="165"/>
      <c r="BY245" s="165"/>
      <c r="BZ245" s="165"/>
      <c r="CA245" s="165"/>
      <c r="CB245" s="165"/>
      <c r="CC245" s="165"/>
      <c r="CD245" s="165"/>
      <c r="CE245" s="165"/>
      <c r="CF245" s="165"/>
      <c r="CG245" s="165"/>
      <c r="CH245" s="116" t="s">
        <v>24</v>
      </c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  <c r="CZ245" s="116"/>
      <c r="DA245" s="116"/>
      <c r="DB245" s="116"/>
      <c r="DC245" s="116"/>
      <c r="DD245" s="116"/>
      <c r="DE245" s="116"/>
      <c r="DF245" s="116"/>
      <c r="DG245" s="116"/>
      <c r="DH245" s="116"/>
      <c r="DI245" s="116"/>
      <c r="DJ245" s="116"/>
      <c r="DK245" s="116"/>
      <c r="DL245" s="116"/>
      <c r="DM245" s="116"/>
      <c r="DN245" s="116"/>
      <c r="DO245" s="116"/>
      <c r="DP245" s="116"/>
      <c r="DQ245" s="116"/>
      <c r="DR245" s="116"/>
      <c r="DS245" s="116"/>
      <c r="DT245" s="116"/>
      <c r="DU245" s="116"/>
      <c r="DV245" s="116"/>
      <c r="DW245" s="116"/>
      <c r="DX245" s="116"/>
      <c r="DY245" s="116"/>
      <c r="DZ245" s="116"/>
      <c r="EA245" s="116"/>
      <c r="EB245" s="116"/>
      <c r="EC245" s="116"/>
      <c r="ED245" s="116"/>
      <c r="EE245" s="116"/>
      <c r="EF245" s="116"/>
      <c r="EG245" s="116"/>
      <c r="EH245" s="116"/>
      <c r="EI245" s="116"/>
      <c r="EJ245" s="116"/>
      <c r="EK245" s="120" t="s">
        <v>29</v>
      </c>
      <c r="EL245" s="121"/>
      <c r="EM245" s="121"/>
      <c r="EN245" s="121"/>
      <c r="EO245" s="121"/>
      <c r="EP245" s="121"/>
      <c r="EQ245" s="121"/>
      <c r="ER245" s="121"/>
      <c r="ES245" s="121"/>
      <c r="ET245" s="121"/>
      <c r="EU245" s="121"/>
      <c r="EV245" s="121"/>
      <c r="EW245" s="121"/>
      <c r="EX245" s="121"/>
      <c r="EY245" s="121"/>
      <c r="EZ245" s="121"/>
      <c r="FA245" s="121"/>
      <c r="FB245" s="121"/>
      <c r="FC245" s="121"/>
      <c r="FD245" s="121"/>
      <c r="FE245" s="121"/>
      <c r="FF245" s="121"/>
      <c r="FG245" s="121"/>
      <c r="FH245" s="121"/>
      <c r="FI245" s="121"/>
      <c r="FJ245" s="122"/>
    </row>
    <row r="246" spans="1:166" s="4" customFormat="1" ht="63.7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65"/>
      <c r="BV246" s="165"/>
      <c r="BW246" s="165"/>
      <c r="BX246" s="165"/>
      <c r="BY246" s="165"/>
      <c r="BZ246" s="165"/>
      <c r="CA246" s="165"/>
      <c r="CB246" s="165"/>
      <c r="CC246" s="165"/>
      <c r="CD246" s="165"/>
      <c r="CE246" s="165"/>
      <c r="CF246" s="165"/>
      <c r="CG246" s="165"/>
      <c r="CH246" s="116" t="s">
        <v>45</v>
      </c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  <c r="CX246" s="116" t="s">
        <v>25</v>
      </c>
      <c r="CY246" s="116"/>
      <c r="CZ246" s="116"/>
      <c r="DA246" s="116"/>
      <c r="DB246" s="116"/>
      <c r="DC246" s="116"/>
      <c r="DD246" s="116"/>
      <c r="DE246" s="116"/>
      <c r="DF246" s="116"/>
      <c r="DG246" s="116"/>
      <c r="DH246" s="116"/>
      <c r="DI246" s="116"/>
      <c r="DJ246" s="116"/>
      <c r="DK246" s="116" t="s">
        <v>26</v>
      </c>
      <c r="DL246" s="116"/>
      <c r="DM246" s="116"/>
      <c r="DN246" s="116"/>
      <c r="DO246" s="116"/>
      <c r="DP246" s="116"/>
      <c r="DQ246" s="116"/>
      <c r="DR246" s="116"/>
      <c r="DS246" s="116"/>
      <c r="DT246" s="116"/>
      <c r="DU246" s="116"/>
      <c r="DV246" s="116"/>
      <c r="DW246" s="116"/>
      <c r="DX246" s="116" t="s">
        <v>27</v>
      </c>
      <c r="DY246" s="116"/>
      <c r="DZ246" s="116"/>
      <c r="EA246" s="116"/>
      <c r="EB246" s="116"/>
      <c r="EC246" s="116"/>
      <c r="ED246" s="116"/>
      <c r="EE246" s="116"/>
      <c r="EF246" s="116"/>
      <c r="EG246" s="116"/>
      <c r="EH246" s="116"/>
      <c r="EI246" s="116"/>
      <c r="EJ246" s="116"/>
      <c r="EK246" s="116" t="s">
        <v>38</v>
      </c>
      <c r="EL246" s="116"/>
      <c r="EM246" s="116"/>
      <c r="EN246" s="116"/>
      <c r="EO246" s="116"/>
      <c r="EP246" s="116"/>
      <c r="EQ246" s="116"/>
      <c r="ER246" s="116"/>
      <c r="ES246" s="116"/>
      <c r="ET246" s="116"/>
      <c r="EU246" s="116"/>
      <c r="EV246" s="116"/>
      <c r="EW246" s="116"/>
      <c r="EX246" s="120" t="s">
        <v>46</v>
      </c>
      <c r="EY246" s="121"/>
      <c r="EZ246" s="121"/>
      <c r="FA246" s="121"/>
      <c r="FB246" s="121"/>
      <c r="FC246" s="121"/>
      <c r="FD246" s="121"/>
      <c r="FE246" s="121"/>
      <c r="FF246" s="121"/>
      <c r="FG246" s="121"/>
      <c r="FH246" s="121"/>
      <c r="FI246" s="121"/>
      <c r="FJ246" s="122"/>
    </row>
    <row r="247" spans="1:166" s="4" customFormat="1" ht="18.75">
      <c r="A247" s="136">
        <v>1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>
        <v>2</v>
      </c>
      <c r="AL247" s="136"/>
      <c r="AM247" s="136"/>
      <c r="AN247" s="136"/>
      <c r="AO247" s="136"/>
      <c r="AP247" s="136"/>
      <c r="AQ247" s="136">
        <v>3</v>
      </c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>
        <v>4</v>
      </c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>
        <v>5</v>
      </c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>
        <v>6</v>
      </c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>
        <v>7</v>
      </c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>
        <v>8</v>
      </c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>
        <v>9</v>
      </c>
      <c r="DY247" s="136"/>
      <c r="DZ247" s="136"/>
      <c r="EA247" s="136"/>
      <c r="EB247" s="136"/>
      <c r="EC247" s="136"/>
      <c r="ED247" s="136"/>
      <c r="EE247" s="136"/>
      <c r="EF247" s="136"/>
      <c r="EG247" s="136"/>
      <c r="EH247" s="136"/>
      <c r="EI247" s="136"/>
      <c r="EJ247" s="136"/>
      <c r="EK247" s="136">
        <v>10</v>
      </c>
      <c r="EL247" s="136"/>
      <c r="EM247" s="136"/>
      <c r="EN247" s="136"/>
      <c r="EO247" s="136"/>
      <c r="EP247" s="136"/>
      <c r="EQ247" s="136"/>
      <c r="ER247" s="136"/>
      <c r="ES247" s="136"/>
      <c r="ET247" s="136"/>
      <c r="EU247" s="136"/>
      <c r="EV247" s="136"/>
      <c r="EW247" s="136"/>
      <c r="EX247" s="157">
        <v>11</v>
      </c>
      <c r="EY247" s="158"/>
      <c r="EZ247" s="158"/>
      <c r="FA247" s="158"/>
      <c r="FB247" s="158"/>
      <c r="FC247" s="158"/>
      <c r="FD247" s="158"/>
      <c r="FE247" s="158"/>
      <c r="FF247" s="158"/>
      <c r="FG247" s="158"/>
      <c r="FH247" s="158"/>
      <c r="FI247" s="158"/>
      <c r="FJ247" s="159"/>
    </row>
    <row r="248" spans="1:166" s="4" customFormat="1" ht="22.5" customHeight="1">
      <c r="A248" s="248" t="s">
        <v>32</v>
      </c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248"/>
      <c r="U248" s="248"/>
      <c r="V248" s="248"/>
      <c r="W248" s="248"/>
      <c r="X248" s="248"/>
      <c r="Y248" s="248"/>
      <c r="Z248" s="248"/>
      <c r="AA248" s="248"/>
      <c r="AB248" s="248"/>
      <c r="AC248" s="248"/>
      <c r="AD248" s="248"/>
      <c r="AE248" s="248"/>
      <c r="AF248" s="248"/>
      <c r="AG248" s="248"/>
      <c r="AH248" s="248"/>
      <c r="AI248" s="248"/>
      <c r="AJ248" s="248"/>
      <c r="AK248" s="268" t="s">
        <v>33</v>
      </c>
      <c r="AL248" s="268"/>
      <c r="AM248" s="268"/>
      <c r="AN248" s="268"/>
      <c r="AO248" s="268"/>
      <c r="AP248" s="268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02">
        <f>BC251</f>
        <v>9300</v>
      </c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>
        <f>BU251</f>
        <v>6580.08</v>
      </c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32">
        <f>CH251</f>
        <v>6580.08</v>
      </c>
      <c r="CI248" s="132"/>
      <c r="CJ248" s="132"/>
      <c r="CK248" s="132"/>
      <c r="CL248" s="132"/>
      <c r="CM248" s="132"/>
      <c r="CN248" s="132"/>
      <c r="CO248" s="132"/>
      <c r="CP248" s="132"/>
      <c r="CQ248" s="132"/>
      <c r="CR248" s="132"/>
      <c r="CS248" s="132"/>
      <c r="CT248" s="132"/>
      <c r="CU248" s="132"/>
      <c r="CV248" s="132"/>
      <c r="CW248" s="132"/>
      <c r="CX248" s="132"/>
      <c r="CY248" s="132"/>
      <c r="CZ248" s="132"/>
      <c r="DA248" s="132"/>
      <c r="DB248" s="132"/>
      <c r="DC248" s="132"/>
      <c r="DD248" s="132"/>
      <c r="DE248" s="132"/>
      <c r="DF248" s="132"/>
      <c r="DG248" s="132"/>
      <c r="DH248" s="132"/>
      <c r="DI248" s="132"/>
      <c r="DJ248" s="132"/>
      <c r="DK248" s="132"/>
      <c r="DL248" s="132"/>
      <c r="DM248" s="132"/>
      <c r="DN248" s="132"/>
      <c r="DO248" s="132"/>
      <c r="DP248" s="132"/>
      <c r="DQ248" s="132"/>
      <c r="DR248" s="132"/>
      <c r="DS248" s="132"/>
      <c r="DT248" s="132"/>
      <c r="DU248" s="132"/>
      <c r="DV248" s="132"/>
      <c r="DW248" s="132"/>
      <c r="DX248" s="132">
        <f>CH248</f>
        <v>6580.08</v>
      </c>
      <c r="DY248" s="132"/>
      <c r="DZ248" s="132"/>
      <c r="EA248" s="132"/>
      <c r="EB248" s="132"/>
      <c r="EC248" s="132"/>
      <c r="ED248" s="132"/>
      <c r="EE248" s="132"/>
      <c r="EF248" s="132"/>
      <c r="EG248" s="132"/>
      <c r="EH248" s="132"/>
      <c r="EI248" s="132"/>
      <c r="EJ248" s="132"/>
      <c r="EK248" s="132">
        <f>BC248-BU248</f>
        <v>2719.92</v>
      </c>
      <c r="EL248" s="132"/>
      <c r="EM248" s="132"/>
      <c r="EN248" s="132"/>
      <c r="EO248" s="132"/>
      <c r="EP248" s="132"/>
      <c r="EQ248" s="132"/>
      <c r="ER248" s="132"/>
      <c r="ES248" s="132"/>
      <c r="ET248" s="132"/>
      <c r="EU248" s="132"/>
      <c r="EV248" s="132"/>
      <c r="EW248" s="132"/>
      <c r="EX248" s="148">
        <f>BU248-CH248</f>
        <v>0</v>
      </c>
      <c r="EY248" s="149"/>
      <c r="EZ248" s="149"/>
      <c r="FA248" s="149"/>
      <c r="FB248" s="149"/>
      <c r="FC248" s="149"/>
      <c r="FD248" s="149"/>
      <c r="FE248" s="149"/>
      <c r="FF248" s="149"/>
      <c r="FG248" s="149"/>
      <c r="FH248" s="149"/>
      <c r="FI248" s="149"/>
      <c r="FJ248" s="150"/>
    </row>
    <row r="249" spans="1:166" s="4" customFormat="1" ht="18" customHeight="1">
      <c r="A249" s="219" t="s">
        <v>22</v>
      </c>
      <c r="B249" s="219"/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19"/>
      <c r="AK249" s="169" t="s">
        <v>34</v>
      </c>
      <c r="AL249" s="169"/>
      <c r="AM249" s="169"/>
      <c r="AN249" s="169"/>
      <c r="AO249" s="169"/>
      <c r="AP249" s="169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131"/>
      <c r="CI249" s="131"/>
      <c r="CJ249" s="131"/>
      <c r="CK249" s="131"/>
      <c r="CL249" s="131"/>
      <c r="CM249" s="131"/>
      <c r="CN249" s="131"/>
      <c r="CO249" s="131"/>
      <c r="CP249" s="131"/>
      <c r="CQ249" s="131"/>
      <c r="CR249" s="131"/>
      <c r="CS249" s="131"/>
      <c r="CT249" s="131"/>
      <c r="CU249" s="131"/>
      <c r="CV249" s="131"/>
      <c r="CW249" s="131"/>
      <c r="CX249" s="131"/>
      <c r="CY249" s="131"/>
      <c r="CZ249" s="131"/>
      <c r="DA249" s="131"/>
      <c r="DB249" s="131"/>
      <c r="DC249" s="131"/>
      <c r="DD249" s="131"/>
      <c r="DE249" s="131"/>
      <c r="DF249" s="131"/>
      <c r="DG249" s="131"/>
      <c r="DH249" s="131"/>
      <c r="DI249" s="131"/>
      <c r="DJ249" s="131"/>
      <c r="DK249" s="131"/>
      <c r="DL249" s="131"/>
      <c r="DM249" s="131"/>
      <c r="DN249" s="131"/>
      <c r="DO249" s="131"/>
      <c r="DP249" s="131"/>
      <c r="DQ249" s="131"/>
      <c r="DR249" s="131"/>
      <c r="DS249" s="131"/>
      <c r="DT249" s="131"/>
      <c r="DU249" s="131"/>
      <c r="DV249" s="131"/>
      <c r="DW249" s="131"/>
      <c r="DX249" s="131"/>
      <c r="DY249" s="131"/>
      <c r="DZ249" s="131"/>
      <c r="EA249" s="131"/>
      <c r="EB249" s="131"/>
      <c r="EC249" s="131"/>
      <c r="ED249" s="131"/>
      <c r="EE249" s="131"/>
      <c r="EF249" s="131"/>
      <c r="EG249" s="131"/>
      <c r="EH249" s="131"/>
      <c r="EI249" s="131"/>
      <c r="EJ249" s="131"/>
      <c r="EK249" s="131"/>
      <c r="EL249" s="131"/>
      <c r="EM249" s="131"/>
      <c r="EN249" s="131"/>
      <c r="EO249" s="131"/>
      <c r="EP249" s="131"/>
      <c r="EQ249" s="131"/>
      <c r="ER249" s="131"/>
      <c r="ES249" s="131"/>
      <c r="ET249" s="131"/>
      <c r="EU249" s="131"/>
      <c r="EV249" s="131"/>
      <c r="EW249" s="131"/>
      <c r="EX249" s="133"/>
      <c r="EY249" s="134"/>
      <c r="EZ249" s="134"/>
      <c r="FA249" s="134"/>
      <c r="FB249" s="134"/>
      <c r="FC249" s="134"/>
      <c r="FD249" s="134"/>
      <c r="FE249" s="134"/>
      <c r="FF249" s="134"/>
      <c r="FG249" s="134"/>
      <c r="FH249" s="134"/>
      <c r="FI249" s="134"/>
      <c r="FJ249" s="135"/>
    </row>
    <row r="250" spans="1:166" s="4" customFormat="1" ht="36" customHeight="1">
      <c r="A250" s="215" t="s">
        <v>272</v>
      </c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169"/>
      <c r="AL250" s="169"/>
      <c r="AM250" s="169"/>
      <c r="AN250" s="169"/>
      <c r="AO250" s="169"/>
      <c r="AP250" s="169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49"/>
      <c r="BT250" s="49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131"/>
      <c r="CI250" s="131"/>
      <c r="CJ250" s="131"/>
      <c r="CK250" s="131"/>
      <c r="CL250" s="131"/>
      <c r="CM250" s="131"/>
      <c r="CN250" s="131"/>
      <c r="CO250" s="131"/>
      <c r="CP250" s="131"/>
      <c r="CQ250" s="131"/>
      <c r="CR250" s="131"/>
      <c r="CS250" s="131"/>
      <c r="CT250" s="131"/>
      <c r="CU250" s="131"/>
      <c r="CV250" s="131"/>
      <c r="CW250" s="131"/>
      <c r="CX250" s="131"/>
      <c r="CY250" s="131"/>
      <c r="CZ250" s="131"/>
      <c r="DA250" s="131"/>
      <c r="DB250" s="131"/>
      <c r="DC250" s="131"/>
      <c r="DD250" s="131"/>
      <c r="DE250" s="131"/>
      <c r="DF250" s="131"/>
      <c r="DG250" s="131"/>
      <c r="DH250" s="131"/>
      <c r="DI250" s="131"/>
      <c r="DJ250" s="131"/>
      <c r="DK250" s="131"/>
      <c r="DL250" s="131"/>
      <c r="DM250" s="131"/>
      <c r="DN250" s="131"/>
      <c r="DO250" s="131"/>
      <c r="DP250" s="131"/>
      <c r="DQ250" s="131"/>
      <c r="DR250" s="131"/>
      <c r="DS250" s="131"/>
      <c r="DT250" s="131"/>
      <c r="DU250" s="131"/>
      <c r="DV250" s="131"/>
      <c r="DW250" s="131"/>
      <c r="DX250" s="131"/>
      <c r="DY250" s="131"/>
      <c r="DZ250" s="131"/>
      <c r="EA250" s="131"/>
      <c r="EB250" s="131"/>
      <c r="EC250" s="131"/>
      <c r="ED250" s="131"/>
      <c r="EE250" s="131"/>
      <c r="EF250" s="131"/>
      <c r="EG250" s="131"/>
      <c r="EH250" s="131"/>
      <c r="EI250" s="131"/>
      <c r="EJ250" s="131"/>
      <c r="EK250" s="131"/>
      <c r="EL250" s="131"/>
      <c r="EM250" s="131"/>
      <c r="EN250" s="131"/>
      <c r="EO250" s="131"/>
      <c r="EP250" s="131"/>
      <c r="EQ250" s="131"/>
      <c r="ER250" s="131"/>
      <c r="ES250" s="131"/>
      <c r="ET250" s="131"/>
      <c r="EU250" s="131"/>
      <c r="EV250" s="131"/>
      <c r="EW250" s="131"/>
      <c r="EX250" s="131"/>
      <c r="EY250" s="131"/>
      <c r="EZ250" s="131"/>
      <c r="FA250" s="131"/>
      <c r="FB250" s="131"/>
      <c r="FC250" s="131"/>
      <c r="FD250" s="131"/>
      <c r="FE250" s="131"/>
      <c r="FF250" s="131"/>
      <c r="FG250" s="131"/>
      <c r="FH250" s="13"/>
      <c r="FI250" s="13"/>
      <c r="FJ250" s="13"/>
    </row>
    <row r="251" spans="1:166" s="11" customFormat="1" ht="27" customHeight="1">
      <c r="A251" s="214" t="s">
        <v>271</v>
      </c>
      <c r="B251" s="214"/>
      <c r="C251" s="214"/>
      <c r="D251" s="214"/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4"/>
      <c r="AC251" s="214"/>
      <c r="AD251" s="214"/>
      <c r="AE251" s="214"/>
      <c r="AF251" s="214"/>
      <c r="AG251" s="214"/>
      <c r="AH251" s="214"/>
      <c r="AI251" s="214"/>
      <c r="AJ251" s="214"/>
      <c r="AK251" s="115" t="s">
        <v>63</v>
      </c>
      <c r="AL251" s="115"/>
      <c r="AM251" s="115"/>
      <c r="AN251" s="115"/>
      <c r="AO251" s="115"/>
      <c r="AP251" s="11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02">
        <f>BC252</f>
        <v>9300</v>
      </c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>
        <f>BU252</f>
        <v>6580.08</v>
      </c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32">
        <f>CH252</f>
        <v>6580.08</v>
      </c>
      <c r="CI251" s="132"/>
      <c r="CJ251" s="132"/>
      <c r="CK251" s="132"/>
      <c r="CL251" s="132"/>
      <c r="CM251" s="132"/>
      <c r="CN251" s="132"/>
      <c r="CO251" s="132"/>
      <c r="CP251" s="132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2"/>
      <c r="DF251" s="132"/>
      <c r="DG251" s="132"/>
      <c r="DH251" s="132"/>
      <c r="DI251" s="132"/>
      <c r="DJ251" s="132"/>
      <c r="DK251" s="132"/>
      <c r="DL251" s="132"/>
      <c r="DM251" s="132"/>
      <c r="DN251" s="132"/>
      <c r="DO251" s="132"/>
      <c r="DP251" s="132"/>
      <c r="DQ251" s="132"/>
      <c r="DR251" s="132"/>
      <c r="DS251" s="132"/>
      <c r="DT251" s="132"/>
      <c r="DU251" s="132"/>
      <c r="DV251" s="132"/>
      <c r="DW251" s="132"/>
      <c r="DX251" s="132">
        <f>CH251</f>
        <v>6580.08</v>
      </c>
      <c r="DY251" s="132"/>
      <c r="DZ251" s="132"/>
      <c r="EA251" s="132"/>
      <c r="EB251" s="132"/>
      <c r="EC251" s="132"/>
      <c r="ED251" s="132"/>
      <c r="EE251" s="132"/>
      <c r="EF251" s="132"/>
      <c r="EG251" s="132"/>
      <c r="EH251" s="132"/>
      <c r="EI251" s="132"/>
      <c r="EJ251" s="132"/>
      <c r="EK251" s="132">
        <v>0</v>
      </c>
      <c r="EL251" s="132"/>
      <c r="EM251" s="132"/>
      <c r="EN251" s="132"/>
      <c r="EO251" s="132"/>
      <c r="EP251" s="132"/>
      <c r="EQ251" s="132"/>
      <c r="ER251" s="132"/>
      <c r="ES251" s="132"/>
      <c r="ET251" s="132"/>
      <c r="EU251" s="132"/>
      <c r="EV251" s="132"/>
      <c r="EW251" s="132"/>
      <c r="EX251" s="137">
        <v>0</v>
      </c>
      <c r="EY251" s="137"/>
      <c r="EZ251" s="137"/>
      <c r="FA251" s="137"/>
      <c r="FB251" s="137"/>
      <c r="FC251" s="137"/>
      <c r="FD251" s="137"/>
      <c r="FE251" s="137"/>
      <c r="FF251" s="137"/>
      <c r="FG251" s="137"/>
      <c r="FH251" s="45"/>
      <c r="FI251" s="45"/>
      <c r="FJ251" s="45"/>
    </row>
    <row r="252" spans="1:166" s="4" customFormat="1" ht="27" customHeight="1">
      <c r="A252" s="199" t="s">
        <v>180</v>
      </c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83" t="s">
        <v>63</v>
      </c>
      <c r="AL252" s="83"/>
      <c r="AM252" s="83"/>
      <c r="AN252" s="83"/>
      <c r="AO252" s="83"/>
      <c r="AP252" s="83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84">
        <v>9300</v>
      </c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>
        <v>6580.08</v>
      </c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131">
        <v>6580.08</v>
      </c>
      <c r="CI252" s="131"/>
      <c r="CJ252" s="131"/>
      <c r="CK252" s="131"/>
      <c r="CL252" s="131"/>
      <c r="CM252" s="131"/>
      <c r="CN252" s="131"/>
      <c r="CO252" s="131"/>
      <c r="CP252" s="131"/>
      <c r="CQ252" s="131"/>
      <c r="CR252" s="131"/>
      <c r="CS252" s="131"/>
      <c r="CT252" s="131"/>
      <c r="CU252" s="131"/>
      <c r="CV252" s="131"/>
      <c r="CW252" s="131"/>
      <c r="CX252" s="131"/>
      <c r="CY252" s="131"/>
      <c r="CZ252" s="131"/>
      <c r="DA252" s="131"/>
      <c r="DB252" s="131"/>
      <c r="DC252" s="131"/>
      <c r="DD252" s="131"/>
      <c r="DE252" s="131"/>
      <c r="DF252" s="131"/>
      <c r="DG252" s="131"/>
      <c r="DH252" s="131"/>
      <c r="DI252" s="131"/>
      <c r="DJ252" s="131"/>
      <c r="DK252" s="131"/>
      <c r="DL252" s="131"/>
      <c r="DM252" s="131"/>
      <c r="DN252" s="131"/>
      <c r="DO252" s="131"/>
      <c r="DP252" s="131"/>
      <c r="DQ252" s="131"/>
      <c r="DR252" s="131"/>
      <c r="DS252" s="131"/>
      <c r="DT252" s="131"/>
      <c r="DU252" s="131"/>
      <c r="DV252" s="131"/>
      <c r="DW252" s="131"/>
      <c r="DX252" s="131">
        <f>CH252</f>
        <v>6580.08</v>
      </c>
      <c r="DY252" s="131"/>
      <c r="DZ252" s="131"/>
      <c r="EA252" s="131"/>
      <c r="EB252" s="131"/>
      <c r="EC252" s="131"/>
      <c r="ED252" s="131"/>
      <c r="EE252" s="131"/>
      <c r="EF252" s="131"/>
      <c r="EG252" s="131"/>
      <c r="EH252" s="131"/>
      <c r="EI252" s="131"/>
      <c r="EJ252" s="131"/>
      <c r="EK252" s="131">
        <f>BC252-CH252</f>
        <v>2719.92</v>
      </c>
      <c r="EL252" s="131"/>
      <c r="EM252" s="131"/>
      <c r="EN252" s="131"/>
      <c r="EO252" s="131"/>
      <c r="EP252" s="131"/>
      <c r="EQ252" s="131"/>
      <c r="ER252" s="131"/>
      <c r="ES252" s="131"/>
      <c r="ET252" s="131"/>
      <c r="EU252" s="131"/>
      <c r="EV252" s="131"/>
      <c r="EW252" s="131"/>
      <c r="EX252" s="147">
        <v>0</v>
      </c>
      <c r="EY252" s="147"/>
      <c r="EZ252" s="147"/>
      <c r="FA252" s="147"/>
      <c r="FB252" s="147"/>
      <c r="FC252" s="147"/>
      <c r="FD252" s="147"/>
      <c r="FE252" s="147"/>
      <c r="FF252" s="147"/>
      <c r="FG252" s="147"/>
      <c r="FH252" s="46"/>
      <c r="FI252" s="46"/>
      <c r="FJ252" s="46"/>
    </row>
    <row r="253" spans="1:166" s="4" customFormat="1" ht="18.75" customHeight="1">
      <c r="A253" s="144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6"/>
      <c r="BI253" s="141" t="s">
        <v>96</v>
      </c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2"/>
      <c r="CM253" s="142"/>
      <c r="CN253" s="142"/>
      <c r="CO253" s="142"/>
      <c r="CP253" s="142"/>
      <c r="CQ253" s="143"/>
      <c r="CR253" s="144"/>
      <c r="CS253" s="145"/>
      <c r="CT253" s="145"/>
      <c r="CU253" s="145"/>
      <c r="CV253" s="145"/>
      <c r="CW253" s="145"/>
      <c r="CX253" s="145"/>
      <c r="CY253" s="145"/>
      <c r="CZ253" s="145"/>
      <c r="DA253" s="145"/>
      <c r="DB253" s="145"/>
      <c r="DC253" s="145"/>
      <c r="DD253" s="145"/>
      <c r="DE253" s="145"/>
      <c r="DF253" s="145"/>
      <c r="DG253" s="145"/>
      <c r="DH253" s="145"/>
      <c r="DI253" s="145"/>
      <c r="DJ253" s="145"/>
      <c r="DK253" s="145"/>
      <c r="DL253" s="145"/>
      <c r="DM253" s="145"/>
      <c r="DN253" s="145"/>
      <c r="DO253" s="145"/>
      <c r="DP253" s="145"/>
      <c r="DQ253" s="145"/>
      <c r="DR253" s="145"/>
      <c r="DS253" s="145"/>
      <c r="DT253" s="145"/>
      <c r="DU253" s="145"/>
      <c r="DV253" s="145"/>
      <c r="DW253" s="145"/>
      <c r="DX253" s="145"/>
      <c r="DY253" s="145"/>
      <c r="DZ253" s="145"/>
      <c r="EA253" s="145"/>
      <c r="EB253" s="145"/>
      <c r="EC253" s="145"/>
      <c r="ED253" s="145"/>
      <c r="EE253" s="145"/>
      <c r="EF253" s="145"/>
      <c r="EG253" s="145"/>
      <c r="EH253" s="145"/>
      <c r="EI253" s="145"/>
      <c r="EJ253" s="145"/>
      <c r="EK253" s="145"/>
      <c r="EL253" s="145"/>
      <c r="EM253" s="145"/>
      <c r="EN253" s="145"/>
      <c r="EO253" s="145"/>
      <c r="EP253" s="145"/>
      <c r="EQ253" s="145"/>
      <c r="ER253" s="145"/>
      <c r="ES253" s="145"/>
      <c r="ET253" s="145"/>
      <c r="EU253" s="145"/>
      <c r="EV253" s="145"/>
      <c r="EW253" s="145"/>
      <c r="EX253" s="145"/>
      <c r="EY253" s="145"/>
      <c r="EZ253" s="145"/>
      <c r="FA253" s="145"/>
      <c r="FB253" s="145"/>
      <c r="FC253" s="145"/>
      <c r="FD253" s="145"/>
      <c r="FE253" s="145"/>
      <c r="FF253" s="145"/>
      <c r="FG253" s="146"/>
      <c r="FH253" s="14"/>
      <c r="FI253" s="14"/>
      <c r="FJ253" s="14"/>
    </row>
    <row r="254" spans="1:166" s="4" customFormat="1" ht="35.25" customHeight="1" hidden="1">
      <c r="A254" s="160" t="s">
        <v>81</v>
      </c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  <c r="BR254" s="161"/>
      <c r="BS254" s="161"/>
      <c r="BT254" s="161"/>
      <c r="BU254" s="161"/>
      <c r="BV254" s="161"/>
      <c r="BW254" s="161"/>
      <c r="BX254" s="161"/>
      <c r="BY254" s="161"/>
      <c r="BZ254" s="161"/>
      <c r="CA254" s="161"/>
      <c r="CB254" s="161"/>
      <c r="CC254" s="161"/>
      <c r="CD254" s="161"/>
      <c r="CE254" s="161"/>
      <c r="CF254" s="161"/>
      <c r="CG254" s="161"/>
      <c r="CH254" s="161"/>
      <c r="CI254" s="161"/>
      <c r="CJ254" s="161"/>
      <c r="CK254" s="161"/>
      <c r="CL254" s="161"/>
      <c r="CM254" s="161"/>
      <c r="CN254" s="161"/>
      <c r="CO254" s="161"/>
      <c r="CP254" s="161"/>
      <c r="CQ254" s="161"/>
      <c r="CR254" s="161"/>
      <c r="CS254" s="161"/>
      <c r="CT254" s="161"/>
      <c r="CU254" s="161"/>
      <c r="CV254" s="161"/>
      <c r="CW254" s="161"/>
      <c r="CX254" s="161"/>
      <c r="CY254" s="161"/>
      <c r="CZ254" s="161"/>
      <c r="DA254" s="161"/>
      <c r="DB254" s="161"/>
      <c r="DC254" s="161"/>
      <c r="DD254" s="161"/>
      <c r="DE254" s="161"/>
      <c r="DF254" s="161"/>
      <c r="DG254" s="161"/>
      <c r="DH254" s="161"/>
      <c r="DI254" s="161"/>
      <c r="DJ254" s="161"/>
      <c r="DK254" s="161"/>
      <c r="DL254" s="161"/>
      <c r="DM254" s="161"/>
      <c r="DN254" s="161"/>
      <c r="DO254" s="161"/>
      <c r="DP254" s="161"/>
      <c r="DQ254" s="161"/>
      <c r="DR254" s="161"/>
      <c r="DS254" s="161"/>
      <c r="DT254" s="161"/>
      <c r="DU254" s="161"/>
      <c r="DV254" s="161"/>
      <c r="DW254" s="161"/>
      <c r="DX254" s="161"/>
      <c r="DY254" s="161"/>
      <c r="DZ254" s="161"/>
      <c r="EA254" s="161"/>
      <c r="EB254" s="161"/>
      <c r="EC254" s="161"/>
      <c r="ED254" s="161"/>
      <c r="EE254" s="161"/>
      <c r="EF254" s="161"/>
      <c r="EG254" s="161"/>
      <c r="EH254" s="161"/>
      <c r="EI254" s="161"/>
      <c r="EJ254" s="161"/>
      <c r="EK254" s="161"/>
      <c r="EL254" s="161"/>
      <c r="EM254" s="161"/>
      <c r="EN254" s="161"/>
      <c r="EO254" s="161"/>
      <c r="EP254" s="161"/>
      <c r="EQ254" s="161"/>
      <c r="ER254" s="161"/>
      <c r="ES254" s="161"/>
      <c r="ET254" s="161"/>
      <c r="EU254" s="161"/>
      <c r="EV254" s="161"/>
      <c r="EW254" s="161"/>
      <c r="EX254" s="161"/>
      <c r="EY254" s="161"/>
      <c r="EZ254" s="161"/>
      <c r="FA254" s="161"/>
      <c r="FB254" s="161"/>
      <c r="FC254" s="161"/>
      <c r="FD254" s="161"/>
      <c r="FE254" s="161"/>
      <c r="FF254" s="161"/>
      <c r="FG254" s="161"/>
      <c r="FH254" s="161"/>
      <c r="FI254" s="161"/>
      <c r="FJ254" s="162"/>
    </row>
    <row r="255" spans="1:166" s="4" customFormat="1" ht="28.5" customHeight="1">
      <c r="A255" s="116" t="s">
        <v>8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 t="s">
        <v>23</v>
      </c>
      <c r="AL255" s="116"/>
      <c r="AM255" s="116"/>
      <c r="AN255" s="116"/>
      <c r="AO255" s="116"/>
      <c r="AP255" s="116"/>
      <c r="AQ255" s="116" t="s">
        <v>35</v>
      </c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 t="s">
        <v>36</v>
      </c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65" t="s">
        <v>37</v>
      </c>
      <c r="BV255" s="165"/>
      <c r="BW255" s="165"/>
      <c r="BX255" s="165"/>
      <c r="BY255" s="165"/>
      <c r="BZ255" s="165"/>
      <c r="CA255" s="165"/>
      <c r="CB255" s="165"/>
      <c r="CC255" s="165"/>
      <c r="CD255" s="165"/>
      <c r="CE255" s="165"/>
      <c r="CF255" s="165"/>
      <c r="CG255" s="165"/>
      <c r="CH255" s="116" t="s">
        <v>24</v>
      </c>
      <c r="CI255" s="116"/>
      <c r="CJ255" s="116"/>
      <c r="CK255" s="116"/>
      <c r="CL255" s="116"/>
      <c r="CM255" s="116"/>
      <c r="CN255" s="116"/>
      <c r="CO255" s="116"/>
      <c r="CP255" s="116"/>
      <c r="CQ255" s="116"/>
      <c r="CR255" s="116"/>
      <c r="CS255" s="116"/>
      <c r="CT255" s="116"/>
      <c r="CU255" s="116"/>
      <c r="CV255" s="116"/>
      <c r="CW255" s="116"/>
      <c r="CX255" s="116"/>
      <c r="CY255" s="116"/>
      <c r="CZ255" s="116"/>
      <c r="DA255" s="116"/>
      <c r="DB255" s="116"/>
      <c r="DC255" s="116"/>
      <c r="DD255" s="116"/>
      <c r="DE255" s="116"/>
      <c r="DF255" s="116"/>
      <c r="DG255" s="116"/>
      <c r="DH255" s="116"/>
      <c r="DI255" s="116"/>
      <c r="DJ255" s="116"/>
      <c r="DK255" s="116"/>
      <c r="DL255" s="116"/>
      <c r="DM255" s="116"/>
      <c r="DN255" s="116"/>
      <c r="DO255" s="116"/>
      <c r="DP255" s="116"/>
      <c r="DQ255" s="116"/>
      <c r="DR255" s="116"/>
      <c r="DS255" s="116"/>
      <c r="DT255" s="116"/>
      <c r="DU255" s="116"/>
      <c r="DV255" s="116"/>
      <c r="DW255" s="116"/>
      <c r="DX255" s="116"/>
      <c r="DY255" s="116"/>
      <c r="DZ255" s="116"/>
      <c r="EA255" s="116"/>
      <c r="EB255" s="116"/>
      <c r="EC255" s="116"/>
      <c r="ED255" s="116"/>
      <c r="EE255" s="116"/>
      <c r="EF255" s="116"/>
      <c r="EG255" s="116"/>
      <c r="EH255" s="116"/>
      <c r="EI255" s="116"/>
      <c r="EJ255" s="116"/>
      <c r="EK255" s="120" t="s">
        <v>29</v>
      </c>
      <c r="EL255" s="121"/>
      <c r="EM255" s="121"/>
      <c r="EN255" s="121"/>
      <c r="EO255" s="121"/>
      <c r="EP255" s="121"/>
      <c r="EQ255" s="121"/>
      <c r="ER255" s="121"/>
      <c r="ES255" s="121"/>
      <c r="ET255" s="121"/>
      <c r="EU255" s="121"/>
      <c r="EV255" s="121"/>
      <c r="EW255" s="121"/>
      <c r="EX255" s="121"/>
      <c r="EY255" s="121"/>
      <c r="EZ255" s="121"/>
      <c r="FA255" s="121"/>
      <c r="FB255" s="121"/>
      <c r="FC255" s="121"/>
      <c r="FD255" s="121"/>
      <c r="FE255" s="121"/>
      <c r="FF255" s="121"/>
      <c r="FG255" s="121"/>
      <c r="FH255" s="121"/>
      <c r="FI255" s="121"/>
      <c r="FJ255" s="122"/>
    </row>
    <row r="256" spans="1:166" s="4" customFormat="1" ht="63.7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65"/>
      <c r="BV256" s="165"/>
      <c r="BW256" s="165"/>
      <c r="BX256" s="165"/>
      <c r="BY256" s="165"/>
      <c r="BZ256" s="165"/>
      <c r="CA256" s="165"/>
      <c r="CB256" s="165"/>
      <c r="CC256" s="165"/>
      <c r="CD256" s="165"/>
      <c r="CE256" s="165"/>
      <c r="CF256" s="165"/>
      <c r="CG256" s="165"/>
      <c r="CH256" s="116" t="s">
        <v>45</v>
      </c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  <c r="CV256" s="116"/>
      <c r="CW256" s="116"/>
      <c r="CX256" s="116" t="s">
        <v>25</v>
      </c>
      <c r="CY256" s="116"/>
      <c r="CZ256" s="116"/>
      <c r="DA256" s="116"/>
      <c r="DB256" s="116"/>
      <c r="DC256" s="116"/>
      <c r="DD256" s="116"/>
      <c r="DE256" s="116"/>
      <c r="DF256" s="116"/>
      <c r="DG256" s="116"/>
      <c r="DH256" s="116"/>
      <c r="DI256" s="116"/>
      <c r="DJ256" s="116"/>
      <c r="DK256" s="116" t="s">
        <v>26</v>
      </c>
      <c r="DL256" s="116"/>
      <c r="DM256" s="116"/>
      <c r="DN256" s="116"/>
      <c r="DO256" s="116"/>
      <c r="DP256" s="116"/>
      <c r="DQ256" s="116"/>
      <c r="DR256" s="116"/>
      <c r="DS256" s="116"/>
      <c r="DT256" s="116"/>
      <c r="DU256" s="116"/>
      <c r="DV256" s="116"/>
      <c r="DW256" s="116"/>
      <c r="DX256" s="116" t="s">
        <v>27</v>
      </c>
      <c r="DY256" s="116"/>
      <c r="DZ256" s="116"/>
      <c r="EA256" s="116"/>
      <c r="EB256" s="116"/>
      <c r="EC256" s="116"/>
      <c r="ED256" s="116"/>
      <c r="EE256" s="116"/>
      <c r="EF256" s="116"/>
      <c r="EG256" s="116"/>
      <c r="EH256" s="116"/>
      <c r="EI256" s="116"/>
      <c r="EJ256" s="116"/>
      <c r="EK256" s="116" t="s">
        <v>38</v>
      </c>
      <c r="EL256" s="116"/>
      <c r="EM256" s="116"/>
      <c r="EN256" s="116"/>
      <c r="EO256" s="116"/>
      <c r="EP256" s="116"/>
      <c r="EQ256" s="116"/>
      <c r="ER256" s="116"/>
      <c r="ES256" s="116"/>
      <c r="ET256" s="116"/>
      <c r="EU256" s="116"/>
      <c r="EV256" s="116"/>
      <c r="EW256" s="116"/>
      <c r="EX256" s="120" t="s">
        <v>46</v>
      </c>
      <c r="EY256" s="121"/>
      <c r="EZ256" s="121"/>
      <c r="FA256" s="121"/>
      <c r="FB256" s="121"/>
      <c r="FC256" s="121"/>
      <c r="FD256" s="121"/>
      <c r="FE256" s="121"/>
      <c r="FF256" s="121"/>
      <c r="FG256" s="121"/>
      <c r="FH256" s="121"/>
      <c r="FI256" s="121"/>
      <c r="FJ256" s="122"/>
    </row>
    <row r="257" spans="1:166" s="4" customFormat="1" ht="18.75">
      <c r="A257" s="136">
        <v>1</v>
      </c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>
        <v>2</v>
      </c>
      <c r="AL257" s="136"/>
      <c r="AM257" s="136"/>
      <c r="AN257" s="136"/>
      <c r="AO257" s="136"/>
      <c r="AP257" s="136"/>
      <c r="AQ257" s="136">
        <v>3</v>
      </c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>
        <v>4</v>
      </c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>
        <v>5</v>
      </c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>
        <v>6</v>
      </c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>
        <v>7</v>
      </c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>
        <v>8</v>
      </c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>
        <v>9</v>
      </c>
      <c r="DY257" s="136"/>
      <c r="DZ257" s="136"/>
      <c r="EA257" s="136"/>
      <c r="EB257" s="136"/>
      <c r="EC257" s="136"/>
      <c r="ED257" s="136"/>
      <c r="EE257" s="136"/>
      <c r="EF257" s="136"/>
      <c r="EG257" s="136"/>
      <c r="EH257" s="136"/>
      <c r="EI257" s="136"/>
      <c r="EJ257" s="136"/>
      <c r="EK257" s="136">
        <v>10</v>
      </c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6"/>
      <c r="EV257" s="136"/>
      <c r="EW257" s="136"/>
      <c r="EX257" s="157">
        <v>11</v>
      </c>
      <c r="EY257" s="158"/>
      <c r="EZ257" s="158"/>
      <c r="FA257" s="158"/>
      <c r="FB257" s="158"/>
      <c r="FC257" s="158"/>
      <c r="FD257" s="158"/>
      <c r="FE257" s="158"/>
      <c r="FF257" s="158"/>
      <c r="FG257" s="158"/>
      <c r="FH257" s="158"/>
      <c r="FI257" s="158"/>
      <c r="FJ257" s="159"/>
    </row>
    <row r="258" spans="1:166" s="4" customFormat="1" ht="24" customHeight="1">
      <c r="A258" s="248" t="s">
        <v>32</v>
      </c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  <c r="AA258" s="248"/>
      <c r="AB258" s="248"/>
      <c r="AC258" s="248"/>
      <c r="AD258" s="248"/>
      <c r="AE258" s="248"/>
      <c r="AF258" s="248"/>
      <c r="AG258" s="248"/>
      <c r="AH258" s="248"/>
      <c r="AI258" s="248"/>
      <c r="AJ258" s="248"/>
      <c r="AK258" s="268" t="s">
        <v>33</v>
      </c>
      <c r="AL258" s="268"/>
      <c r="AM258" s="268"/>
      <c r="AN258" s="268"/>
      <c r="AO258" s="268"/>
      <c r="AP258" s="268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02">
        <f>BC261+BC263</f>
        <v>34500</v>
      </c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>
        <f>BU261+BU263</f>
        <v>34494.94</v>
      </c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32">
        <f>CH261+CH263</f>
        <v>34494.94</v>
      </c>
      <c r="CI258" s="132"/>
      <c r="CJ258" s="132"/>
      <c r="CK258" s="132"/>
      <c r="CL258" s="132"/>
      <c r="CM258" s="132"/>
      <c r="CN258" s="132"/>
      <c r="CO258" s="132"/>
      <c r="CP258" s="132"/>
      <c r="CQ258" s="132"/>
      <c r="CR258" s="132"/>
      <c r="CS258" s="132"/>
      <c r="CT258" s="132"/>
      <c r="CU258" s="132"/>
      <c r="CV258" s="132"/>
      <c r="CW258" s="132"/>
      <c r="CX258" s="132"/>
      <c r="CY258" s="132"/>
      <c r="CZ258" s="132"/>
      <c r="DA258" s="132"/>
      <c r="DB258" s="132"/>
      <c r="DC258" s="132"/>
      <c r="DD258" s="132"/>
      <c r="DE258" s="132"/>
      <c r="DF258" s="132"/>
      <c r="DG258" s="132"/>
      <c r="DH258" s="132"/>
      <c r="DI258" s="132"/>
      <c r="DJ258" s="132"/>
      <c r="DK258" s="132"/>
      <c r="DL258" s="132"/>
      <c r="DM258" s="132"/>
      <c r="DN258" s="132"/>
      <c r="DO258" s="132"/>
      <c r="DP258" s="132"/>
      <c r="DQ258" s="132"/>
      <c r="DR258" s="132"/>
      <c r="DS258" s="132"/>
      <c r="DT258" s="132"/>
      <c r="DU258" s="132"/>
      <c r="DV258" s="132"/>
      <c r="DW258" s="132"/>
      <c r="DX258" s="132">
        <f>CH258</f>
        <v>34494.94</v>
      </c>
      <c r="DY258" s="132"/>
      <c r="DZ258" s="132"/>
      <c r="EA258" s="132"/>
      <c r="EB258" s="132"/>
      <c r="EC258" s="132"/>
      <c r="ED258" s="132"/>
      <c r="EE258" s="132"/>
      <c r="EF258" s="132"/>
      <c r="EG258" s="132"/>
      <c r="EH258" s="132"/>
      <c r="EI258" s="132"/>
      <c r="EJ258" s="132"/>
      <c r="EK258" s="132">
        <f>EK261+EK263</f>
        <v>5.06000000000131</v>
      </c>
      <c r="EL258" s="132"/>
      <c r="EM258" s="132"/>
      <c r="EN258" s="132"/>
      <c r="EO258" s="132"/>
      <c r="EP258" s="132"/>
      <c r="EQ258" s="132"/>
      <c r="ER258" s="132"/>
      <c r="ES258" s="132"/>
      <c r="ET258" s="132"/>
      <c r="EU258" s="132"/>
      <c r="EV258" s="132"/>
      <c r="EW258" s="132"/>
      <c r="EX258" s="148">
        <f>EX261+EX263</f>
        <v>0</v>
      </c>
      <c r="EY258" s="149"/>
      <c r="EZ258" s="149"/>
      <c r="FA258" s="149"/>
      <c r="FB258" s="149"/>
      <c r="FC258" s="149"/>
      <c r="FD258" s="149"/>
      <c r="FE258" s="149"/>
      <c r="FF258" s="149"/>
      <c r="FG258" s="149"/>
      <c r="FH258" s="149"/>
      <c r="FI258" s="149"/>
      <c r="FJ258" s="150"/>
    </row>
    <row r="259" spans="1:166" s="4" customFormat="1" ht="18" customHeight="1">
      <c r="A259" s="219" t="s">
        <v>22</v>
      </c>
      <c r="B259" s="219"/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19"/>
      <c r="AK259" s="169" t="s">
        <v>34</v>
      </c>
      <c r="AL259" s="169"/>
      <c r="AM259" s="169"/>
      <c r="AN259" s="169"/>
      <c r="AO259" s="169"/>
      <c r="AP259" s="169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131"/>
      <c r="CI259" s="131"/>
      <c r="CJ259" s="131"/>
      <c r="CK259" s="131"/>
      <c r="CL259" s="131"/>
      <c r="CM259" s="131"/>
      <c r="CN259" s="131"/>
      <c r="CO259" s="131"/>
      <c r="CP259" s="131"/>
      <c r="CQ259" s="131"/>
      <c r="CR259" s="131"/>
      <c r="CS259" s="131"/>
      <c r="CT259" s="131"/>
      <c r="CU259" s="131"/>
      <c r="CV259" s="131"/>
      <c r="CW259" s="131"/>
      <c r="CX259" s="131"/>
      <c r="CY259" s="131"/>
      <c r="CZ259" s="131"/>
      <c r="DA259" s="131"/>
      <c r="DB259" s="131"/>
      <c r="DC259" s="131"/>
      <c r="DD259" s="131"/>
      <c r="DE259" s="131"/>
      <c r="DF259" s="131"/>
      <c r="DG259" s="131"/>
      <c r="DH259" s="131"/>
      <c r="DI259" s="131"/>
      <c r="DJ259" s="131"/>
      <c r="DK259" s="131"/>
      <c r="DL259" s="131"/>
      <c r="DM259" s="131"/>
      <c r="DN259" s="131"/>
      <c r="DO259" s="131"/>
      <c r="DP259" s="131"/>
      <c r="DQ259" s="131"/>
      <c r="DR259" s="131"/>
      <c r="DS259" s="131"/>
      <c r="DT259" s="131"/>
      <c r="DU259" s="131"/>
      <c r="DV259" s="131"/>
      <c r="DW259" s="131"/>
      <c r="DX259" s="131"/>
      <c r="DY259" s="131"/>
      <c r="DZ259" s="131"/>
      <c r="EA259" s="131"/>
      <c r="EB259" s="131"/>
      <c r="EC259" s="131"/>
      <c r="ED259" s="131"/>
      <c r="EE259" s="131"/>
      <c r="EF259" s="131"/>
      <c r="EG259" s="131"/>
      <c r="EH259" s="131"/>
      <c r="EI259" s="131"/>
      <c r="EJ259" s="131"/>
      <c r="EK259" s="131"/>
      <c r="EL259" s="131"/>
      <c r="EM259" s="131"/>
      <c r="EN259" s="131"/>
      <c r="EO259" s="131"/>
      <c r="EP259" s="131"/>
      <c r="EQ259" s="131"/>
      <c r="ER259" s="131"/>
      <c r="ES259" s="131"/>
      <c r="ET259" s="131"/>
      <c r="EU259" s="131"/>
      <c r="EV259" s="131"/>
      <c r="EW259" s="131"/>
      <c r="EX259" s="133"/>
      <c r="EY259" s="134"/>
      <c r="EZ259" s="134"/>
      <c r="FA259" s="134"/>
      <c r="FB259" s="134"/>
      <c r="FC259" s="134"/>
      <c r="FD259" s="134"/>
      <c r="FE259" s="134"/>
      <c r="FF259" s="134"/>
      <c r="FG259" s="134"/>
      <c r="FH259" s="134"/>
      <c r="FI259" s="134"/>
      <c r="FJ259" s="135"/>
    </row>
    <row r="260" spans="1:166" s="4" customFormat="1" ht="38.25" customHeight="1">
      <c r="A260" s="215" t="s">
        <v>269</v>
      </c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5"/>
      <c r="AK260" s="169"/>
      <c r="AL260" s="169"/>
      <c r="AM260" s="169"/>
      <c r="AN260" s="169"/>
      <c r="AO260" s="169"/>
      <c r="AP260" s="169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49"/>
      <c r="BT260" s="49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131"/>
      <c r="CI260" s="131"/>
      <c r="CJ260" s="131"/>
      <c r="CK260" s="131"/>
      <c r="CL260" s="131"/>
      <c r="CM260" s="131"/>
      <c r="CN260" s="131"/>
      <c r="CO260" s="131"/>
      <c r="CP260" s="131"/>
      <c r="CQ260" s="131"/>
      <c r="CR260" s="131"/>
      <c r="CS260" s="131"/>
      <c r="CT260" s="131"/>
      <c r="CU260" s="131"/>
      <c r="CV260" s="131"/>
      <c r="CW260" s="131"/>
      <c r="CX260" s="131"/>
      <c r="CY260" s="131"/>
      <c r="CZ260" s="131"/>
      <c r="DA260" s="131"/>
      <c r="DB260" s="131"/>
      <c r="DC260" s="131"/>
      <c r="DD260" s="131"/>
      <c r="DE260" s="131"/>
      <c r="DF260" s="131"/>
      <c r="DG260" s="131"/>
      <c r="DH260" s="131"/>
      <c r="DI260" s="131"/>
      <c r="DJ260" s="131"/>
      <c r="DK260" s="131"/>
      <c r="DL260" s="131"/>
      <c r="DM260" s="131"/>
      <c r="DN260" s="131"/>
      <c r="DO260" s="131"/>
      <c r="DP260" s="131"/>
      <c r="DQ260" s="131"/>
      <c r="DR260" s="131"/>
      <c r="DS260" s="131"/>
      <c r="DT260" s="131"/>
      <c r="DU260" s="131"/>
      <c r="DV260" s="131"/>
      <c r="DW260" s="131"/>
      <c r="DX260" s="131"/>
      <c r="DY260" s="131"/>
      <c r="DZ260" s="131"/>
      <c r="EA260" s="131"/>
      <c r="EB260" s="131"/>
      <c r="EC260" s="131"/>
      <c r="ED260" s="131"/>
      <c r="EE260" s="131"/>
      <c r="EF260" s="131"/>
      <c r="EG260" s="131"/>
      <c r="EH260" s="131"/>
      <c r="EI260" s="131"/>
      <c r="EJ260" s="131"/>
      <c r="EK260" s="131"/>
      <c r="EL260" s="131"/>
      <c r="EM260" s="131"/>
      <c r="EN260" s="131"/>
      <c r="EO260" s="131"/>
      <c r="EP260" s="131"/>
      <c r="EQ260" s="131"/>
      <c r="ER260" s="131"/>
      <c r="ES260" s="131"/>
      <c r="ET260" s="131"/>
      <c r="EU260" s="131"/>
      <c r="EV260" s="131"/>
      <c r="EW260" s="131"/>
      <c r="EX260" s="131"/>
      <c r="EY260" s="131"/>
      <c r="EZ260" s="131"/>
      <c r="FA260" s="131"/>
      <c r="FB260" s="131"/>
      <c r="FC260" s="131"/>
      <c r="FD260" s="131"/>
      <c r="FE260" s="131"/>
      <c r="FF260" s="131"/>
      <c r="FG260" s="131"/>
      <c r="FH260" s="13"/>
      <c r="FI260" s="13"/>
      <c r="FJ260" s="13"/>
    </row>
    <row r="261" spans="1:166" s="11" customFormat="1" ht="21.75" customHeight="1">
      <c r="A261" s="214" t="s">
        <v>267</v>
      </c>
      <c r="B261" s="214"/>
      <c r="C261" s="214"/>
      <c r="D261" s="214"/>
      <c r="E261" s="214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  <c r="AB261" s="214"/>
      <c r="AC261" s="214"/>
      <c r="AD261" s="214"/>
      <c r="AE261" s="214"/>
      <c r="AF261" s="214"/>
      <c r="AG261" s="214"/>
      <c r="AH261" s="214"/>
      <c r="AI261" s="214"/>
      <c r="AJ261" s="214"/>
      <c r="AK261" s="115" t="s">
        <v>156</v>
      </c>
      <c r="AL261" s="115"/>
      <c r="AM261" s="115"/>
      <c r="AN261" s="115"/>
      <c r="AO261" s="115"/>
      <c r="AP261" s="11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02">
        <f>BC262</f>
        <v>1800</v>
      </c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>
        <f>BU262</f>
        <v>1800</v>
      </c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32">
        <f>CH262</f>
        <v>1800</v>
      </c>
      <c r="CI261" s="132"/>
      <c r="CJ261" s="132"/>
      <c r="CK261" s="132"/>
      <c r="CL261" s="132"/>
      <c r="CM261" s="132"/>
      <c r="CN261" s="132"/>
      <c r="CO261" s="132"/>
      <c r="CP261" s="132"/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2"/>
      <c r="DF261" s="132"/>
      <c r="DG261" s="132"/>
      <c r="DH261" s="132"/>
      <c r="DI261" s="132"/>
      <c r="DJ261" s="132"/>
      <c r="DK261" s="132"/>
      <c r="DL261" s="132"/>
      <c r="DM261" s="132"/>
      <c r="DN261" s="132"/>
      <c r="DO261" s="132"/>
      <c r="DP261" s="132"/>
      <c r="DQ261" s="132"/>
      <c r="DR261" s="132"/>
      <c r="DS261" s="132"/>
      <c r="DT261" s="132"/>
      <c r="DU261" s="132"/>
      <c r="DV261" s="132"/>
      <c r="DW261" s="132"/>
      <c r="DX261" s="132">
        <f>CH261</f>
        <v>1800</v>
      </c>
      <c r="DY261" s="132"/>
      <c r="DZ261" s="132"/>
      <c r="EA261" s="132"/>
      <c r="EB261" s="132"/>
      <c r="EC261" s="132"/>
      <c r="ED261" s="132"/>
      <c r="EE261" s="132"/>
      <c r="EF261" s="132"/>
      <c r="EG261" s="132"/>
      <c r="EH261" s="132"/>
      <c r="EI261" s="132"/>
      <c r="EJ261" s="132"/>
      <c r="EK261" s="132">
        <v>0</v>
      </c>
      <c r="EL261" s="132"/>
      <c r="EM261" s="132"/>
      <c r="EN261" s="132"/>
      <c r="EO261" s="132"/>
      <c r="EP261" s="132"/>
      <c r="EQ261" s="132"/>
      <c r="ER261" s="132"/>
      <c r="ES261" s="132"/>
      <c r="ET261" s="132"/>
      <c r="EU261" s="132"/>
      <c r="EV261" s="132"/>
      <c r="EW261" s="132"/>
      <c r="EX261" s="137">
        <v>0</v>
      </c>
      <c r="EY261" s="137"/>
      <c r="EZ261" s="137"/>
      <c r="FA261" s="137"/>
      <c r="FB261" s="137"/>
      <c r="FC261" s="137"/>
      <c r="FD261" s="137"/>
      <c r="FE261" s="137"/>
      <c r="FF261" s="137"/>
      <c r="FG261" s="137"/>
      <c r="FH261" s="45"/>
      <c r="FI261" s="45"/>
      <c r="FJ261" s="45"/>
    </row>
    <row r="262" spans="1:166" s="4" customFormat="1" ht="39" customHeight="1">
      <c r="A262" s="199" t="s">
        <v>266</v>
      </c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83" t="s">
        <v>156</v>
      </c>
      <c r="AL262" s="83"/>
      <c r="AM262" s="83"/>
      <c r="AN262" s="83"/>
      <c r="AO262" s="83"/>
      <c r="AP262" s="83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84">
        <v>1800</v>
      </c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>
        <v>1800</v>
      </c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131">
        <v>1800</v>
      </c>
      <c r="CI262" s="131"/>
      <c r="CJ262" s="131"/>
      <c r="CK262" s="131"/>
      <c r="CL262" s="131"/>
      <c r="CM262" s="131"/>
      <c r="CN262" s="131"/>
      <c r="CO262" s="131"/>
      <c r="CP262" s="131"/>
      <c r="CQ262" s="131"/>
      <c r="CR262" s="131"/>
      <c r="CS262" s="131"/>
      <c r="CT262" s="131"/>
      <c r="CU262" s="131"/>
      <c r="CV262" s="131"/>
      <c r="CW262" s="131"/>
      <c r="CX262" s="131"/>
      <c r="CY262" s="131"/>
      <c r="CZ262" s="131"/>
      <c r="DA262" s="131"/>
      <c r="DB262" s="131"/>
      <c r="DC262" s="131"/>
      <c r="DD262" s="131"/>
      <c r="DE262" s="131"/>
      <c r="DF262" s="131"/>
      <c r="DG262" s="131"/>
      <c r="DH262" s="131"/>
      <c r="DI262" s="131"/>
      <c r="DJ262" s="131"/>
      <c r="DK262" s="131"/>
      <c r="DL262" s="131"/>
      <c r="DM262" s="131"/>
      <c r="DN262" s="131"/>
      <c r="DO262" s="131"/>
      <c r="DP262" s="131"/>
      <c r="DQ262" s="131"/>
      <c r="DR262" s="131"/>
      <c r="DS262" s="131"/>
      <c r="DT262" s="131"/>
      <c r="DU262" s="131"/>
      <c r="DV262" s="131"/>
      <c r="DW262" s="131"/>
      <c r="DX262" s="131">
        <f>CH262</f>
        <v>1800</v>
      </c>
      <c r="DY262" s="131"/>
      <c r="DZ262" s="131"/>
      <c r="EA262" s="131"/>
      <c r="EB262" s="131"/>
      <c r="EC262" s="131"/>
      <c r="ED262" s="131"/>
      <c r="EE262" s="131"/>
      <c r="EF262" s="131"/>
      <c r="EG262" s="131"/>
      <c r="EH262" s="131"/>
      <c r="EI262" s="131"/>
      <c r="EJ262" s="131"/>
      <c r="EK262" s="131">
        <f>BC262-CH262</f>
        <v>0</v>
      </c>
      <c r="EL262" s="131"/>
      <c r="EM262" s="131"/>
      <c r="EN262" s="131"/>
      <c r="EO262" s="131"/>
      <c r="EP262" s="131"/>
      <c r="EQ262" s="131"/>
      <c r="ER262" s="131"/>
      <c r="ES262" s="131"/>
      <c r="ET262" s="131"/>
      <c r="EU262" s="131"/>
      <c r="EV262" s="131"/>
      <c r="EW262" s="131"/>
      <c r="EX262" s="147">
        <v>0</v>
      </c>
      <c r="EY262" s="147"/>
      <c r="EZ262" s="147"/>
      <c r="FA262" s="147"/>
      <c r="FB262" s="147"/>
      <c r="FC262" s="147"/>
      <c r="FD262" s="147"/>
      <c r="FE262" s="147"/>
      <c r="FF262" s="147"/>
      <c r="FG262" s="147"/>
      <c r="FH262" s="46"/>
      <c r="FI262" s="46"/>
      <c r="FJ262" s="46"/>
    </row>
    <row r="263" spans="1:166" s="11" customFormat="1" ht="27" customHeight="1">
      <c r="A263" s="214" t="s">
        <v>268</v>
      </c>
      <c r="B263" s="214"/>
      <c r="C263" s="214"/>
      <c r="D263" s="214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  <c r="AB263" s="214"/>
      <c r="AC263" s="214"/>
      <c r="AD263" s="214"/>
      <c r="AE263" s="214"/>
      <c r="AF263" s="214"/>
      <c r="AG263" s="214"/>
      <c r="AH263" s="214"/>
      <c r="AI263" s="214"/>
      <c r="AJ263" s="214"/>
      <c r="AK263" s="115" t="s">
        <v>156</v>
      </c>
      <c r="AL263" s="115"/>
      <c r="AM263" s="115"/>
      <c r="AN263" s="115"/>
      <c r="AO263" s="115"/>
      <c r="AP263" s="11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02">
        <f>BC264</f>
        <v>32700</v>
      </c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>
        <f>BU264</f>
        <v>32694.94</v>
      </c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32">
        <f>CH264</f>
        <v>32694.94</v>
      </c>
      <c r="CI263" s="132"/>
      <c r="CJ263" s="132"/>
      <c r="CK263" s="132"/>
      <c r="CL263" s="132"/>
      <c r="CM263" s="132"/>
      <c r="CN263" s="132"/>
      <c r="CO263" s="132"/>
      <c r="CP263" s="132"/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2"/>
      <c r="DF263" s="132"/>
      <c r="DG263" s="132"/>
      <c r="DH263" s="132"/>
      <c r="DI263" s="132"/>
      <c r="DJ263" s="132"/>
      <c r="DK263" s="132"/>
      <c r="DL263" s="132"/>
      <c r="DM263" s="132"/>
      <c r="DN263" s="132"/>
      <c r="DO263" s="132"/>
      <c r="DP263" s="132"/>
      <c r="DQ263" s="132"/>
      <c r="DR263" s="132"/>
      <c r="DS263" s="132"/>
      <c r="DT263" s="132"/>
      <c r="DU263" s="132"/>
      <c r="DV263" s="132"/>
      <c r="DW263" s="132"/>
      <c r="DX263" s="132">
        <f>CH263</f>
        <v>32694.94</v>
      </c>
      <c r="DY263" s="132"/>
      <c r="DZ263" s="132"/>
      <c r="EA263" s="132"/>
      <c r="EB263" s="132"/>
      <c r="EC263" s="132"/>
      <c r="ED263" s="132"/>
      <c r="EE263" s="132"/>
      <c r="EF263" s="132"/>
      <c r="EG263" s="132"/>
      <c r="EH263" s="132"/>
      <c r="EI263" s="132"/>
      <c r="EJ263" s="132"/>
      <c r="EK263" s="132">
        <f>BC263-CH263</f>
        <v>5.06000000000131</v>
      </c>
      <c r="EL263" s="132"/>
      <c r="EM263" s="132"/>
      <c r="EN263" s="132"/>
      <c r="EO263" s="132"/>
      <c r="EP263" s="132"/>
      <c r="EQ263" s="132"/>
      <c r="ER263" s="132"/>
      <c r="ES263" s="132"/>
      <c r="ET263" s="132"/>
      <c r="EU263" s="132"/>
      <c r="EV263" s="132"/>
      <c r="EW263" s="132"/>
      <c r="EX263" s="137">
        <v>0</v>
      </c>
      <c r="EY263" s="137"/>
      <c r="EZ263" s="137"/>
      <c r="FA263" s="137"/>
      <c r="FB263" s="137"/>
      <c r="FC263" s="137"/>
      <c r="FD263" s="137"/>
      <c r="FE263" s="137"/>
      <c r="FF263" s="137"/>
      <c r="FG263" s="137"/>
      <c r="FH263" s="45"/>
      <c r="FI263" s="45"/>
      <c r="FJ263" s="45"/>
    </row>
    <row r="264" spans="1:166" s="4" customFormat="1" ht="36.75" customHeight="1">
      <c r="A264" s="199" t="s">
        <v>266</v>
      </c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83" t="s">
        <v>156</v>
      </c>
      <c r="AL264" s="83"/>
      <c r="AM264" s="83"/>
      <c r="AN264" s="83"/>
      <c r="AO264" s="83"/>
      <c r="AP264" s="83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84">
        <v>32700</v>
      </c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>
        <v>32694.94</v>
      </c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131">
        <v>32694.94</v>
      </c>
      <c r="CI264" s="131"/>
      <c r="CJ264" s="131"/>
      <c r="CK264" s="131"/>
      <c r="CL264" s="131"/>
      <c r="CM264" s="131"/>
      <c r="CN264" s="131"/>
      <c r="CO264" s="131"/>
      <c r="CP264" s="131"/>
      <c r="CQ264" s="131"/>
      <c r="CR264" s="131"/>
      <c r="CS264" s="131"/>
      <c r="CT264" s="131"/>
      <c r="CU264" s="131"/>
      <c r="CV264" s="131"/>
      <c r="CW264" s="131"/>
      <c r="CX264" s="131"/>
      <c r="CY264" s="131"/>
      <c r="CZ264" s="131"/>
      <c r="DA264" s="131"/>
      <c r="DB264" s="131"/>
      <c r="DC264" s="131"/>
      <c r="DD264" s="131"/>
      <c r="DE264" s="131"/>
      <c r="DF264" s="131"/>
      <c r="DG264" s="131"/>
      <c r="DH264" s="131"/>
      <c r="DI264" s="131"/>
      <c r="DJ264" s="131"/>
      <c r="DK264" s="131"/>
      <c r="DL264" s="131"/>
      <c r="DM264" s="131"/>
      <c r="DN264" s="131"/>
      <c r="DO264" s="131"/>
      <c r="DP264" s="131"/>
      <c r="DQ264" s="131"/>
      <c r="DR264" s="131"/>
      <c r="DS264" s="131"/>
      <c r="DT264" s="131"/>
      <c r="DU264" s="131"/>
      <c r="DV264" s="131"/>
      <c r="DW264" s="131"/>
      <c r="DX264" s="131">
        <f>CH264</f>
        <v>32694.94</v>
      </c>
      <c r="DY264" s="131"/>
      <c r="DZ264" s="131"/>
      <c r="EA264" s="131"/>
      <c r="EB264" s="131"/>
      <c r="EC264" s="131"/>
      <c r="ED264" s="131"/>
      <c r="EE264" s="131"/>
      <c r="EF264" s="131"/>
      <c r="EG264" s="131"/>
      <c r="EH264" s="131"/>
      <c r="EI264" s="131"/>
      <c r="EJ264" s="131"/>
      <c r="EK264" s="131">
        <f>BC264-CH264</f>
        <v>5.06000000000131</v>
      </c>
      <c r="EL264" s="131"/>
      <c r="EM264" s="131"/>
      <c r="EN264" s="131"/>
      <c r="EO264" s="131"/>
      <c r="EP264" s="131"/>
      <c r="EQ264" s="131"/>
      <c r="ER264" s="131"/>
      <c r="ES264" s="131"/>
      <c r="ET264" s="131"/>
      <c r="EU264" s="131"/>
      <c r="EV264" s="131"/>
      <c r="EW264" s="131"/>
      <c r="EX264" s="147">
        <v>0</v>
      </c>
      <c r="EY264" s="147"/>
      <c r="EZ264" s="147"/>
      <c r="FA264" s="147"/>
      <c r="FB264" s="147"/>
      <c r="FC264" s="147"/>
      <c r="FD264" s="147"/>
      <c r="FE264" s="147"/>
      <c r="FF264" s="147"/>
      <c r="FG264" s="147"/>
      <c r="FH264" s="46"/>
      <c r="FI264" s="46"/>
      <c r="FJ264" s="46"/>
    </row>
    <row r="265" spans="1:166" s="4" customFormat="1" ht="18.75" customHeight="1">
      <c r="A265" s="144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6"/>
      <c r="BI265" s="163" t="s">
        <v>96</v>
      </c>
      <c r="BJ265" s="164"/>
      <c r="BK265" s="164"/>
      <c r="BL265" s="164"/>
      <c r="BM265" s="164"/>
      <c r="BN265" s="164"/>
      <c r="BO265" s="164"/>
      <c r="BP265" s="164"/>
      <c r="BQ265" s="164"/>
      <c r="BR265" s="164"/>
      <c r="BS265" s="164"/>
      <c r="BT265" s="164"/>
      <c r="BU265" s="164"/>
      <c r="BV265" s="164"/>
      <c r="BW265" s="164"/>
      <c r="BX265" s="164"/>
      <c r="BY265" s="164"/>
      <c r="BZ265" s="164"/>
      <c r="CA265" s="164"/>
      <c r="CB265" s="164"/>
      <c r="CC265" s="164"/>
      <c r="CD265" s="164"/>
      <c r="CE265" s="164"/>
      <c r="CF265" s="164"/>
      <c r="CG265" s="164"/>
      <c r="CH265" s="164"/>
      <c r="CI265" s="164"/>
      <c r="CJ265" s="164"/>
      <c r="CK265" s="164"/>
      <c r="CL265" s="164"/>
      <c r="CM265" s="164"/>
      <c r="CN265" s="164"/>
      <c r="CO265" s="164"/>
      <c r="CP265" s="164"/>
      <c r="CQ265" s="164"/>
      <c r="CR265" s="144"/>
      <c r="CS265" s="145"/>
      <c r="CT265" s="145"/>
      <c r="CU265" s="145"/>
      <c r="CV265" s="145"/>
      <c r="CW265" s="145"/>
      <c r="CX265" s="145"/>
      <c r="CY265" s="145"/>
      <c r="CZ265" s="145"/>
      <c r="DA265" s="145"/>
      <c r="DB265" s="145"/>
      <c r="DC265" s="145"/>
      <c r="DD265" s="145"/>
      <c r="DE265" s="145"/>
      <c r="DF265" s="145"/>
      <c r="DG265" s="145"/>
      <c r="DH265" s="145"/>
      <c r="DI265" s="145"/>
      <c r="DJ265" s="145"/>
      <c r="DK265" s="145"/>
      <c r="DL265" s="145"/>
      <c r="DM265" s="145"/>
      <c r="DN265" s="145"/>
      <c r="DO265" s="145"/>
      <c r="DP265" s="145"/>
      <c r="DQ265" s="145"/>
      <c r="DR265" s="145"/>
      <c r="DS265" s="145"/>
      <c r="DT265" s="145"/>
      <c r="DU265" s="145"/>
      <c r="DV265" s="145"/>
      <c r="DW265" s="145"/>
      <c r="DX265" s="145"/>
      <c r="DY265" s="145"/>
      <c r="DZ265" s="145"/>
      <c r="EA265" s="145"/>
      <c r="EB265" s="145"/>
      <c r="EC265" s="145"/>
      <c r="ED265" s="145"/>
      <c r="EE265" s="145"/>
      <c r="EF265" s="145"/>
      <c r="EG265" s="145"/>
      <c r="EH265" s="145"/>
      <c r="EI265" s="145"/>
      <c r="EJ265" s="145"/>
      <c r="EK265" s="145"/>
      <c r="EL265" s="145"/>
      <c r="EM265" s="145"/>
      <c r="EN265" s="145"/>
      <c r="EO265" s="145"/>
      <c r="EP265" s="145"/>
      <c r="EQ265" s="145"/>
      <c r="ER265" s="145"/>
      <c r="ES265" s="145"/>
      <c r="ET265" s="145"/>
      <c r="EU265" s="145"/>
      <c r="EV265" s="145"/>
      <c r="EW265" s="145"/>
      <c r="EX265" s="145"/>
      <c r="EY265" s="145"/>
      <c r="EZ265" s="145"/>
      <c r="FA265" s="145"/>
      <c r="FB265" s="145"/>
      <c r="FC265" s="145"/>
      <c r="FD265" s="145"/>
      <c r="FE265" s="145"/>
      <c r="FF265" s="145"/>
      <c r="FG265" s="146"/>
      <c r="FH265" s="14"/>
      <c r="FI265" s="14"/>
      <c r="FJ265" s="14"/>
    </row>
    <row r="266" spans="1:166" s="4" customFormat="1" ht="35.25" customHeight="1" hidden="1">
      <c r="A266" s="160" t="s">
        <v>81</v>
      </c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  <c r="BV266" s="161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61"/>
      <c r="CR266" s="161"/>
      <c r="CS266" s="161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61"/>
      <c r="DD266" s="161"/>
      <c r="DE266" s="161"/>
      <c r="DF266" s="161"/>
      <c r="DG266" s="161"/>
      <c r="DH266" s="161"/>
      <c r="DI266" s="161"/>
      <c r="DJ266" s="161"/>
      <c r="DK266" s="161"/>
      <c r="DL266" s="161"/>
      <c r="DM266" s="161"/>
      <c r="DN266" s="161"/>
      <c r="DO266" s="161"/>
      <c r="DP266" s="161"/>
      <c r="DQ266" s="161"/>
      <c r="DR266" s="161"/>
      <c r="DS266" s="161"/>
      <c r="DT266" s="161"/>
      <c r="DU266" s="161"/>
      <c r="DV266" s="161"/>
      <c r="DW266" s="161"/>
      <c r="DX266" s="161"/>
      <c r="DY266" s="161"/>
      <c r="DZ266" s="161"/>
      <c r="EA266" s="161"/>
      <c r="EB266" s="161"/>
      <c r="EC266" s="161"/>
      <c r="ED266" s="161"/>
      <c r="EE266" s="161"/>
      <c r="EF266" s="161"/>
      <c r="EG266" s="161"/>
      <c r="EH266" s="161"/>
      <c r="EI266" s="161"/>
      <c r="EJ266" s="161"/>
      <c r="EK266" s="161"/>
      <c r="EL266" s="161"/>
      <c r="EM266" s="161"/>
      <c r="EN266" s="161"/>
      <c r="EO266" s="161"/>
      <c r="EP266" s="161"/>
      <c r="EQ266" s="161"/>
      <c r="ER266" s="161"/>
      <c r="ES266" s="161"/>
      <c r="ET266" s="161"/>
      <c r="EU266" s="161"/>
      <c r="EV266" s="161"/>
      <c r="EW266" s="161"/>
      <c r="EX266" s="161"/>
      <c r="EY266" s="161"/>
      <c r="EZ266" s="161"/>
      <c r="FA266" s="161"/>
      <c r="FB266" s="161"/>
      <c r="FC266" s="161"/>
      <c r="FD266" s="161"/>
      <c r="FE266" s="161"/>
      <c r="FF266" s="161"/>
      <c r="FG266" s="161"/>
      <c r="FH266" s="161"/>
      <c r="FI266" s="161"/>
      <c r="FJ266" s="162"/>
    </row>
    <row r="267" spans="1:166" s="4" customFormat="1" ht="28.5" customHeight="1">
      <c r="A267" s="116" t="s">
        <v>8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 t="s">
        <v>23</v>
      </c>
      <c r="AL267" s="116"/>
      <c r="AM267" s="116"/>
      <c r="AN267" s="116"/>
      <c r="AO267" s="116"/>
      <c r="AP267" s="116"/>
      <c r="AQ267" s="116" t="s">
        <v>35</v>
      </c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 t="s">
        <v>36</v>
      </c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65" t="s">
        <v>37</v>
      </c>
      <c r="BV267" s="165"/>
      <c r="BW267" s="165"/>
      <c r="BX267" s="165"/>
      <c r="BY267" s="165"/>
      <c r="BZ267" s="165"/>
      <c r="CA267" s="165"/>
      <c r="CB267" s="165"/>
      <c r="CC267" s="165"/>
      <c r="CD267" s="165"/>
      <c r="CE267" s="165"/>
      <c r="CF267" s="165"/>
      <c r="CG267" s="165"/>
      <c r="CH267" s="116" t="s">
        <v>24</v>
      </c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  <c r="EC267" s="116"/>
      <c r="ED267" s="116"/>
      <c r="EE267" s="116"/>
      <c r="EF267" s="116"/>
      <c r="EG267" s="116"/>
      <c r="EH267" s="116"/>
      <c r="EI267" s="116"/>
      <c r="EJ267" s="116"/>
      <c r="EK267" s="120" t="s">
        <v>29</v>
      </c>
      <c r="EL267" s="121"/>
      <c r="EM267" s="121"/>
      <c r="EN267" s="121"/>
      <c r="EO267" s="121"/>
      <c r="EP267" s="121"/>
      <c r="EQ267" s="121"/>
      <c r="ER267" s="121"/>
      <c r="ES267" s="121"/>
      <c r="ET267" s="121"/>
      <c r="EU267" s="121"/>
      <c r="EV267" s="121"/>
      <c r="EW267" s="121"/>
      <c r="EX267" s="121"/>
      <c r="EY267" s="121"/>
      <c r="EZ267" s="121"/>
      <c r="FA267" s="121"/>
      <c r="FB267" s="121"/>
      <c r="FC267" s="121"/>
      <c r="FD267" s="121"/>
      <c r="FE267" s="121"/>
      <c r="FF267" s="121"/>
      <c r="FG267" s="121"/>
      <c r="FH267" s="121"/>
      <c r="FI267" s="121"/>
      <c r="FJ267" s="122"/>
    </row>
    <row r="268" spans="1:166" s="4" customFormat="1" ht="63.75" customHeight="1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65"/>
      <c r="BV268" s="165"/>
      <c r="BW268" s="165"/>
      <c r="BX268" s="165"/>
      <c r="BY268" s="165"/>
      <c r="BZ268" s="165"/>
      <c r="CA268" s="165"/>
      <c r="CB268" s="165"/>
      <c r="CC268" s="165"/>
      <c r="CD268" s="165"/>
      <c r="CE268" s="165"/>
      <c r="CF268" s="165"/>
      <c r="CG268" s="165"/>
      <c r="CH268" s="116" t="s">
        <v>45</v>
      </c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  <c r="CX268" s="116" t="s">
        <v>25</v>
      </c>
      <c r="CY268" s="116"/>
      <c r="CZ268" s="116"/>
      <c r="DA268" s="116"/>
      <c r="DB268" s="116"/>
      <c r="DC268" s="116"/>
      <c r="DD268" s="116"/>
      <c r="DE268" s="116"/>
      <c r="DF268" s="116"/>
      <c r="DG268" s="116"/>
      <c r="DH268" s="116"/>
      <c r="DI268" s="116"/>
      <c r="DJ268" s="116"/>
      <c r="DK268" s="116" t="s">
        <v>26</v>
      </c>
      <c r="DL268" s="116"/>
      <c r="DM268" s="116"/>
      <c r="DN268" s="116"/>
      <c r="DO268" s="116"/>
      <c r="DP268" s="116"/>
      <c r="DQ268" s="116"/>
      <c r="DR268" s="116"/>
      <c r="DS268" s="116"/>
      <c r="DT268" s="116"/>
      <c r="DU268" s="116"/>
      <c r="DV268" s="116"/>
      <c r="DW268" s="116"/>
      <c r="DX268" s="116" t="s">
        <v>27</v>
      </c>
      <c r="DY268" s="116"/>
      <c r="DZ268" s="116"/>
      <c r="EA268" s="116"/>
      <c r="EB268" s="116"/>
      <c r="EC268" s="116"/>
      <c r="ED268" s="116"/>
      <c r="EE268" s="116"/>
      <c r="EF268" s="116"/>
      <c r="EG268" s="116"/>
      <c r="EH268" s="116"/>
      <c r="EI268" s="116"/>
      <c r="EJ268" s="116"/>
      <c r="EK268" s="116" t="s">
        <v>38</v>
      </c>
      <c r="EL268" s="116"/>
      <c r="EM268" s="116"/>
      <c r="EN268" s="116"/>
      <c r="EO268" s="116"/>
      <c r="EP268" s="116"/>
      <c r="EQ268" s="116"/>
      <c r="ER268" s="116"/>
      <c r="ES268" s="116"/>
      <c r="ET268" s="116"/>
      <c r="EU268" s="116"/>
      <c r="EV268" s="116"/>
      <c r="EW268" s="116"/>
      <c r="EX268" s="120" t="s">
        <v>46</v>
      </c>
      <c r="EY268" s="121"/>
      <c r="EZ268" s="121"/>
      <c r="FA268" s="121"/>
      <c r="FB268" s="121"/>
      <c r="FC268" s="121"/>
      <c r="FD268" s="121"/>
      <c r="FE268" s="121"/>
      <c r="FF268" s="121"/>
      <c r="FG268" s="121"/>
      <c r="FH268" s="121"/>
      <c r="FI268" s="121"/>
      <c r="FJ268" s="122"/>
    </row>
    <row r="269" spans="1:166" s="4" customFormat="1" ht="18.75">
      <c r="A269" s="136">
        <v>1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>
        <v>2</v>
      </c>
      <c r="AL269" s="136"/>
      <c r="AM269" s="136"/>
      <c r="AN269" s="136"/>
      <c r="AO269" s="136"/>
      <c r="AP269" s="136"/>
      <c r="AQ269" s="136">
        <v>3</v>
      </c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>
        <v>4</v>
      </c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>
        <v>5</v>
      </c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>
        <v>6</v>
      </c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>
        <v>7</v>
      </c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>
        <v>8</v>
      </c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>
        <v>9</v>
      </c>
      <c r="DY269" s="136"/>
      <c r="DZ269" s="136"/>
      <c r="EA269" s="136"/>
      <c r="EB269" s="136"/>
      <c r="EC269" s="136"/>
      <c r="ED269" s="136"/>
      <c r="EE269" s="136"/>
      <c r="EF269" s="136"/>
      <c r="EG269" s="136"/>
      <c r="EH269" s="136"/>
      <c r="EI269" s="136"/>
      <c r="EJ269" s="136"/>
      <c r="EK269" s="136">
        <v>10</v>
      </c>
      <c r="EL269" s="136"/>
      <c r="EM269" s="136"/>
      <c r="EN269" s="136"/>
      <c r="EO269" s="136"/>
      <c r="EP269" s="136"/>
      <c r="EQ269" s="136"/>
      <c r="ER269" s="136"/>
      <c r="ES269" s="136"/>
      <c r="ET269" s="136"/>
      <c r="EU269" s="136"/>
      <c r="EV269" s="136"/>
      <c r="EW269" s="136"/>
      <c r="EX269" s="157">
        <v>11</v>
      </c>
      <c r="EY269" s="158"/>
      <c r="EZ269" s="158"/>
      <c r="FA269" s="158"/>
      <c r="FB269" s="158"/>
      <c r="FC269" s="158"/>
      <c r="FD269" s="158"/>
      <c r="FE269" s="158"/>
      <c r="FF269" s="158"/>
      <c r="FG269" s="158"/>
      <c r="FH269" s="158"/>
      <c r="FI269" s="158"/>
      <c r="FJ269" s="159"/>
    </row>
    <row r="270" spans="1:166" s="4" customFormat="1" ht="27" customHeight="1">
      <c r="A270" s="248" t="s">
        <v>32</v>
      </c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  <c r="AA270" s="248"/>
      <c r="AB270" s="248"/>
      <c r="AC270" s="248"/>
      <c r="AD270" s="248"/>
      <c r="AE270" s="248"/>
      <c r="AF270" s="248"/>
      <c r="AG270" s="248"/>
      <c r="AH270" s="248"/>
      <c r="AI270" s="248"/>
      <c r="AJ270" s="248"/>
      <c r="AK270" s="198" t="s">
        <v>33</v>
      </c>
      <c r="AL270" s="198"/>
      <c r="AM270" s="198"/>
      <c r="AN270" s="198"/>
      <c r="AO270" s="198"/>
      <c r="AP270" s="198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102">
        <f>BC271+BC277</f>
        <v>364400</v>
      </c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>
        <f>BU271+BU277</f>
        <v>271913.38</v>
      </c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99">
        <f>CH271+CH277</f>
        <v>271913.38</v>
      </c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  <c r="CZ270" s="99"/>
      <c r="DA270" s="99"/>
      <c r="DB270" s="99"/>
      <c r="DC270" s="99"/>
      <c r="DD270" s="99"/>
      <c r="DE270" s="99"/>
      <c r="DF270" s="99"/>
      <c r="DG270" s="99"/>
      <c r="DH270" s="99"/>
      <c r="DI270" s="99"/>
      <c r="DJ270" s="99"/>
      <c r="DK270" s="99"/>
      <c r="DL270" s="99"/>
      <c r="DM270" s="99"/>
      <c r="DN270" s="99"/>
      <c r="DO270" s="99"/>
      <c r="DP270" s="99"/>
      <c r="DQ270" s="99"/>
      <c r="DR270" s="99"/>
      <c r="DS270" s="99"/>
      <c r="DT270" s="99"/>
      <c r="DU270" s="99"/>
      <c r="DV270" s="99"/>
      <c r="DW270" s="99"/>
      <c r="DX270" s="99">
        <f>CH270</f>
        <v>271913.38</v>
      </c>
      <c r="DY270" s="99"/>
      <c r="DZ270" s="99"/>
      <c r="EA270" s="99"/>
      <c r="EB270" s="99"/>
      <c r="EC270" s="99"/>
      <c r="ED270" s="99"/>
      <c r="EE270" s="99"/>
      <c r="EF270" s="99"/>
      <c r="EG270" s="99"/>
      <c r="EH270" s="99"/>
      <c r="EI270" s="99"/>
      <c r="EJ270" s="99"/>
      <c r="EK270" s="99">
        <f>BC270-CH270</f>
        <v>92486.62</v>
      </c>
      <c r="EL270" s="99"/>
      <c r="EM270" s="99"/>
      <c r="EN270" s="99"/>
      <c r="EO270" s="99"/>
      <c r="EP270" s="99"/>
      <c r="EQ270" s="99"/>
      <c r="ER270" s="99"/>
      <c r="ES270" s="99"/>
      <c r="ET270" s="99"/>
      <c r="EU270" s="99"/>
      <c r="EV270" s="99"/>
      <c r="EW270" s="99"/>
      <c r="EX270" s="138">
        <f>BU270-CH270</f>
        <v>0</v>
      </c>
      <c r="EY270" s="139"/>
      <c r="EZ270" s="139"/>
      <c r="FA270" s="139"/>
      <c r="FB270" s="139"/>
      <c r="FC270" s="139"/>
      <c r="FD270" s="139"/>
      <c r="FE270" s="139"/>
      <c r="FF270" s="139"/>
      <c r="FG270" s="139"/>
      <c r="FH270" s="139"/>
      <c r="FI270" s="139"/>
      <c r="FJ270" s="140"/>
    </row>
    <row r="271" spans="1:166" s="11" customFormat="1" ht="25.5" customHeight="1">
      <c r="A271" s="207" t="s">
        <v>264</v>
      </c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/>
      <c r="AH271" s="207"/>
      <c r="AI271" s="207"/>
      <c r="AJ271" s="207"/>
      <c r="AK271" s="114"/>
      <c r="AL271" s="114"/>
      <c r="AM271" s="114"/>
      <c r="AN271" s="114"/>
      <c r="AO271" s="114"/>
      <c r="AP271" s="114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102">
        <f>BC272+BC274</f>
        <v>191400</v>
      </c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48"/>
      <c r="BT271" s="48"/>
      <c r="BU271" s="292">
        <f>BU272+BU274</f>
        <v>98988.38</v>
      </c>
      <c r="BV271" s="292"/>
      <c r="BW271" s="292"/>
      <c r="BX271" s="292"/>
      <c r="BY271" s="292"/>
      <c r="BZ271" s="292"/>
      <c r="CA271" s="292"/>
      <c r="CB271" s="292"/>
      <c r="CC271" s="292"/>
      <c r="CD271" s="292"/>
      <c r="CE271" s="292"/>
      <c r="CF271" s="292"/>
      <c r="CG271" s="292"/>
      <c r="CH271" s="173">
        <f>CH272</f>
        <v>98988.38</v>
      </c>
      <c r="CI271" s="173"/>
      <c r="CJ271" s="173"/>
      <c r="CK271" s="173"/>
      <c r="CL271" s="173"/>
      <c r="CM271" s="173"/>
      <c r="CN271" s="173"/>
      <c r="CO271" s="173"/>
      <c r="CP271" s="173"/>
      <c r="CQ271" s="173"/>
      <c r="CR271" s="173"/>
      <c r="CS271" s="173"/>
      <c r="CT271" s="173"/>
      <c r="CU271" s="173"/>
      <c r="CV271" s="173"/>
      <c r="CW271" s="173"/>
      <c r="CX271" s="99"/>
      <c r="CY271" s="99"/>
      <c r="CZ271" s="99"/>
      <c r="DA271" s="99"/>
      <c r="DB271" s="99"/>
      <c r="DC271" s="99"/>
      <c r="DD271" s="99"/>
      <c r="DE271" s="99"/>
      <c r="DF271" s="99"/>
      <c r="DG271" s="99"/>
      <c r="DH271" s="99"/>
      <c r="DI271" s="99"/>
      <c r="DJ271" s="99"/>
      <c r="DK271" s="99"/>
      <c r="DL271" s="99"/>
      <c r="DM271" s="99"/>
      <c r="DN271" s="99"/>
      <c r="DO271" s="99"/>
      <c r="DP271" s="99"/>
      <c r="DQ271" s="99"/>
      <c r="DR271" s="99"/>
      <c r="DS271" s="99"/>
      <c r="DT271" s="99"/>
      <c r="DU271" s="99"/>
      <c r="DV271" s="99"/>
      <c r="DW271" s="99"/>
      <c r="DX271" s="99">
        <f>CH271</f>
        <v>98988.38</v>
      </c>
      <c r="DY271" s="99"/>
      <c r="DZ271" s="99"/>
      <c r="EA271" s="99"/>
      <c r="EB271" s="99"/>
      <c r="EC271" s="99"/>
      <c r="ED271" s="99"/>
      <c r="EE271" s="99"/>
      <c r="EF271" s="99"/>
      <c r="EG271" s="99"/>
      <c r="EH271" s="99"/>
      <c r="EI271" s="99"/>
      <c r="EJ271" s="99"/>
      <c r="EK271" s="99">
        <f>BC271-CH271</f>
        <v>92411.62</v>
      </c>
      <c r="EL271" s="99"/>
      <c r="EM271" s="99"/>
      <c r="EN271" s="99"/>
      <c r="EO271" s="99"/>
      <c r="EP271" s="99"/>
      <c r="EQ271" s="99"/>
      <c r="ER271" s="99"/>
      <c r="ES271" s="99"/>
      <c r="ET271" s="99"/>
      <c r="EU271" s="99"/>
      <c r="EV271" s="99"/>
      <c r="EW271" s="99"/>
      <c r="EX271" s="99">
        <f>BU271-CH271</f>
        <v>0</v>
      </c>
      <c r="EY271" s="99"/>
      <c r="EZ271" s="99"/>
      <c r="FA271" s="99"/>
      <c r="FB271" s="99"/>
      <c r="FC271" s="99"/>
      <c r="FD271" s="99"/>
      <c r="FE271" s="99"/>
      <c r="FF271" s="99"/>
      <c r="FG271" s="99"/>
      <c r="FH271" s="36"/>
      <c r="FI271" s="36"/>
      <c r="FJ271" s="36"/>
    </row>
    <row r="272" spans="1:166" s="4" customFormat="1" ht="27">
      <c r="A272" s="214" t="s">
        <v>252</v>
      </c>
      <c r="B272" s="214"/>
      <c r="C272" s="214"/>
      <c r="D272" s="214"/>
      <c r="E272" s="214"/>
      <c r="F272" s="214"/>
      <c r="G272" s="214"/>
      <c r="H272" s="214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  <c r="AA272" s="214"/>
      <c r="AB272" s="214"/>
      <c r="AC272" s="214"/>
      <c r="AD272" s="214"/>
      <c r="AE272" s="214"/>
      <c r="AF272" s="214"/>
      <c r="AG272" s="214"/>
      <c r="AH272" s="214"/>
      <c r="AI272" s="214"/>
      <c r="AJ272" s="214"/>
      <c r="AK272" s="115"/>
      <c r="AL272" s="115"/>
      <c r="AM272" s="115"/>
      <c r="AN272" s="115"/>
      <c r="AO272" s="115"/>
      <c r="AP272" s="115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102">
        <f>BC273</f>
        <v>147900</v>
      </c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>
        <f>BU273</f>
        <v>98988.38</v>
      </c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99">
        <f>CH273</f>
        <v>98988.38</v>
      </c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82"/>
      <c r="CY272" s="82"/>
      <c r="CZ272" s="82"/>
      <c r="DA272" s="82"/>
      <c r="DB272" s="82"/>
      <c r="DC272" s="82"/>
      <c r="DD272" s="82"/>
      <c r="DE272" s="82"/>
      <c r="DF272" s="82"/>
      <c r="DG272" s="82"/>
      <c r="DH272" s="82"/>
      <c r="DI272" s="82"/>
      <c r="DJ272" s="82"/>
      <c r="DK272" s="82"/>
      <c r="DL272" s="82"/>
      <c r="DM272" s="82"/>
      <c r="DN272" s="82"/>
      <c r="DO272" s="82"/>
      <c r="DP272" s="82"/>
      <c r="DQ272" s="82"/>
      <c r="DR272" s="82"/>
      <c r="DS272" s="82"/>
      <c r="DT272" s="82"/>
      <c r="DU272" s="82"/>
      <c r="DV272" s="82"/>
      <c r="DW272" s="82"/>
      <c r="DX272" s="99">
        <f>DX273</f>
        <v>98988.38</v>
      </c>
      <c r="DY272" s="99"/>
      <c r="DZ272" s="99"/>
      <c r="EA272" s="99"/>
      <c r="EB272" s="99"/>
      <c r="EC272" s="99"/>
      <c r="ED272" s="99"/>
      <c r="EE272" s="99"/>
      <c r="EF272" s="99"/>
      <c r="EG272" s="99"/>
      <c r="EH272" s="99"/>
      <c r="EI272" s="99"/>
      <c r="EJ272" s="99"/>
      <c r="EK272" s="99">
        <f>EK273</f>
        <v>48911.619999999995</v>
      </c>
      <c r="EL272" s="99"/>
      <c r="EM272" s="99"/>
      <c r="EN272" s="99"/>
      <c r="EO272" s="99"/>
      <c r="EP272" s="99"/>
      <c r="EQ272" s="99"/>
      <c r="ER272" s="99"/>
      <c r="ES272" s="99"/>
      <c r="ET272" s="99"/>
      <c r="EU272" s="99"/>
      <c r="EV272" s="99"/>
      <c r="EW272" s="99"/>
      <c r="EX272" s="138">
        <f>EX273</f>
        <v>0</v>
      </c>
      <c r="EY272" s="139"/>
      <c r="EZ272" s="139"/>
      <c r="FA272" s="139"/>
      <c r="FB272" s="139"/>
      <c r="FC272" s="139"/>
      <c r="FD272" s="139"/>
      <c r="FE272" s="139"/>
      <c r="FF272" s="139"/>
      <c r="FG272" s="139"/>
      <c r="FH272" s="139"/>
      <c r="FI272" s="139"/>
      <c r="FJ272" s="140"/>
    </row>
    <row r="273" spans="1:166" s="4" customFormat="1" ht="27" customHeight="1">
      <c r="A273" s="199" t="s">
        <v>76</v>
      </c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49"/>
      <c r="U273" s="249"/>
      <c r="V273" s="249"/>
      <c r="W273" s="249"/>
      <c r="X273" s="249"/>
      <c r="Y273" s="249"/>
      <c r="Z273" s="249"/>
      <c r="AA273" s="249"/>
      <c r="AB273" s="249"/>
      <c r="AC273" s="249"/>
      <c r="AD273" s="249"/>
      <c r="AE273" s="249"/>
      <c r="AF273" s="249"/>
      <c r="AG273" s="249"/>
      <c r="AH273" s="249"/>
      <c r="AI273" s="249"/>
      <c r="AJ273" s="249"/>
      <c r="AK273" s="115" t="s">
        <v>77</v>
      </c>
      <c r="AL273" s="115"/>
      <c r="AM273" s="115"/>
      <c r="AN273" s="115"/>
      <c r="AO273" s="115"/>
      <c r="AP273" s="115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4">
        <v>147900</v>
      </c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>
        <v>98988.38</v>
      </c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2">
        <v>98988.38</v>
      </c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82"/>
      <c r="DH273" s="82"/>
      <c r="DI273" s="82"/>
      <c r="DJ273" s="82"/>
      <c r="DK273" s="82"/>
      <c r="DL273" s="82"/>
      <c r="DM273" s="82"/>
      <c r="DN273" s="82"/>
      <c r="DO273" s="82"/>
      <c r="DP273" s="82"/>
      <c r="DQ273" s="82"/>
      <c r="DR273" s="82"/>
      <c r="DS273" s="82"/>
      <c r="DT273" s="82"/>
      <c r="DU273" s="82"/>
      <c r="DV273" s="82"/>
      <c r="DW273" s="82"/>
      <c r="DX273" s="82">
        <f>CH273</f>
        <v>98988.38</v>
      </c>
      <c r="DY273" s="82"/>
      <c r="DZ273" s="82"/>
      <c r="EA273" s="82"/>
      <c r="EB273" s="82"/>
      <c r="EC273" s="82"/>
      <c r="ED273" s="82"/>
      <c r="EE273" s="82"/>
      <c r="EF273" s="82"/>
      <c r="EG273" s="82"/>
      <c r="EH273" s="82"/>
      <c r="EI273" s="82"/>
      <c r="EJ273" s="82"/>
      <c r="EK273" s="82">
        <f>BC273-CH273</f>
        <v>48911.619999999995</v>
      </c>
      <c r="EL273" s="82"/>
      <c r="EM273" s="82"/>
      <c r="EN273" s="82"/>
      <c r="EO273" s="82"/>
      <c r="EP273" s="82"/>
      <c r="EQ273" s="82"/>
      <c r="ER273" s="82"/>
      <c r="ES273" s="82"/>
      <c r="ET273" s="82"/>
      <c r="EU273" s="82"/>
      <c r="EV273" s="82"/>
      <c r="EW273" s="82"/>
      <c r="EX273" s="76">
        <f>BU273-CH273</f>
        <v>0</v>
      </c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8"/>
    </row>
    <row r="274" spans="1:166" s="4" customFormat="1" ht="27" customHeight="1">
      <c r="A274" s="214" t="s">
        <v>276</v>
      </c>
      <c r="B274" s="214"/>
      <c r="C274" s="214"/>
      <c r="D274" s="214"/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  <c r="AA274" s="214"/>
      <c r="AB274" s="214"/>
      <c r="AC274" s="214"/>
      <c r="AD274" s="214"/>
      <c r="AE274" s="214"/>
      <c r="AF274" s="214"/>
      <c r="AG274" s="214"/>
      <c r="AH274" s="214"/>
      <c r="AI274" s="214"/>
      <c r="AJ274" s="214"/>
      <c r="AK274" s="115"/>
      <c r="AL274" s="115"/>
      <c r="AM274" s="115"/>
      <c r="AN274" s="115"/>
      <c r="AO274" s="115"/>
      <c r="AP274" s="115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102">
        <f>BC275</f>
        <v>43500</v>
      </c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>
        <f>BU275</f>
        <v>0</v>
      </c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99">
        <f>CH275</f>
        <v>0</v>
      </c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  <c r="CW274" s="99"/>
      <c r="CX274" s="82"/>
      <c r="CY274" s="82"/>
      <c r="CZ274" s="82"/>
      <c r="DA274" s="82"/>
      <c r="DB274" s="82"/>
      <c r="DC274" s="82"/>
      <c r="DD274" s="82"/>
      <c r="DE274" s="82"/>
      <c r="DF274" s="82"/>
      <c r="DG274" s="82"/>
      <c r="DH274" s="82"/>
      <c r="DI274" s="82"/>
      <c r="DJ274" s="82"/>
      <c r="DK274" s="82"/>
      <c r="DL274" s="82"/>
      <c r="DM274" s="82"/>
      <c r="DN274" s="82"/>
      <c r="DO274" s="82"/>
      <c r="DP274" s="82"/>
      <c r="DQ274" s="82"/>
      <c r="DR274" s="82"/>
      <c r="DS274" s="82"/>
      <c r="DT274" s="82"/>
      <c r="DU274" s="82"/>
      <c r="DV274" s="82"/>
      <c r="DW274" s="82"/>
      <c r="DX274" s="99">
        <f>CH274</f>
        <v>0</v>
      </c>
      <c r="DY274" s="99"/>
      <c r="DZ274" s="99"/>
      <c r="EA274" s="99"/>
      <c r="EB274" s="99"/>
      <c r="EC274" s="99"/>
      <c r="ED274" s="99"/>
      <c r="EE274" s="99"/>
      <c r="EF274" s="99"/>
      <c r="EG274" s="99"/>
      <c r="EH274" s="99"/>
      <c r="EI274" s="99"/>
      <c r="EJ274" s="99"/>
      <c r="EK274" s="99">
        <f>EK275</f>
        <v>43500</v>
      </c>
      <c r="EL274" s="99"/>
      <c r="EM274" s="99"/>
      <c r="EN274" s="99"/>
      <c r="EO274" s="99"/>
      <c r="EP274" s="99"/>
      <c r="EQ274" s="99"/>
      <c r="ER274" s="99"/>
      <c r="ES274" s="99"/>
      <c r="ET274" s="99"/>
      <c r="EU274" s="99"/>
      <c r="EV274" s="99"/>
      <c r="EW274" s="99"/>
      <c r="EX274" s="138">
        <f>EX275</f>
        <v>0</v>
      </c>
      <c r="EY274" s="139"/>
      <c r="EZ274" s="139"/>
      <c r="FA274" s="139"/>
      <c r="FB274" s="139"/>
      <c r="FC274" s="139"/>
      <c r="FD274" s="139"/>
      <c r="FE274" s="139"/>
      <c r="FF274" s="139"/>
      <c r="FG274" s="139"/>
      <c r="FH274" s="139"/>
      <c r="FI274" s="139"/>
      <c r="FJ274" s="140"/>
    </row>
    <row r="275" spans="1:166" s="4" customFormat="1" ht="27.75" customHeight="1">
      <c r="A275" s="199" t="s">
        <v>180</v>
      </c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115" t="s">
        <v>63</v>
      </c>
      <c r="AL275" s="115"/>
      <c r="AM275" s="115"/>
      <c r="AN275" s="115"/>
      <c r="AO275" s="115"/>
      <c r="AP275" s="115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4">
        <v>43500</v>
      </c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>
        <v>0</v>
      </c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2">
        <v>0</v>
      </c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82"/>
      <c r="DH275" s="82"/>
      <c r="DI275" s="82"/>
      <c r="DJ275" s="82"/>
      <c r="DK275" s="82"/>
      <c r="DL275" s="82"/>
      <c r="DM275" s="82"/>
      <c r="DN275" s="82"/>
      <c r="DO275" s="82"/>
      <c r="DP275" s="82"/>
      <c r="DQ275" s="82"/>
      <c r="DR275" s="82"/>
      <c r="DS275" s="82"/>
      <c r="DT275" s="82"/>
      <c r="DU275" s="82"/>
      <c r="DV275" s="82"/>
      <c r="DW275" s="82"/>
      <c r="DX275" s="82">
        <v>0</v>
      </c>
      <c r="DY275" s="82"/>
      <c r="DZ275" s="82"/>
      <c r="EA275" s="82"/>
      <c r="EB275" s="82"/>
      <c r="EC275" s="82"/>
      <c r="ED275" s="82"/>
      <c r="EE275" s="82"/>
      <c r="EF275" s="82"/>
      <c r="EG275" s="82"/>
      <c r="EH275" s="82"/>
      <c r="EI275" s="82"/>
      <c r="EJ275" s="82"/>
      <c r="EK275" s="82">
        <f>BC275-CH275</f>
        <v>43500</v>
      </c>
      <c r="EL275" s="82"/>
      <c r="EM275" s="82"/>
      <c r="EN275" s="82"/>
      <c r="EO275" s="82"/>
      <c r="EP275" s="82"/>
      <c r="EQ275" s="82"/>
      <c r="ER275" s="82"/>
      <c r="ES275" s="82"/>
      <c r="ET275" s="82"/>
      <c r="EU275" s="82"/>
      <c r="EV275" s="82"/>
      <c r="EW275" s="82"/>
      <c r="EX275" s="76">
        <f>BU275-CH275</f>
        <v>0</v>
      </c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8"/>
    </row>
    <row r="276" spans="1:166" s="4" customFormat="1" ht="19.5" customHeight="1">
      <c r="A276" s="207" t="s">
        <v>265</v>
      </c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07"/>
      <c r="AK276" s="115"/>
      <c r="AL276" s="115"/>
      <c r="AM276" s="115"/>
      <c r="AN276" s="115"/>
      <c r="AO276" s="115"/>
      <c r="AP276" s="115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49"/>
      <c r="BT276" s="49"/>
      <c r="BU276" s="156"/>
      <c r="BV276" s="156"/>
      <c r="BW276" s="156"/>
      <c r="BX276" s="156"/>
      <c r="BY276" s="156"/>
      <c r="BZ276" s="156"/>
      <c r="CA276" s="156"/>
      <c r="CB276" s="156"/>
      <c r="CC276" s="156"/>
      <c r="CD276" s="156"/>
      <c r="CE276" s="156"/>
      <c r="CF276" s="156"/>
      <c r="CG276" s="156"/>
      <c r="CH276" s="187"/>
      <c r="CI276" s="187"/>
      <c r="CJ276" s="187"/>
      <c r="CK276" s="187"/>
      <c r="CL276" s="187"/>
      <c r="CM276" s="187"/>
      <c r="CN276" s="187"/>
      <c r="CO276" s="187"/>
      <c r="CP276" s="187"/>
      <c r="CQ276" s="187"/>
      <c r="CR276" s="187"/>
      <c r="CS276" s="187"/>
      <c r="CT276" s="187"/>
      <c r="CU276" s="187"/>
      <c r="CV276" s="187"/>
      <c r="CW276" s="187"/>
      <c r="CX276" s="82"/>
      <c r="CY276" s="82"/>
      <c r="CZ276" s="82"/>
      <c r="DA276" s="82"/>
      <c r="DB276" s="82"/>
      <c r="DC276" s="82"/>
      <c r="DD276" s="82"/>
      <c r="DE276" s="82"/>
      <c r="DF276" s="82"/>
      <c r="DG276" s="82"/>
      <c r="DH276" s="82"/>
      <c r="DI276" s="82"/>
      <c r="DJ276" s="82"/>
      <c r="DK276" s="82"/>
      <c r="DL276" s="82"/>
      <c r="DM276" s="82"/>
      <c r="DN276" s="82"/>
      <c r="DO276" s="82"/>
      <c r="DP276" s="82"/>
      <c r="DQ276" s="82"/>
      <c r="DR276" s="82"/>
      <c r="DS276" s="82"/>
      <c r="DT276" s="82"/>
      <c r="DU276" s="82"/>
      <c r="DV276" s="82"/>
      <c r="DW276" s="82"/>
      <c r="DX276" s="82"/>
      <c r="DY276" s="82"/>
      <c r="DZ276" s="82"/>
      <c r="EA276" s="82"/>
      <c r="EB276" s="82"/>
      <c r="EC276" s="82"/>
      <c r="ED276" s="82"/>
      <c r="EE276" s="82"/>
      <c r="EF276" s="82"/>
      <c r="EG276" s="82"/>
      <c r="EH276" s="82"/>
      <c r="EI276" s="82"/>
      <c r="EJ276" s="82"/>
      <c r="EK276" s="82"/>
      <c r="EL276" s="82"/>
      <c r="EM276" s="82"/>
      <c r="EN276" s="82"/>
      <c r="EO276" s="82"/>
      <c r="EP276" s="82"/>
      <c r="EQ276" s="82"/>
      <c r="ER276" s="82"/>
      <c r="ES276" s="82"/>
      <c r="ET276" s="82"/>
      <c r="EU276" s="82"/>
      <c r="EV276" s="82"/>
      <c r="EW276" s="82"/>
      <c r="EX276" s="82"/>
      <c r="EY276" s="82"/>
      <c r="EZ276" s="82"/>
      <c r="FA276" s="82"/>
      <c r="FB276" s="82"/>
      <c r="FC276" s="82"/>
      <c r="FD276" s="82"/>
      <c r="FE276" s="82"/>
      <c r="FF276" s="82"/>
      <c r="FG276" s="82"/>
      <c r="FH276" s="38"/>
      <c r="FI276" s="38"/>
      <c r="FJ276" s="38"/>
    </row>
    <row r="277" spans="1:166" s="4" customFormat="1" ht="30" customHeight="1">
      <c r="A277" s="214" t="s">
        <v>253</v>
      </c>
      <c r="B277" s="214"/>
      <c r="C277" s="214"/>
      <c r="D277" s="214"/>
      <c r="E277" s="214"/>
      <c r="F277" s="214"/>
      <c r="G277" s="214"/>
      <c r="H277" s="214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  <c r="AB277" s="214"/>
      <c r="AC277" s="214"/>
      <c r="AD277" s="214"/>
      <c r="AE277" s="214"/>
      <c r="AF277" s="214"/>
      <c r="AG277" s="214"/>
      <c r="AH277" s="214"/>
      <c r="AI277" s="214"/>
      <c r="AJ277" s="214"/>
      <c r="AK277" s="115"/>
      <c r="AL277" s="115"/>
      <c r="AM277" s="115"/>
      <c r="AN277" s="115"/>
      <c r="AO277" s="115"/>
      <c r="AP277" s="115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102">
        <f>BC278</f>
        <v>173000</v>
      </c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>
        <f>BU278</f>
        <v>172925</v>
      </c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99">
        <f>CH278</f>
        <v>172925</v>
      </c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  <c r="CW277" s="99"/>
      <c r="CX277" s="82"/>
      <c r="CY277" s="82"/>
      <c r="CZ277" s="82"/>
      <c r="DA277" s="82"/>
      <c r="DB277" s="82"/>
      <c r="DC277" s="82"/>
      <c r="DD277" s="82"/>
      <c r="DE277" s="82"/>
      <c r="DF277" s="82"/>
      <c r="DG277" s="82"/>
      <c r="DH277" s="82"/>
      <c r="DI277" s="82"/>
      <c r="DJ277" s="82"/>
      <c r="DK277" s="82"/>
      <c r="DL277" s="82"/>
      <c r="DM277" s="82"/>
      <c r="DN277" s="82"/>
      <c r="DO277" s="82"/>
      <c r="DP277" s="82"/>
      <c r="DQ277" s="82"/>
      <c r="DR277" s="82"/>
      <c r="DS277" s="82"/>
      <c r="DT277" s="82"/>
      <c r="DU277" s="82"/>
      <c r="DV277" s="82"/>
      <c r="DW277" s="82"/>
      <c r="DX277" s="99">
        <f>DX278</f>
        <v>172925</v>
      </c>
      <c r="DY277" s="99"/>
      <c r="DZ277" s="99"/>
      <c r="EA277" s="99"/>
      <c r="EB277" s="99"/>
      <c r="EC277" s="99"/>
      <c r="ED277" s="99"/>
      <c r="EE277" s="99"/>
      <c r="EF277" s="99"/>
      <c r="EG277" s="99"/>
      <c r="EH277" s="99"/>
      <c r="EI277" s="99"/>
      <c r="EJ277" s="99"/>
      <c r="EK277" s="99">
        <f>BC277-CH277</f>
        <v>75</v>
      </c>
      <c r="EL277" s="99"/>
      <c r="EM277" s="99"/>
      <c r="EN277" s="99"/>
      <c r="EO277" s="99"/>
      <c r="EP277" s="99"/>
      <c r="EQ277" s="99"/>
      <c r="ER277" s="99"/>
      <c r="ES277" s="99"/>
      <c r="ET277" s="99"/>
      <c r="EU277" s="99"/>
      <c r="EV277" s="99"/>
      <c r="EW277" s="99"/>
      <c r="EX277" s="138">
        <f>BU277-CH277</f>
        <v>0</v>
      </c>
      <c r="EY277" s="139"/>
      <c r="EZ277" s="139"/>
      <c r="FA277" s="139"/>
      <c r="FB277" s="139"/>
      <c r="FC277" s="139"/>
      <c r="FD277" s="139"/>
      <c r="FE277" s="139"/>
      <c r="FF277" s="139"/>
      <c r="FG277" s="139"/>
      <c r="FH277" s="139"/>
      <c r="FI277" s="139"/>
      <c r="FJ277" s="140"/>
    </row>
    <row r="278" spans="1:166" s="4" customFormat="1" ht="27" customHeight="1">
      <c r="A278" s="199" t="s">
        <v>180</v>
      </c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49"/>
      <c r="U278" s="249"/>
      <c r="V278" s="249"/>
      <c r="W278" s="249"/>
      <c r="X278" s="249"/>
      <c r="Y278" s="249"/>
      <c r="Z278" s="249"/>
      <c r="AA278" s="249"/>
      <c r="AB278" s="249"/>
      <c r="AC278" s="249"/>
      <c r="AD278" s="249"/>
      <c r="AE278" s="249"/>
      <c r="AF278" s="249"/>
      <c r="AG278" s="249"/>
      <c r="AH278" s="249"/>
      <c r="AI278" s="249"/>
      <c r="AJ278" s="249"/>
      <c r="AK278" s="115" t="s">
        <v>63</v>
      </c>
      <c r="AL278" s="115"/>
      <c r="AM278" s="115"/>
      <c r="AN278" s="115"/>
      <c r="AO278" s="115"/>
      <c r="AP278" s="115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4">
        <v>173000</v>
      </c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155">
        <v>172925</v>
      </c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82">
        <v>172925</v>
      </c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82"/>
      <c r="DH278" s="82"/>
      <c r="DI278" s="82"/>
      <c r="DJ278" s="82"/>
      <c r="DK278" s="82"/>
      <c r="DL278" s="82"/>
      <c r="DM278" s="82"/>
      <c r="DN278" s="82"/>
      <c r="DO278" s="82"/>
      <c r="DP278" s="82"/>
      <c r="DQ278" s="82"/>
      <c r="DR278" s="82"/>
      <c r="DS278" s="82"/>
      <c r="DT278" s="82"/>
      <c r="DU278" s="82"/>
      <c r="DV278" s="82"/>
      <c r="DW278" s="82"/>
      <c r="DX278" s="82">
        <f>CH278</f>
        <v>172925</v>
      </c>
      <c r="DY278" s="82"/>
      <c r="DZ278" s="82"/>
      <c r="EA278" s="82"/>
      <c r="EB278" s="82"/>
      <c r="EC278" s="82"/>
      <c r="ED278" s="82"/>
      <c r="EE278" s="82"/>
      <c r="EF278" s="82"/>
      <c r="EG278" s="82"/>
      <c r="EH278" s="82"/>
      <c r="EI278" s="82"/>
      <c r="EJ278" s="82"/>
      <c r="EK278" s="82">
        <f>BC278-CH278</f>
        <v>75</v>
      </c>
      <c r="EL278" s="82"/>
      <c r="EM278" s="82"/>
      <c r="EN278" s="82"/>
      <c r="EO278" s="82"/>
      <c r="EP278" s="82"/>
      <c r="EQ278" s="82"/>
      <c r="ER278" s="82"/>
      <c r="ES278" s="82"/>
      <c r="ET278" s="82"/>
      <c r="EU278" s="82"/>
      <c r="EV278" s="82"/>
      <c r="EW278" s="82"/>
      <c r="EX278" s="76">
        <f>BU278-CH278</f>
        <v>0</v>
      </c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8"/>
    </row>
    <row r="279" spans="1:166" s="4" customFormat="1" ht="12.75" customHeight="1">
      <c r="A279" s="160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  <c r="CJ279" s="161"/>
      <c r="CK279" s="161"/>
      <c r="CL279" s="161"/>
      <c r="CM279" s="161"/>
      <c r="CN279" s="161"/>
      <c r="CO279" s="161"/>
      <c r="CP279" s="161"/>
      <c r="CQ279" s="161"/>
      <c r="CR279" s="161"/>
      <c r="CS279" s="161"/>
      <c r="CT279" s="161"/>
      <c r="CU279" s="161"/>
      <c r="CV279" s="161"/>
      <c r="CW279" s="161"/>
      <c r="CX279" s="161"/>
      <c r="CY279" s="161"/>
      <c r="CZ279" s="161"/>
      <c r="DA279" s="161"/>
      <c r="DB279" s="161"/>
      <c r="DC279" s="161"/>
      <c r="DD279" s="161"/>
      <c r="DE279" s="161"/>
      <c r="DF279" s="161"/>
      <c r="DG279" s="161"/>
      <c r="DH279" s="161"/>
      <c r="DI279" s="161"/>
      <c r="DJ279" s="161"/>
      <c r="DK279" s="161"/>
      <c r="DL279" s="161"/>
      <c r="DM279" s="161"/>
      <c r="DN279" s="161"/>
      <c r="DO279" s="161"/>
      <c r="DP279" s="161"/>
      <c r="DQ279" s="161"/>
      <c r="DR279" s="161"/>
      <c r="DS279" s="161"/>
      <c r="DT279" s="161"/>
      <c r="DU279" s="161"/>
      <c r="DV279" s="161"/>
      <c r="DW279" s="161"/>
      <c r="DX279" s="161"/>
      <c r="DY279" s="161"/>
      <c r="DZ279" s="161"/>
      <c r="EA279" s="161"/>
      <c r="EB279" s="161"/>
      <c r="EC279" s="161"/>
      <c r="ED279" s="161"/>
      <c r="EE279" s="161"/>
      <c r="EF279" s="161"/>
      <c r="EG279" s="161"/>
      <c r="EH279" s="161"/>
      <c r="EI279" s="161"/>
      <c r="EJ279" s="161"/>
      <c r="EK279" s="161"/>
      <c r="EL279" s="161"/>
      <c r="EM279" s="161"/>
      <c r="EN279" s="161"/>
      <c r="EO279" s="161"/>
      <c r="EP279" s="161"/>
      <c r="EQ279" s="161"/>
      <c r="ER279" s="161"/>
      <c r="ES279" s="161"/>
      <c r="ET279" s="161"/>
      <c r="EU279" s="161"/>
      <c r="EV279" s="161"/>
      <c r="EW279" s="161"/>
      <c r="EX279" s="161"/>
      <c r="EY279" s="161"/>
      <c r="EZ279" s="161"/>
      <c r="FA279" s="161"/>
      <c r="FB279" s="161"/>
      <c r="FC279" s="161"/>
      <c r="FD279" s="161"/>
      <c r="FE279" s="161"/>
      <c r="FF279" s="161"/>
      <c r="FG279" s="161"/>
      <c r="FH279" s="161"/>
      <c r="FI279" s="161"/>
      <c r="FJ279" s="162"/>
    </row>
    <row r="280" spans="1:166" s="4" customFormat="1" ht="17.25" customHeight="1">
      <c r="A280" s="116" t="s">
        <v>8</v>
      </c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6"/>
      <c r="AK280" s="116" t="s">
        <v>23</v>
      </c>
      <c r="AL280" s="116"/>
      <c r="AM280" s="116"/>
      <c r="AN280" s="116"/>
      <c r="AO280" s="116"/>
      <c r="AP280" s="116"/>
      <c r="AQ280" s="116" t="s">
        <v>35</v>
      </c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 t="s">
        <v>120</v>
      </c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 t="s">
        <v>37</v>
      </c>
      <c r="BV280" s="116"/>
      <c r="BW280" s="116"/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 t="s">
        <v>24</v>
      </c>
      <c r="CI280" s="116"/>
      <c r="CJ280" s="116"/>
      <c r="CK280" s="116"/>
      <c r="CL280" s="116"/>
      <c r="CM280" s="116"/>
      <c r="CN280" s="116"/>
      <c r="CO280" s="116"/>
      <c r="CP280" s="116"/>
      <c r="CQ280" s="116"/>
      <c r="CR280" s="116"/>
      <c r="CS280" s="116"/>
      <c r="CT280" s="116"/>
      <c r="CU280" s="116"/>
      <c r="CV280" s="116"/>
      <c r="CW280" s="116"/>
      <c r="CX280" s="116"/>
      <c r="CY280" s="116"/>
      <c r="CZ280" s="116"/>
      <c r="DA280" s="116"/>
      <c r="DB280" s="116"/>
      <c r="DC280" s="116"/>
      <c r="DD280" s="116"/>
      <c r="DE280" s="116"/>
      <c r="DF280" s="116"/>
      <c r="DG280" s="116"/>
      <c r="DH280" s="116"/>
      <c r="DI280" s="116"/>
      <c r="DJ280" s="116"/>
      <c r="DK280" s="116"/>
      <c r="DL280" s="116"/>
      <c r="DM280" s="116"/>
      <c r="DN280" s="116"/>
      <c r="DO280" s="116"/>
      <c r="DP280" s="116"/>
      <c r="DQ280" s="116"/>
      <c r="DR280" s="116"/>
      <c r="DS280" s="116"/>
      <c r="DT280" s="116"/>
      <c r="DU280" s="116"/>
      <c r="DV280" s="116"/>
      <c r="DW280" s="116"/>
      <c r="DX280" s="116"/>
      <c r="DY280" s="116"/>
      <c r="DZ280" s="116"/>
      <c r="EA280" s="116"/>
      <c r="EB280" s="116"/>
      <c r="EC280" s="116"/>
      <c r="ED280" s="116"/>
      <c r="EE280" s="116"/>
      <c r="EF280" s="116"/>
      <c r="EG280" s="116"/>
      <c r="EH280" s="116"/>
      <c r="EI280" s="116"/>
      <c r="EJ280" s="116"/>
      <c r="EK280" s="120" t="s">
        <v>29</v>
      </c>
      <c r="EL280" s="121"/>
      <c r="EM280" s="121"/>
      <c r="EN280" s="121"/>
      <c r="EO280" s="121"/>
      <c r="EP280" s="121"/>
      <c r="EQ280" s="121"/>
      <c r="ER280" s="121"/>
      <c r="ES280" s="121"/>
      <c r="ET280" s="121"/>
      <c r="EU280" s="121"/>
      <c r="EV280" s="121"/>
      <c r="EW280" s="121"/>
      <c r="EX280" s="121"/>
      <c r="EY280" s="121"/>
      <c r="EZ280" s="121"/>
      <c r="FA280" s="121"/>
      <c r="FB280" s="121"/>
      <c r="FC280" s="121"/>
      <c r="FD280" s="121"/>
      <c r="FE280" s="121"/>
      <c r="FF280" s="121"/>
      <c r="FG280" s="121"/>
      <c r="FH280" s="121"/>
      <c r="FI280" s="121"/>
      <c r="FJ280" s="122"/>
    </row>
    <row r="281" spans="1:166" s="4" customFormat="1" ht="76.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6"/>
      <c r="BW281" s="116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 t="s">
        <v>143</v>
      </c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 t="s">
        <v>25</v>
      </c>
      <c r="CY281" s="116"/>
      <c r="CZ281" s="116"/>
      <c r="DA281" s="116"/>
      <c r="DB281" s="116"/>
      <c r="DC281" s="116"/>
      <c r="DD281" s="116"/>
      <c r="DE281" s="116"/>
      <c r="DF281" s="116"/>
      <c r="DG281" s="116"/>
      <c r="DH281" s="116"/>
      <c r="DI281" s="116"/>
      <c r="DJ281" s="116"/>
      <c r="DK281" s="116" t="s">
        <v>26</v>
      </c>
      <c r="DL281" s="116"/>
      <c r="DM281" s="116"/>
      <c r="DN281" s="116"/>
      <c r="DO281" s="116"/>
      <c r="DP281" s="116"/>
      <c r="DQ281" s="116"/>
      <c r="DR281" s="116"/>
      <c r="DS281" s="116"/>
      <c r="DT281" s="116"/>
      <c r="DU281" s="116"/>
      <c r="DV281" s="116"/>
      <c r="DW281" s="116"/>
      <c r="DX281" s="116" t="s">
        <v>27</v>
      </c>
      <c r="DY281" s="116"/>
      <c r="DZ281" s="116"/>
      <c r="EA281" s="116"/>
      <c r="EB281" s="116"/>
      <c r="EC281" s="116"/>
      <c r="ED281" s="116"/>
      <c r="EE281" s="116"/>
      <c r="EF281" s="116"/>
      <c r="EG281" s="116"/>
      <c r="EH281" s="116"/>
      <c r="EI281" s="116"/>
      <c r="EJ281" s="116"/>
      <c r="EK281" s="116" t="s">
        <v>38</v>
      </c>
      <c r="EL281" s="116"/>
      <c r="EM281" s="116"/>
      <c r="EN281" s="116"/>
      <c r="EO281" s="116"/>
      <c r="EP281" s="116"/>
      <c r="EQ281" s="116"/>
      <c r="ER281" s="116"/>
      <c r="ES281" s="116"/>
      <c r="ET281" s="116"/>
      <c r="EU281" s="116"/>
      <c r="EV281" s="116"/>
      <c r="EW281" s="116"/>
      <c r="EX281" s="120" t="s">
        <v>46</v>
      </c>
      <c r="EY281" s="121"/>
      <c r="EZ281" s="121"/>
      <c r="FA281" s="121"/>
      <c r="FB281" s="121"/>
      <c r="FC281" s="121"/>
      <c r="FD281" s="121"/>
      <c r="FE281" s="121"/>
      <c r="FF281" s="121"/>
      <c r="FG281" s="121"/>
      <c r="FH281" s="121"/>
      <c r="FI281" s="121"/>
      <c r="FJ281" s="122"/>
    </row>
    <row r="282" spans="1:166" s="4" customFormat="1" ht="15" customHeight="1">
      <c r="A282" s="136">
        <v>1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>
        <v>2</v>
      </c>
      <c r="AL282" s="136"/>
      <c r="AM282" s="136"/>
      <c r="AN282" s="136"/>
      <c r="AO282" s="136"/>
      <c r="AP282" s="136"/>
      <c r="AQ282" s="136">
        <v>3</v>
      </c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>
        <v>4</v>
      </c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>
        <v>5</v>
      </c>
      <c r="BV282" s="136"/>
      <c r="BW282" s="136"/>
      <c r="BX282" s="136"/>
      <c r="BY282" s="136"/>
      <c r="BZ282" s="136"/>
      <c r="CA282" s="136"/>
      <c r="CB282" s="136"/>
      <c r="CC282" s="136"/>
      <c r="CD282" s="136"/>
      <c r="CE282" s="136"/>
      <c r="CF282" s="136"/>
      <c r="CG282" s="136"/>
      <c r="CH282" s="136">
        <v>6</v>
      </c>
      <c r="CI282" s="136"/>
      <c r="CJ282" s="136"/>
      <c r="CK282" s="136"/>
      <c r="CL282" s="136"/>
      <c r="CM282" s="136"/>
      <c r="CN282" s="136"/>
      <c r="CO282" s="136"/>
      <c r="CP282" s="136"/>
      <c r="CQ282" s="136"/>
      <c r="CR282" s="136"/>
      <c r="CS282" s="136"/>
      <c r="CT282" s="136"/>
      <c r="CU282" s="136"/>
      <c r="CV282" s="136"/>
      <c r="CW282" s="136"/>
      <c r="CX282" s="136">
        <v>7</v>
      </c>
      <c r="CY282" s="136"/>
      <c r="CZ282" s="136"/>
      <c r="DA282" s="136"/>
      <c r="DB282" s="136"/>
      <c r="DC282" s="136"/>
      <c r="DD282" s="136"/>
      <c r="DE282" s="136"/>
      <c r="DF282" s="136"/>
      <c r="DG282" s="136"/>
      <c r="DH282" s="136"/>
      <c r="DI282" s="136"/>
      <c r="DJ282" s="136"/>
      <c r="DK282" s="136">
        <v>8</v>
      </c>
      <c r="DL282" s="136"/>
      <c r="DM282" s="136"/>
      <c r="DN282" s="136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6">
        <v>9</v>
      </c>
      <c r="DY282" s="136"/>
      <c r="DZ282" s="136"/>
      <c r="EA282" s="136"/>
      <c r="EB282" s="136"/>
      <c r="EC282" s="136"/>
      <c r="ED282" s="136"/>
      <c r="EE282" s="136"/>
      <c r="EF282" s="136"/>
      <c r="EG282" s="136"/>
      <c r="EH282" s="136"/>
      <c r="EI282" s="136"/>
      <c r="EJ282" s="136"/>
      <c r="EK282" s="136">
        <v>10</v>
      </c>
      <c r="EL282" s="136"/>
      <c r="EM282" s="136"/>
      <c r="EN282" s="136"/>
      <c r="EO282" s="136"/>
      <c r="EP282" s="136"/>
      <c r="EQ282" s="136"/>
      <c r="ER282" s="136"/>
      <c r="ES282" s="136"/>
      <c r="ET282" s="136"/>
      <c r="EU282" s="136"/>
      <c r="EV282" s="136"/>
      <c r="EW282" s="136"/>
      <c r="EX282" s="157">
        <v>11</v>
      </c>
      <c r="EY282" s="158"/>
      <c r="EZ282" s="158"/>
      <c r="FA282" s="158"/>
      <c r="FB282" s="158"/>
      <c r="FC282" s="158"/>
      <c r="FD282" s="158"/>
      <c r="FE282" s="158"/>
      <c r="FF282" s="158"/>
      <c r="FG282" s="158"/>
      <c r="FH282" s="158"/>
      <c r="FI282" s="158"/>
      <c r="FJ282" s="159"/>
    </row>
    <row r="283" spans="1:166" s="32" customFormat="1" ht="25.5" customHeight="1">
      <c r="A283" s="297" t="s">
        <v>32</v>
      </c>
      <c r="B283" s="297"/>
      <c r="C283" s="297"/>
      <c r="D283" s="297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8" t="s">
        <v>33</v>
      </c>
      <c r="AL283" s="298"/>
      <c r="AM283" s="298"/>
      <c r="AN283" s="298"/>
      <c r="AO283" s="298"/>
      <c r="AP283" s="298"/>
      <c r="AQ283" s="298"/>
      <c r="AR283" s="298"/>
      <c r="AS283" s="298"/>
      <c r="AT283" s="298"/>
      <c r="AU283" s="298"/>
      <c r="AV283" s="298"/>
      <c r="AW283" s="298"/>
      <c r="AX283" s="298"/>
      <c r="AY283" s="298"/>
      <c r="AZ283" s="298"/>
      <c r="BA283" s="298"/>
      <c r="BB283" s="298"/>
      <c r="BC283" s="128">
        <f>BC285+BC304</f>
        <v>3937800</v>
      </c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>
        <f>BU285+BU304+BU299</f>
        <v>3209200</v>
      </c>
      <c r="BV283" s="128"/>
      <c r="BW283" s="128"/>
      <c r="BX283" s="128"/>
      <c r="BY283" s="128"/>
      <c r="BZ283" s="128"/>
      <c r="CA283" s="128"/>
      <c r="CB283" s="128"/>
      <c r="CC283" s="128"/>
      <c r="CD283" s="128"/>
      <c r="CE283" s="128"/>
      <c r="CF283" s="128"/>
      <c r="CG283" s="128"/>
      <c r="CH283" s="40">
        <v>2978300</v>
      </c>
      <c r="CI283" s="89">
        <f>CH285+CH304</f>
        <v>3209200</v>
      </c>
      <c r="CJ283" s="90"/>
      <c r="CK283" s="90"/>
      <c r="CL283" s="90"/>
      <c r="CM283" s="90"/>
      <c r="CN283" s="90"/>
      <c r="CO283" s="90"/>
      <c r="CP283" s="90"/>
      <c r="CQ283" s="90"/>
      <c r="CR283" s="90"/>
      <c r="CS283" s="90"/>
      <c r="CT283" s="90"/>
      <c r="CU283" s="90"/>
      <c r="CV283" s="90"/>
      <c r="CW283" s="91"/>
      <c r="CX283" s="168"/>
      <c r="CY283" s="168"/>
      <c r="CZ283" s="168"/>
      <c r="DA283" s="168"/>
      <c r="DB283" s="168"/>
      <c r="DC283" s="168"/>
      <c r="DD283" s="168"/>
      <c r="DE283" s="168"/>
      <c r="DF283" s="168"/>
      <c r="DG283" s="168"/>
      <c r="DH283" s="168"/>
      <c r="DI283" s="168"/>
      <c r="DJ283" s="168"/>
      <c r="DK283" s="168"/>
      <c r="DL283" s="168"/>
      <c r="DM283" s="168"/>
      <c r="DN283" s="168"/>
      <c r="DO283" s="168"/>
      <c r="DP283" s="168"/>
      <c r="DQ283" s="168"/>
      <c r="DR283" s="168"/>
      <c r="DS283" s="168"/>
      <c r="DT283" s="168"/>
      <c r="DU283" s="168"/>
      <c r="DV283" s="168"/>
      <c r="DW283" s="168"/>
      <c r="DX283" s="168">
        <f>CI283</f>
        <v>3209200</v>
      </c>
      <c r="DY283" s="168"/>
      <c r="DZ283" s="168"/>
      <c r="EA283" s="168"/>
      <c r="EB283" s="168"/>
      <c r="EC283" s="168"/>
      <c r="ED283" s="168"/>
      <c r="EE283" s="168"/>
      <c r="EF283" s="168"/>
      <c r="EG283" s="168"/>
      <c r="EH283" s="168"/>
      <c r="EI283" s="168"/>
      <c r="EJ283" s="168"/>
      <c r="EK283" s="168">
        <f>EK285+EK305</f>
        <v>208624.00000000006</v>
      </c>
      <c r="EL283" s="168"/>
      <c r="EM283" s="168"/>
      <c r="EN283" s="168"/>
      <c r="EO283" s="168"/>
      <c r="EP283" s="168"/>
      <c r="EQ283" s="168"/>
      <c r="ER283" s="168"/>
      <c r="ES283" s="168"/>
      <c r="ET283" s="168"/>
      <c r="EU283" s="168"/>
      <c r="EV283" s="168"/>
      <c r="EW283" s="168"/>
      <c r="EX283" s="89">
        <f>BU283-CI283</f>
        <v>0</v>
      </c>
      <c r="EY283" s="90"/>
      <c r="EZ283" s="90"/>
      <c r="FA283" s="90"/>
      <c r="FB283" s="90"/>
      <c r="FC283" s="90"/>
      <c r="FD283" s="90"/>
      <c r="FE283" s="90"/>
      <c r="FF283" s="90"/>
      <c r="FG283" s="90"/>
      <c r="FH283" s="90"/>
      <c r="FI283" s="90"/>
      <c r="FJ283" s="91"/>
    </row>
    <row r="284" spans="1:166" s="4" customFormat="1" ht="33.75" customHeight="1">
      <c r="A284" s="207" t="s">
        <v>254</v>
      </c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207"/>
      <c r="AF284" s="207"/>
      <c r="AG284" s="207"/>
      <c r="AH284" s="207"/>
      <c r="AI284" s="207"/>
      <c r="AJ284" s="207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  <c r="CF284" s="84"/>
      <c r="CG284" s="84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82"/>
      <c r="DH284" s="82"/>
      <c r="DI284" s="82"/>
      <c r="DJ284" s="82"/>
      <c r="DK284" s="82"/>
      <c r="DL284" s="82"/>
      <c r="DM284" s="82"/>
      <c r="DN284" s="82"/>
      <c r="DO284" s="82"/>
      <c r="DP284" s="82"/>
      <c r="DQ284" s="82"/>
      <c r="DR284" s="82"/>
      <c r="DS284" s="82"/>
      <c r="DT284" s="82"/>
      <c r="DU284" s="82"/>
      <c r="DV284" s="82"/>
      <c r="DW284" s="82"/>
      <c r="DX284" s="82"/>
      <c r="DY284" s="82"/>
      <c r="DZ284" s="82"/>
      <c r="EA284" s="82"/>
      <c r="EB284" s="82"/>
      <c r="EC284" s="82"/>
      <c r="ED284" s="82"/>
      <c r="EE284" s="82"/>
      <c r="EF284" s="82"/>
      <c r="EG284" s="82"/>
      <c r="EH284" s="82"/>
      <c r="EI284" s="82"/>
      <c r="EJ284" s="82"/>
      <c r="EK284" s="82"/>
      <c r="EL284" s="82"/>
      <c r="EM284" s="82"/>
      <c r="EN284" s="82"/>
      <c r="EO284" s="82"/>
      <c r="EP284" s="82"/>
      <c r="EQ284" s="82"/>
      <c r="ER284" s="82"/>
      <c r="ES284" s="82"/>
      <c r="ET284" s="82"/>
      <c r="EU284" s="82"/>
      <c r="EV284" s="82"/>
      <c r="EW284" s="82"/>
      <c r="EX284" s="76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8"/>
    </row>
    <row r="285" spans="1:166" s="4" customFormat="1" ht="33" customHeight="1">
      <c r="A285" s="299" t="s">
        <v>319</v>
      </c>
      <c r="B285" s="300"/>
      <c r="C285" s="300"/>
      <c r="D285" s="300"/>
      <c r="E285" s="300"/>
      <c r="F285" s="300"/>
      <c r="G285" s="300"/>
      <c r="H285" s="300"/>
      <c r="I285" s="300"/>
      <c r="J285" s="300"/>
      <c r="K285" s="300"/>
      <c r="L285" s="300"/>
      <c r="M285" s="300"/>
      <c r="N285" s="300"/>
      <c r="O285" s="300"/>
      <c r="P285" s="300"/>
      <c r="Q285" s="300"/>
      <c r="R285" s="300"/>
      <c r="S285" s="300"/>
      <c r="T285" s="300"/>
      <c r="U285" s="300"/>
      <c r="V285" s="300"/>
      <c r="W285" s="300"/>
      <c r="X285" s="300"/>
      <c r="Y285" s="300"/>
      <c r="Z285" s="300"/>
      <c r="AA285" s="300"/>
      <c r="AB285" s="300"/>
      <c r="AC285" s="300"/>
      <c r="AD285" s="300"/>
      <c r="AE285" s="300"/>
      <c r="AF285" s="300"/>
      <c r="AG285" s="300"/>
      <c r="AH285" s="300"/>
      <c r="AI285" s="300"/>
      <c r="AJ285" s="301"/>
      <c r="AK285" s="101" t="s">
        <v>177</v>
      </c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2">
        <f>BC286+BC296+BC299+BC302</f>
        <v>3681000</v>
      </c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54">
        <f>BU286+BU296+BU299</f>
        <v>2994400</v>
      </c>
      <c r="BV285" s="154"/>
      <c r="BW285" s="154"/>
      <c r="BX285" s="154"/>
      <c r="BY285" s="154"/>
      <c r="BZ285" s="154"/>
      <c r="CA285" s="154"/>
      <c r="CB285" s="154"/>
      <c r="CC285" s="154"/>
      <c r="CD285" s="154"/>
      <c r="CE285" s="154"/>
      <c r="CF285" s="154"/>
      <c r="CG285" s="154"/>
      <c r="CH285" s="95">
        <f>CH286</f>
        <v>2994400</v>
      </c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95"/>
      <c r="CV285" s="95"/>
      <c r="CW285" s="95"/>
      <c r="CX285" s="95"/>
      <c r="CY285" s="95"/>
      <c r="CZ285" s="95"/>
      <c r="DA285" s="95"/>
      <c r="DB285" s="95"/>
      <c r="DC285" s="95"/>
      <c r="DD285" s="95"/>
      <c r="DE285" s="95"/>
      <c r="DF285" s="95"/>
      <c r="DG285" s="95"/>
      <c r="DH285" s="95"/>
      <c r="DI285" s="95"/>
      <c r="DJ285" s="95"/>
      <c r="DK285" s="95"/>
      <c r="DL285" s="95"/>
      <c r="DM285" s="95"/>
      <c r="DN285" s="95"/>
      <c r="DO285" s="95"/>
      <c r="DP285" s="95"/>
      <c r="DQ285" s="95"/>
      <c r="DR285" s="95"/>
      <c r="DS285" s="95"/>
      <c r="DT285" s="95"/>
      <c r="DU285" s="95"/>
      <c r="DV285" s="95"/>
      <c r="DW285" s="95"/>
      <c r="DX285" s="95">
        <f>CH285</f>
        <v>2994400</v>
      </c>
      <c r="DY285" s="95"/>
      <c r="DZ285" s="95"/>
      <c r="EA285" s="95"/>
      <c r="EB285" s="95"/>
      <c r="EC285" s="95"/>
      <c r="ED285" s="95"/>
      <c r="EE285" s="95"/>
      <c r="EF285" s="95"/>
      <c r="EG285" s="95"/>
      <c r="EH285" s="95"/>
      <c r="EI285" s="95"/>
      <c r="EJ285" s="95"/>
      <c r="EK285" s="95">
        <f>EK287+EK288+EK289+EK290+EK291+EK292+EK293</f>
        <v>185924.00000000006</v>
      </c>
      <c r="EL285" s="95"/>
      <c r="EM285" s="95"/>
      <c r="EN285" s="95"/>
      <c r="EO285" s="95"/>
      <c r="EP285" s="95"/>
      <c r="EQ285" s="95"/>
      <c r="ER285" s="95"/>
      <c r="ES285" s="95"/>
      <c r="ET285" s="95"/>
      <c r="EU285" s="95"/>
      <c r="EV285" s="95"/>
      <c r="EW285" s="95"/>
      <c r="EX285" s="86">
        <f>BU285-CH285</f>
        <v>0</v>
      </c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8"/>
    </row>
    <row r="286" spans="1:166" s="4" customFormat="1" ht="23.25" customHeight="1">
      <c r="A286" s="100" t="s">
        <v>255</v>
      </c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15" t="s">
        <v>156</v>
      </c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02">
        <f>BC287+BC288+BC290+BC291+BC292+BC293+BC289+BC294+BI295</f>
        <v>3201100</v>
      </c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28">
        <v>2994400</v>
      </c>
      <c r="BV286" s="128"/>
      <c r="BW286" s="128"/>
      <c r="BX286" s="128"/>
      <c r="BY286" s="128"/>
      <c r="BZ286" s="128"/>
      <c r="CA286" s="128"/>
      <c r="CB286" s="128"/>
      <c r="CC286" s="128"/>
      <c r="CD286" s="128"/>
      <c r="CE286" s="128"/>
      <c r="CF286" s="128"/>
      <c r="CG286" s="128"/>
      <c r="CH286" s="168">
        <v>2994400</v>
      </c>
      <c r="CI286" s="168"/>
      <c r="CJ286" s="168"/>
      <c r="CK286" s="168"/>
      <c r="CL286" s="168"/>
      <c r="CM286" s="168"/>
      <c r="CN286" s="168"/>
      <c r="CO286" s="168"/>
      <c r="CP286" s="168"/>
      <c r="CQ286" s="168"/>
      <c r="CR286" s="168"/>
      <c r="CS286" s="168"/>
      <c r="CT286" s="168"/>
      <c r="CU286" s="168"/>
      <c r="CV286" s="168"/>
      <c r="CW286" s="168"/>
      <c r="CX286" s="99"/>
      <c r="CY286" s="99"/>
      <c r="CZ286" s="99"/>
      <c r="DA286" s="99"/>
      <c r="DB286" s="99"/>
      <c r="DC286" s="99"/>
      <c r="DD286" s="99"/>
      <c r="DE286" s="99"/>
      <c r="DF286" s="99"/>
      <c r="DG286" s="99"/>
      <c r="DH286" s="99"/>
      <c r="DI286" s="99"/>
      <c r="DJ286" s="99"/>
      <c r="DK286" s="99"/>
      <c r="DL286" s="99"/>
      <c r="DM286" s="99"/>
      <c r="DN286" s="99"/>
      <c r="DO286" s="99"/>
      <c r="DP286" s="99"/>
      <c r="DQ286" s="99"/>
      <c r="DR286" s="99"/>
      <c r="DS286" s="99"/>
      <c r="DT286" s="99"/>
      <c r="DU286" s="99"/>
      <c r="DV286" s="99"/>
      <c r="DW286" s="99"/>
      <c r="DX286" s="99">
        <f aca="true" t="shared" si="15" ref="DX286:DX293">CH286</f>
        <v>2994400</v>
      </c>
      <c r="DY286" s="99"/>
      <c r="DZ286" s="99"/>
      <c r="EA286" s="99"/>
      <c r="EB286" s="99"/>
      <c r="EC286" s="99"/>
      <c r="ED286" s="99"/>
      <c r="EE286" s="99"/>
      <c r="EF286" s="99"/>
      <c r="EG286" s="99"/>
      <c r="EH286" s="99"/>
      <c r="EI286" s="99"/>
      <c r="EJ286" s="99"/>
      <c r="EK286" s="82">
        <f>BC286-CH286</f>
        <v>206700</v>
      </c>
      <c r="EL286" s="82"/>
      <c r="EM286" s="82"/>
      <c r="EN286" s="82"/>
      <c r="EO286" s="82"/>
      <c r="EP286" s="82"/>
      <c r="EQ286" s="82"/>
      <c r="ER286" s="82"/>
      <c r="ES286" s="82"/>
      <c r="ET286" s="82"/>
      <c r="EU286" s="82"/>
      <c r="EV286" s="82"/>
      <c r="EW286" s="82"/>
      <c r="EX286" s="76">
        <f aca="true" t="shared" si="16" ref="EX286:EX292">BU286-CH286</f>
        <v>0</v>
      </c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8"/>
    </row>
    <row r="287" spans="1:166" s="4" customFormat="1" ht="24" customHeight="1">
      <c r="A287" s="96" t="s">
        <v>56</v>
      </c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8"/>
      <c r="AK287" s="83" t="s">
        <v>53</v>
      </c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4">
        <v>1029000</v>
      </c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5">
        <v>917023.32</v>
      </c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103">
        <v>917023.32</v>
      </c>
      <c r="CI287" s="103"/>
      <c r="CJ287" s="103"/>
      <c r="CK287" s="103"/>
      <c r="CL287" s="103"/>
      <c r="CM287" s="103"/>
      <c r="CN287" s="103"/>
      <c r="CO287" s="103"/>
      <c r="CP287" s="103"/>
      <c r="CQ287" s="103"/>
      <c r="CR287" s="103"/>
      <c r="CS287" s="103"/>
      <c r="CT287" s="103"/>
      <c r="CU287" s="103"/>
      <c r="CV287" s="103"/>
      <c r="CW287" s="103"/>
      <c r="CX287" s="82"/>
      <c r="CY287" s="82"/>
      <c r="CZ287" s="82"/>
      <c r="DA287" s="82"/>
      <c r="DB287" s="82"/>
      <c r="DC287" s="82"/>
      <c r="DD287" s="82"/>
      <c r="DE287" s="82"/>
      <c r="DF287" s="82"/>
      <c r="DG287" s="82"/>
      <c r="DH287" s="82"/>
      <c r="DI287" s="82"/>
      <c r="DJ287" s="82"/>
      <c r="DK287" s="82"/>
      <c r="DL287" s="82"/>
      <c r="DM287" s="82"/>
      <c r="DN287" s="82"/>
      <c r="DO287" s="82"/>
      <c r="DP287" s="82"/>
      <c r="DQ287" s="82"/>
      <c r="DR287" s="82"/>
      <c r="DS287" s="82"/>
      <c r="DT287" s="82"/>
      <c r="DU287" s="82"/>
      <c r="DV287" s="82"/>
      <c r="DW287" s="82"/>
      <c r="DX287" s="82">
        <f t="shared" si="15"/>
        <v>917023.32</v>
      </c>
      <c r="DY287" s="82"/>
      <c r="DZ287" s="82"/>
      <c r="EA287" s="82"/>
      <c r="EB287" s="82"/>
      <c r="EC287" s="82"/>
      <c r="ED287" s="82"/>
      <c r="EE287" s="82"/>
      <c r="EF287" s="82"/>
      <c r="EG287" s="82"/>
      <c r="EH287" s="82"/>
      <c r="EI287" s="82"/>
      <c r="EJ287" s="82"/>
      <c r="EK287" s="82">
        <f aca="true" t="shared" si="17" ref="EK287:EK293">BC287-CH287</f>
        <v>111976.68000000005</v>
      </c>
      <c r="EL287" s="82"/>
      <c r="EM287" s="82"/>
      <c r="EN287" s="82"/>
      <c r="EO287" s="82"/>
      <c r="EP287" s="82"/>
      <c r="EQ287" s="82"/>
      <c r="ER287" s="82"/>
      <c r="ES287" s="82"/>
      <c r="ET287" s="82"/>
      <c r="EU287" s="82"/>
      <c r="EV287" s="82"/>
      <c r="EW287" s="82"/>
      <c r="EX287" s="76">
        <f t="shared" si="16"/>
        <v>0</v>
      </c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8"/>
    </row>
    <row r="288" spans="1:166" s="4" customFormat="1" ht="24.75" customHeight="1">
      <c r="A288" s="96" t="s">
        <v>58</v>
      </c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8"/>
      <c r="AK288" s="83" t="s">
        <v>55</v>
      </c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4">
        <v>325000</v>
      </c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5">
        <v>264429.19</v>
      </c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103">
        <v>264429.19</v>
      </c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  <c r="CW288" s="103"/>
      <c r="CX288" s="82" t="s">
        <v>234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2"/>
      <c r="DJ288" s="82"/>
      <c r="DK288" s="82"/>
      <c r="DL288" s="82"/>
      <c r="DM288" s="82"/>
      <c r="DN288" s="82"/>
      <c r="DO288" s="82"/>
      <c r="DP288" s="82"/>
      <c r="DQ288" s="82"/>
      <c r="DR288" s="82"/>
      <c r="DS288" s="82"/>
      <c r="DT288" s="82"/>
      <c r="DU288" s="82"/>
      <c r="DV288" s="82"/>
      <c r="DW288" s="82"/>
      <c r="DX288" s="82">
        <f t="shared" si="15"/>
        <v>264429.19</v>
      </c>
      <c r="DY288" s="82"/>
      <c r="DZ288" s="82"/>
      <c r="EA288" s="82"/>
      <c r="EB288" s="82"/>
      <c r="EC288" s="82"/>
      <c r="ED288" s="82"/>
      <c r="EE288" s="82"/>
      <c r="EF288" s="82"/>
      <c r="EG288" s="82"/>
      <c r="EH288" s="82"/>
      <c r="EI288" s="82"/>
      <c r="EJ288" s="82"/>
      <c r="EK288" s="82">
        <f t="shared" si="17"/>
        <v>60570.81</v>
      </c>
      <c r="EL288" s="82"/>
      <c r="EM288" s="82"/>
      <c r="EN288" s="82"/>
      <c r="EO288" s="82"/>
      <c r="EP288" s="82"/>
      <c r="EQ288" s="82"/>
      <c r="ER288" s="82"/>
      <c r="ES288" s="82"/>
      <c r="ET288" s="82"/>
      <c r="EU288" s="82"/>
      <c r="EV288" s="82"/>
      <c r="EW288" s="82"/>
      <c r="EX288" s="76">
        <f t="shared" si="16"/>
        <v>0</v>
      </c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8"/>
    </row>
    <row r="289" spans="1:166" s="4" customFormat="1" ht="23.25" customHeight="1">
      <c r="A289" s="201" t="s">
        <v>78</v>
      </c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  <c r="AA289" s="202"/>
      <c r="AB289" s="202"/>
      <c r="AC289" s="202"/>
      <c r="AD289" s="202"/>
      <c r="AE289" s="202"/>
      <c r="AF289" s="202"/>
      <c r="AG289" s="202"/>
      <c r="AH289" s="202"/>
      <c r="AI289" s="52"/>
      <c r="AJ289" s="53"/>
      <c r="AK289" s="303" t="s">
        <v>323</v>
      </c>
      <c r="AL289" s="304"/>
      <c r="AM289" s="304"/>
      <c r="AN289" s="304"/>
      <c r="AO289" s="304"/>
      <c r="AP289" s="304"/>
      <c r="AQ289" s="304"/>
      <c r="AR289" s="304"/>
      <c r="AS289" s="304"/>
      <c r="AT289" s="304"/>
      <c r="AU289" s="304"/>
      <c r="AV289" s="304"/>
      <c r="AW289" s="304"/>
      <c r="AX289" s="304"/>
      <c r="AY289" s="304"/>
      <c r="AZ289" s="304"/>
      <c r="BA289" s="304"/>
      <c r="BB289" s="305"/>
      <c r="BC289" s="151">
        <v>3000</v>
      </c>
      <c r="BD289" s="152"/>
      <c r="BE289" s="152"/>
      <c r="BF289" s="152"/>
      <c r="BG289" s="152"/>
      <c r="BH289" s="152"/>
      <c r="BI289" s="153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92">
        <v>1400</v>
      </c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4"/>
      <c r="CH289" s="41"/>
      <c r="CI289" s="79">
        <v>1400</v>
      </c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1"/>
      <c r="CX289" s="76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8"/>
      <c r="DS289" s="38"/>
      <c r="DT289" s="38"/>
      <c r="DU289" s="38"/>
      <c r="DV289" s="38"/>
      <c r="DW289" s="38"/>
      <c r="DX289" s="76">
        <v>1400</v>
      </c>
      <c r="DY289" s="77"/>
      <c r="DZ289" s="77"/>
      <c r="EA289" s="77"/>
      <c r="EB289" s="77"/>
      <c r="EC289" s="77"/>
      <c r="ED289" s="77"/>
      <c r="EE289" s="77"/>
      <c r="EF289" s="77"/>
      <c r="EG289" s="77"/>
      <c r="EH289" s="77"/>
      <c r="EI289" s="77"/>
      <c r="EJ289" s="78"/>
      <c r="EK289" s="76">
        <f>BC289-CI289</f>
        <v>1600</v>
      </c>
      <c r="EL289" s="77"/>
      <c r="EM289" s="77"/>
      <c r="EN289" s="77"/>
      <c r="EO289" s="77"/>
      <c r="EP289" s="77"/>
      <c r="EQ289" s="77"/>
      <c r="ER289" s="77"/>
      <c r="ES289" s="77"/>
      <c r="ET289" s="77"/>
      <c r="EU289" s="77"/>
      <c r="EV289" s="77"/>
      <c r="EW289" s="78"/>
      <c r="EX289" s="76"/>
      <c r="EY289" s="77"/>
      <c r="EZ289" s="77"/>
      <c r="FA289" s="77"/>
      <c r="FB289" s="77"/>
      <c r="FC289" s="77"/>
      <c r="FD289" s="77"/>
      <c r="FE289" s="77"/>
      <c r="FF289" s="50"/>
      <c r="FG289" s="50"/>
      <c r="FH289" s="50"/>
      <c r="FI289" s="50"/>
      <c r="FJ289" s="51"/>
    </row>
    <row r="290" spans="1:166" s="4" customFormat="1" ht="24" customHeight="1">
      <c r="A290" s="96" t="s">
        <v>76</v>
      </c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8"/>
      <c r="AK290" s="83" t="s">
        <v>77</v>
      </c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4">
        <v>431000</v>
      </c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5">
        <v>423482.67</v>
      </c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103">
        <v>423482.67</v>
      </c>
      <c r="CI290" s="103"/>
      <c r="CJ290" s="103"/>
      <c r="CK290" s="103"/>
      <c r="CL290" s="103"/>
      <c r="CM290" s="103"/>
      <c r="CN290" s="103"/>
      <c r="CO290" s="103"/>
      <c r="CP290" s="103"/>
      <c r="CQ290" s="103"/>
      <c r="CR290" s="103"/>
      <c r="CS290" s="103"/>
      <c r="CT290" s="103"/>
      <c r="CU290" s="103"/>
      <c r="CV290" s="103"/>
      <c r="CW290" s="103"/>
      <c r="CX290" s="82"/>
      <c r="CY290" s="82"/>
      <c r="CZ290" s="82"/>
      <c r="DA290" s="82"/>
      <c r="DB290" s="82"/>
      <c r="DC290" s="82"/>
      <c r="DD290" s="82"/>
      <c r="DE290" s="82"/>
      <c r="DF290" s="82"/>
      <c r="DG290" s="82"/>
      <c r="DH290" s="82"/>
      <c r="DI290" s="82"/>
      <c r="DJ290" s="82"/>
      <c r="DK290" s="82"/>
      <c r="DL290" s="82"/>
      <c r="DM290" s="82"/>
      <c r="DN290" s="82"/>
      <c r="DO290" s="82"/>
      <c r="DP290" s="82"/>
      <c r="DQ290" s="82"/>
      <c r="DR290" s="82"/>
      <c r="DS290" s="82"/>
      <c r="DT290" s="82"/>
      <c r="DU290" s="82"/>
      <c r="DV290" s="82"/>
      <c r="DW290" s="82"/>
      <c r="DX290" s="82">
        <f t="shared" si="15"/>
        <v>423482.67</v>
      </c>
      <c r="DY290" s="82"/>
      <c r="DZ290" s="82"/>
      <c r="EA290" s="82"/>
      <c r="EB290" s="82"/>
      <c r="EC290" s="82"/>
      <c r="ED290" s="82"/>
      <c r="EE290" s="82"/>
      <c r="EF290" s="82"/>
      <c r="EG290" s="82"/>
      <c r="EH290" s="82"/>
      <c r="EI290" s="82"/>
      <c r="EJ290" s="82"/>
      <c r="EK290" s="82">
        <f t="shared" si="17"/>
        <v>7517.330000000016</v>
      </c>
      <c r="EL290" s="82"/>
      <c r="EM290" s="82"/>
      <c r="EN290" s="82"/>
      <c r="EO290" s="82"/>
      <c r="EP290" s="82"/>
      <c r="EQ290" s="82"/>
      <c r="ER290" s="82"/>
      <c r="ES290" s="82"/>
      <c r="ET290" s="82"/>
      <c r="EU290" s="82"/>
      <c r="EV290" s="82"/>
      <c r="EW290" s="82"/>
      <c r="EX290" s="76">
        <f t="shared" si="16"/>
        <v>0</v>
      </c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8"/>
    </row>
    <row r="291" spans="1:166" s="32" customFormat="1" ht="22.5" customHeight="1">
      <c r="A291" s="240" t="s">
        <v>180</v>
      </c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  <c r="AA291" s="241"/>
      <c r="AB291" s="241"/>
      <c r="AC291" s="241"/>
      <c r="AD291" s="241"/>
      <c r="AE291" s="241"/>
      <c r="AF291" s="241"/>
      <c r="AG291" s="241"/>
      <c r="AH291" s="241"/>
      <c r="AI291" s="241"/>
      <c r="AJ291" s="242"/>
      <c r="AK291" s="239" t="s">
        <v>63</v>
      </c>
      <c r="AL291" s="239"/>
      <c r="AM291" s="239"/>
      <c r="AN291" s="239"/>
      <c r="AO291" s="239"/>
      <c r="AP291" s="239"/>
      <c r="AQ291" s="239"/>
      <c r="AR291" s="239"/>
      <c r="AS291" s="239"/>
      <c r="AT291" s="239"/>
      <c r="AU291" s="239"/>
      <c r="AV291" s="239"/>
      <c r="AW291" s="239"/>
      <c r="AX291" s="239"/>
      <c r="AY291" s="239"/>
      <c r="AZ291" s="239"/>
      <c r="BA291" s="239"/>
      <c r="BB291" s="239"/>
      <c r="BC291" s="85">
        <v>365000</v>
      </c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>
        <v>363105.19</v>
      </c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103">
        <v>363105.19</v>
      </c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  <c r="DE291" s="103"/>
      <c r="DF291" s="103"/>
      <c r="DG291" s="103"/>
      <c r="DH291" s="103"/>
      <c r="DI291" s="103"/>
      <c r="DJ291" s="103"/>
      <c r="DK291" s="103"/>
      <c r="DL291" s="103"/>
      <c r="DM291" s="103"/>
      <c r="DN291" s="103"/>
      <c r="DO291" s="103"/>
      <c r="DP291" s="103"/>
      <c r="DQ291" s="103"/>
      <c r="DR291" s="103"/>
      <c r="DS291" s="103"/>
      <c r="DT291" s="103"/>
      <c r="DU291" s="103"/>
      <c r="DV291" s="103"/>
      <c r="DW291" s="103"/>
      <c r="DX291" s="103">
        <f t="shared" si="15"/>
        <v>363105.19</v>
      </c>
      <c r="DY291" s="103"/>
      <c r="DZ291" s="103"/>
      <c r="EA291" s="103"/>
      <c r="EB291" s="103"/>
      <c r="EC291" s="103"/>
      <c r="ED291" s="103"/>
      <c r="EE291" s="103"/>
      <c r="EF291" s="103"/>
      <c r="EG291" s="103"/>
      <c r="EH291" s="103"/>
      <c r="EI291" s="103"/>
      <c r="EJ291" s="103"/>
      <c r="EK291" s="103">
        <f t="shared" si="17"/>
        <v>1894.8099999999977</v>
      </c>
      <c r="EL291" s="103"/>
      <c r="EM291" s="103"/>
      <c r="EN291" s="103"/>
      <c r="EO291" s="103"/>
      <c r="EP291" s="103"/>
      <c r="EQ291" s="103"/>
      <c r="ER291" s="103"/>
      <c r="ES291" s="103"/>
      <c r="ET291" s="103"/>
      <c r="EU291" s="103"/>
      <c r="EV291" s="103"/>
      <c r="EW291" s="103"/>
      <c r="EX291" s="79">
        <f t="shared" si="16"/>
        <v>0</v>
      </c>
      <c r="EY291" s="80"/>
      <c r="EZ291" s="80"/>
      <c r="FA291" s="80"/>
      <c r="FB291" s="80"/>
      <c r="FC291" s="80"/>
      <c r="FD291" s="80"/>
      <c r="FE291" s="80"/>
      <c r="FF291" s="80"/>
      <c r="FG291" s="80"/>
      <c r="FH291" s="80"/>
      <c r="FI291" s="80"/>
      <c r="FJ291" s="81"/>
    </row>
    <row r="292" spans="1:166" s="32" customFormat="1" ht="22.5" customHeight="1">
      <c r="A292" s="240" t="s">
        <v>176</v>
      </c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241"/>
      <c r="U292" s="241"/>
      <c r="V292" s="241"/>
      <c r="W292" s="241"/>
      <c r="X292" s="241"/>
      <c r="Y292" s="241"/>
      <c r="Z292" s="241"/>
      <c r="AA292" s="241"/>
      <c r="AB292" s="241"/>
      <c r="AC292" s="241"/>
      <c r="AD292" s="241"/>
      <c r="AE292" s="241"/>
      <c r="AF292" s="241"/>
      <c r="AG292" s="241"/>
      <c r="AH292" s="241"/>
      <c r="AI292" s="241"/>
      <c r="AJ292" s="242"/>
      <c r="AK292" s="239" t="s">
        <v>60</v>
      </c>
      <c r="AL292" s="239"/>
      <c r="AM292" s="239"/>
      <c r="AN292" s="239"/>
      <c r="AO292" s="239"/>
      <c r="AP292" s="239"/>
      <c r="AQ292" s="239"/>
      <c r="AR292" s="239"/>
      <c r="AS292" s="239"/>
      <c r="AT292" s="239"/>
      <c r="AU292" s="239"/>
      <c r="AV292" s="239"/>
      <c r="AW292" s="239"/>
      <c r="AX292" s="239"/>
      <c r="AY292" s="239"/>
      <c r="AZ292" s="239"/>
      <c r="BA292" s="239"/>
      <c r="BB292" s="239"/>
      <c r="BC292" s="85">
        <v>486000</v>
      </c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>
        <v>485750</v>
      </c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103">
        <v>485750</v>
      </c>
      <c r="CI292" s="103"/>
      <c r="CJ292" s="103"/>
      <c r="CK292" s="103"/>
      <c r="CL292" s="103"/>
      <c r="CM292" s="103"/>
      <c r="CN292" s="103"/>
      <c r="CO292" s="103"/>
      <c r="CP292" s="103"/>
      <c r="CQ292" s="103"/>
      <c r="CR292" s="103"/>
      <c r="CS292" s="103"/>
      <c r="CT292" s="103"/>
      <c r="CU292" s="103"/>
      <c r="CV292" s="103"/>
      <c r="CW292" s="103"/>
      <c r="CX292" s="103"/>
      <c r="CY292" s="103"/>
      <c r="CZ292" s="103"/>
      <c r="DA292" s="103"/>
      <c r="DB292" s="103"/>
      <c r="DC292" s="103"/>
      <c r="DD292" s="103"/>
      <c r="DE292" s="103"/>
      <c r="DF292" s="103"/>
      <c r="DG292" s="103"/>
      <c r="DH292" s="103"/>
      <c r="DI292" s="103"/>
      <c r="DJ292" s="103"/>
      <c r="DK292" s="103"/>
      <c r="DL292" s="103"/>
      <c r="DM292" s="103"/>
      <c r="DN292" s="103"/>
      <c r="DO292" s="103"/>
      <c r="DP292" s="103"/>
      <c r="DQ292" s="103"/>
      <c r="DR292" s="103"/>
      <c r="DS292" s="103"/>
      <c r="DT292" s="103"/>
      <c r="DU292" s="103"/>
      <c r="DV292" s="103"/>
      <c r="DW292" s="103"/>
      <c r="DX292" s="103">
        <f t="shared" si="15"/>
        <v>485750</v>
      </c>
      <c r="DY292" s="103"/>
      <c r="DZ292" s="103"/>
      <c r="EA292" s="103"/>
      <c r="EB292" s="103"/>
      <c r="EC292" s="103"/>
      <c r="ED292" s="103"/>
      <c r="EE292" s="103"/>
      <c r="EF292" s="103"/>
      <c r="EG292" s="103"/>
      <c r="EH292" s="103"/>
      <c r="EI292" s="103"/>
      <c r="EJ292" s="103"/>
      <c r="EK292" s="103">
        <f t="shared" si="17"/>
        <v>250</v>
      </c>
      <c r="EL292" s="103"/>
      <c r="EM292" s="103"/>
      <c r="EN292" s="103"/>
      <c r="EO292" s="103"/>
      <c r="EP292" s="103"/>
      <c r="EQ292" s="103"/>
      <c r="ER292" s="103"/>
      <c r="ES292" s="103"/>
      <c r="ET292" s="103"/>
      <c r="EU292" s="103"/>
      <c r="EV292" s="103"/>
      <c r="EW292" s="103"/>
      <c r="EX292" s="79">
        <f t="shared" si="16"/>
        <v>0</v>
      </c>
      <c r="EY292" s="80"/>
      <c r="EZ292" s="80"/>
      <c r="FA292" s="80"/>
      <c r="FB292" s="80"/>
      <c r="FC292" s="80"/>
      <c r="FD292" s="80"/>
      <c r="FE292" s="80"/>
      <c r="FF292" s="80"/>
      <c r="FG292" s="80"/>
      <c r="FH292" s="80"/>
      <c r="FI292" s="80"/>
      <c r="FJ292" s="81"/>
    </row>
    <row r="293" spans="1:166" s="32" customFormat="1" ht="21.75" customHeight="1">
      <c r="A293" s="302" t="s">
        <v>59</v>
      </c>
      <c r="B293" s="302"/>
      <c r="C293" s="302"/>
      <c r="D293" s="302"/>
      <c r="E293" s="302"/>
      <c r="F293" s="302"/>
      <c r="G293" s="302"/>
      <c r="H293" s="302"/>
      <c r="I293" s="302"/>
      <c r="J293" s="302"/>
      <c r="K293" s="302"/>
      <c r="L293" s="302"/>
      <c r="M293" s="302"/>
      <c r="N293" s="302"/>
      <c r="O293" s="302"/>
      <c r="P293" s="302"/>
      <c r="Q293" s="302"/>
      <c r="R293" s="302"/>
      <c r="S293" s="302"/>
      <c r="T293" s="302"/>
      <c r="U293" s="302"/>
      <c r="V293" s="302"/>
      <c r="W293" s="302"/>
      <c r="X293" s="302"/>
      <c r="Y293" s="302"/>
      <c r="Z293" s="302"/>
      <c r="AA293" s="302"/>
      <c r="AB293" s="302"/>
      <c r="AC293" s="302"/>
      <c r="AD293" s="302"/>
      <c r="AE293" s="302"/>
      <c r="AF293" s="302"/>
      <c r="AG293" s="302"/>
      <c r="AH293" s="302"/>
      <c r="AI293" s="302"/>
      <c r="AJ293" s="302"/>
      <c r="AK293" s="239" t="s">
        <v>67</v>
      </c>
      <c r="AL293" s="239"/>
      <c r="AM293" s="239"/>
      <c r="AN293" s="239"/>
      <c r="AO293" s="239"/>
      <c r="AP293" s="239"/>
      <c r="AQ293" s="239"/>
      <c r="AR293" s="239"/>
      <c r="AS293" s="239"/>
      <c r="AT293" s="239"/>
      <c r="AU293" s="239"/>
      <c r="AV293" s="239"/>
      <c r="AW293" s="239"/>
      <c r="AX293" s="239"/>
      <c r="AY293" s="239"/>
      <c r="AZ293" s="239"/>
      <c r="BA293" s="239"/>
      <c r="BB293" s="239"/>
      <c r="BC293" s="85">
        <v>32000</v>
      </c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55"/>
      <c r="BT293" s="55"/>
      <c r="BU293" s="85">
        <v>29885.63</v>
      </c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103">
        <v>29885.63</v>
      </c>
      <c r="CI293" s="103"/>
      <c r="CJ293" s="103"/>
      <c r="CK293" s="103"/>
      <c r="CL293" s="103"/>
      <c r="CM293" s="103"/>
      <c r="CN293" s="103"/>
      <c r="CO293" s="103"/>
      <c r="CP293" s="103"/>
      <c r="CQ293" s="103"/>
      <c r="CR293" s="103"/>
      <c r="CS293" s="103"/>
      <c r="CT293" s="103"/>
      <c r="CU293" s="103"/>
      <c r="CV293" s="103"/>
      <c r="CW293" s="103"/>
      <c r="CX293" s="103"/>
      <c r="CY293" s="103"/>
      <c r="CZ293" s="103"/>
      <c r="DA293" s="103"/>
      <c r="DB293" s="103"/>
      <c r="DC293" s="103"/>
      <c r="DD293" s="103"/>
      <c r="DE293" s="103"/>
      <c r="DF293" s="103"/>
      <c r="DG293" s="103"/>
      <c r="DH293" s="103"/>
      <c r="DI293" s="103"/>
      <c r="DJ293" s="103"/>
      <c r="DK293" s="103"/>
      <c r="DL293" s="103"/>
      <c r="DM293" s="103"/>
      <c r="DN293" s="103"/>
      <c r="DO293" s="103"/>
      <c r="DP293" s="103"/>
      <c r="DQ293" s="103"/>
      <c r="DR293" s="103"/>
      <c r="DS293" s="103"/>
      <c r="DT293" s="103"/>
      <c r="DU293" s="103"/>
      <c r="DV293" s="103"/>
      <c r="DW293" s="103"/>
      <c r="DX293" s="103">
        <f t="shared" si="15"/>
        <v>29885.63</v>
      </c>
      <c r="DY293" s="103"/>
      <c r="DZ293" s="103"/>
      <c r="EA293" s="103"/>
      <c r="EB293" s="103"/>
      <c r="EC293" s="103"/>
      <c r="ED293" s="103"/>
      <c r="EE293" s="103"/>
      <c r="EF293" s="103"/>
      <c r="EG293" s="103"/>
      <c r="EH293" s="103"/>
      <c r="EI293" s="103"/>
      <c r="EJ293" s="103"/>
      <c r="EK293" s="103">
        <f t="shared" si="17"/>
        <v>2114.369999999999</v>
      </c>
      <c r="EL293" s="103"/>
      <c r="EM293" s="103"/>
      <c r="EN293" s="103"/>
      <c r="EO293" s="103"/>
      <c r="EP293" s="103"/>
      <c r="EQ293" s="103"/>
      <c r="ER293" s="103"/>
      <c r="ES293" s="103"/>
      <c r="ET293" s="103"/>
      <c r="EU293" s="103"/>
      <c r="EV293" s="103"/>
      <c r="EW293" s="103"/>
      <c r="EX293" s="103">
        <v>0</v>
      </c>
      <c r="EY293" s="167"/>
      <c r="EZ293" s="167"/>
      <c r="FA293" s="167"/>
      <c r="FB293" s="167"/>
      <c r="FC293" s="167"/>
      <c r="FD293" s="167"/>
      <c r="FE293" s="167"/>
      <c r="FF293" s="167"/>
      <c r="FG293" s="167"/>
      <c r="FH293" s="41"/>
      <c r="FI293" s="41"/>
      <c r="FJ293" s="41"/>
    </row>
    <row r="294" spans="1:166" s="32" customFormat="1" ht="21.75" customHeight="1">
      <c r="A294" s="355" t="s">
        <v>107</v>
      </c>
      <c r="B294" s="356"/>
      <c r="C294" s="356"/>
      <c r="D294" s="356"/>
      <c r="E294" s="356"/>
      <c r="F294" s="356"/>
      <c r="G294" s="356"/>
      <c r="H294" s="356"/>
      <c r="I294" s="356"/>
      <c r="J294" s="356"/>
      <c r="K294" s="356"/>
      <c r="L294" s="356"/>
      <c r="M294" s="356"/>
      <c r="N294" s="356"/>
      <c r="O294" s="356"/>
      <c r="P294" s="356"/>
      <c r="Q294" s="356"/>
      <c r="R294" s="356"/>
      <c r="S294" s="356"/>
      <c r="T294" s="356"/>
      <c r="U294" s="356"/>
      <c r="V294" s="356"/>
      <c r="W294" s="356"/>
      <c r="X294" s="356"/>
      <c r="Y294" s="356"/>
      <c r="Z294" s="356"/>
      <c r="AA294" s="356"/>
      <c r="AB294" s="356"/>
      <c r="AC294" s="356"/>
      <c r="AD294" s="356"/>
      <c r="AE294" s="356"/>
      <c r="AF294" s="356"/>
      <c r="AG294" s="356"/>
      <c r="AH294" s="356"/>
      <c r="AI294" s="63"/>
      <c r="AJ294" s="64"/>
      <c r="AK294" s="243" t="s">
        <v>325</v>
      </c>
      <c r="AL294" s="244"/>
      <c r="AM294" s="244"/>
      <c r="AN294" s="244"/>
      <c r="AO294" s="244"/>
      <c r="AP294" s="244"/>
      <c r="AQ294" s="244"/>
      <c r="AR294" s="244"/>
      <c r="AS294" s="244"/>
      <c r="AT294" s="244"/>
      <c r="AU294" s="244"/>
      <c r="AV294" s="244"/>
      <c r="AW294" s="244"/>
      <c r="AX294" s="244"/>
      <c r="AY294" s="244"/>
      <c r="AZ294" s="244"/>
      <c r="BA294" s="244"/>
      <c r="BB294" s="245"/>
      <c r="BC294" s="92">
        <v>484100</v>
      </c>
      <c r="BD294" s="93"/>
      <c r="BE294" s="93"/>
      <c r="BF294" s="93"/>
      <c r="BG294" s="93"/>
      <c r="BH294" s="93"/>
      <c r="BI294" s="94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92">
        <v>464000</v>
      </c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4"/>
      <c r="CH294" s="41"/>
      <c r="CI294" s="79">
        <v>464000</v>
      </c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1"/>
      <c r="CX294" s="79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1"/>
      <c r="DS294" s="41"/>
      <c r="DT294" s="41"/>
      <c r="DU294" s="41"/>
      <c r="DV294" s="41"/>
      <c r="DW294" s="41"/>
      <c r="DX294" s="79">
        <v>464000</v>
      </c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1"/>
      <c r="EK294" s="79">
        <f>BC294-CI294</f>
        <v>20100</v>
      </c>
      <c r="EL294" s="80"/>
      <c r="EM294" s="80"/>
      <c r="EN294" s="80"/>
      <c r="EO294" s="80"/>
      <c r="EP294" s="80"/>
      <c r="EQ294" s="80"/>
      <c r="ER294" s="80"/>
      <c r="ES294" s="80"/>
      <c r="ET294" s="80"/>
      <c r="EU294" s="80"/>
      <c r="EV294" s="80"/>
      <c r="EW294" s="81"/>
      <c r="EX294" s="79">
        <v>0</v>
      </c>
      <c r="EY294" s="80"/>
      <c r="EZ294" s="80"/>
      <c r="FA294" s="80"/>
      <c r="FB294" s="80"/>
      <c r="FC294" s="80"/>
      <c r="FD294" s="80"/>
      <c r="FE294" s="80"/>
      <c r="FF294" s="65"/>
      <c r="FG294" s="65"/>
      <c r="FH294" s="60"/>
      <c r="FI294" s="60"/>
      <c r="FJ294" s="61"/>
    </row>
    <row r="295" spans="1:166" s="32" customFormat="1" ht="21.75" customHeight="1">
      <c r="A295" s="355" t="s">
        <v>125</v>
      </c>
      <c r="B295" s="356"/>
      <c r="C295" s="356"/>
      <c r="D295" s="356"/>
      <c r="E295" s="356"/>
      <c r="F295" s="356"/>
      <c r="G295" s="356"/>
      <c r="H295" s="356"/>
      <c r="I295" s="356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  <c r="T295" s="356"/>
      <c r="U295" s="356"/>
      <c r="V295" s="356"/>
      <c r="W295" s="356"/>
      <c r="X295" s="356"/>
      <c r="Y295" s="356"/>
      <c r="Z295" s="356"/>
      <c r="AA295" s="356"/>
      <c r="AB295" s="356"/>
      <c r="AC295" s="356"/>
      <c r="AD295" s="356"/>
      <c r="AE295" s="356"/>
      <c r="AF295" s="356"/>
      <c r="AG295" s="356"/>
      <c r="AH295" s="356"/>
      <c r="AI295" s="63"/>
      <c r="AJ295" s="64"/>
      <c r="AK295" s="69" t="s">
        <v>326</v>
      </c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1"/>
      <c r="BC295" s="68"/>
      <c r="BD295" s="72"/>
      <c r="BE295" s="72"/>
      <c r="BF295" s="72"/>
      <c r="BG295" s="72"/>
      <c r="BH295" s="72"/>
      <c r="BI295" s="73">
        <v>46000</v>
      </c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92">
        <v>45324</v>
      </c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4"/>
      <c r="CH295" s="41"/>
      <c r="CI295" s="79">
        <v>45324</v>
      </c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1"/>
      <c r="CX295" s="59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1"/>
      <c r="DS295" s="41"/>
      <c r="DT295" s="41"/>
      <c r="DU295" s="41"/>
      <c r="DV295" s="41"/>
      <c r="DW295" s="41"/>
      <c r="DX295" s="79">
        <v>45324</v>
      </c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1"/>
      <c r="EK295" s="59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1">
        <v>0</v>
      </c>
      <c r="EX295" s="79">
        <v>0</v>
      </c>
      <c r="EY295" s="80"/>
      <c r="EZ295" s="80"/>
      <c r="FA295" s="80"/>
      <c r="FB295" s="80"/>
      <c r="FC295" s="80"/>
      <c r="FD295" s="80"/>
      <c r="FE295" s="80"/>
      <c r="FF295" s="65"/>
      <c r="FG295" s="65"/>
      <c r="FH295" s="60"/>
      <c r="FI295" s="60"/>
      <c r="FJ295" s="61"/>
    </row>
    <row r="296" spans="1:166" s="32" customFormat="1" ht="24.75" customHeight="1">
      <c r="A296" s="104" t="s">
        <v>334</v>
      </c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63"/>
      <c r="AJ296" s="64"/>
      <c r="AK296" s="106" t="s">
        <v>335</v>
      </c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7"/>
      <c r="AV296" s="107"/>
      <c r="AW296" s="107"/>
      <c r="AX296" s="107"/>
      <c r="AY296" s="107"/>
      <c r="AZ296" s="107"/>
      <c r="BA296" s="107"/>
      <c r="BB296" s="108"/>
      <c r="BC296" s="109">
        <f>BC297+BC298</f>
        <v>15100</v>
      </c>
      <c r="BD296" s="110"/>
      <c r="BE296" s="110"/>
      <c r="BF296" s="110"/>
      <c r="BG296" s="110"/>
      <c r="BH296" s="110"/>
      <c r="BI296" s="111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109">
        <f>BU297+BU298</f>
        <v>0</v>
      </c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0"/>
      <c r="CF296" s="110"/>
      <c r="CG296" s="111"/>
      <c r="CH296" s="40"/>
      <c r="CI296" s="89">
        <v>0</v>
      </c>
      <c r="CJ296" s="90"/>
      <c r="CK296" s="90"/>
      <c r="CL296" s="90"/>
      <c r="CM296" s="90"/>
      <c r="CN296" s="90"/>
      <c r="CO296" s="90"/>
      <c r="CP296" s="90"/>
      <c r="CQ296" s="90"/>
      <c r="CR296" s="90"/>
      <c r="CS296" s="90"/>
      <c r="CT296" s="90"/>
      <c r="CU296" s="90"/>
      <c r="CV296" s="90"/>
      <c r="CW296" s="91"/>
      <c r="CX296" s="89"/>
      <c r="CY296" s="90"/>
      <c r="CZ296" s="90"/>
      <c r="DA296" s="90"/>
      <c r="DB296" s="90"/>
      <c r="DC296" s="90"/>
      <c r="DD296" s="90"/>
      <c r="DE296" s="90"/>
      <c r="DF296" s="90"/>
      <c r="DG296" s="90"/>
      <c r="DH296" s="90"/>
      <c r="DI296" s="90"/>
      <c r="DJ296" s="90"/>
      <c r="DK296" s="90"/>
      <c r="DL296" s="90"/>
      <c r="DM296" s="90"/>
      <c r="DN296" s="90"/>
      <c r="DO296" s="90"/>
      <c r="DP296" s="90"/>
      <c r="DQ296" s="90"/>
      <c r="DR296" s="91"/>
      <c r="DS296" s="40"/>
      <c r="DT296" s="40"/>
      <c r="DU296" s="40"/>
      <c r="DV296" s="40"/>
      <c r="DW296" s="40"/>
      <c r="DX296" s="89">
        <v>0</v>
      </c>
      <c r="DY296" s="90"/>
      <c r="DZ296" s="90"/>
      <c r="EA296" s="90"/>
      <c r="EB296" s="90"/>
      <c r="EC296" s="90"/>
      <c r="ED296" s="90"/>
      <c r="EE296" s="90"/>
      <c r="EF296" s="90"/>
      <c r="EG296" s="90"/>
      <c r="EH296" s="90"/>
      <c r="EI296" s="90"/>
      <c r="EJ296" s="91"/>
      <c r="EK296" s="89">
        <f>BC296-CI296</f>
        <v>15100</v>
      </c>
      <c r="EL296" s="90"/>
      <c r="EM296" s="90"/>
      <c r="EN296" s="90"/>
      <c r="EO296" s="90"/>
      <c r="EP296" s="90"/>
      <c r="EQ296" s="90"/>
      <c r="ER296" s="90"/>
      <c r="ES296" s="90"/>
      <c r="ET296" s="90"/>
      <c r="EU296" s="90"/>
      <c r="EV296" s="90"/>
      <c r="EW296" s="91"/>
      <c r="EX296" s="89">
        <f>EX297+EX298</f>
        <v>0</v>
      </c>
      <c r="EY296" s="90"/>
      <c r="EZ296" s="90"/>
      <c r="FA296" s="90"/>
      <c r="FB296" s="90"/>
      <c r="FC296" s="90"/>
      <c r="FD296" s="90"/>
      <c r="FE296" s="90"/>
      <c r="FF296" s="65"/>
      <c r="FG296" s="65"/>
      <c r="FH296" s="60"/>
      <c r="FI296" s="60"/>
      <c r="FJ296" s="61"/>
    </row>
    <row r="297" spans="1:166" s="4" customFormat="1" ht="24" customHeight="1">
      <c r="A297" s="96" t="s">
        <v>56</v>
      </c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8"/>
      <c r="AK297" s="83" t="s">
        <v>53</v>
      </c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4">
        <v>10500</v>
      </c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5">
        <v>0</v>
      </c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103">
        <v>0</v>
      </c>
      <c r="CI297" s="103"/>
      <c r="CJ297" s="103"/>
      <c r="CK297" s="103"/>
      <c r="CL297" s="103"/>
      <c r="CM297" s="103"/>
      <c r="CN297" s="103"/>
      <c r="CO297" s="103"/>
      <c r="CP297" s="103"/>
      <c r="CQ297" s="103"/>
      <c r="CR297" s="103"/>
      <c r="CS297" s="103"/>
      <c r="CT297" s="103"/>
      <c r="CU297" s="103"/>
      <c r="CV297" s="103"/>
      <c r="CW297" s="103"/>
      <c r="CX297" s="82"/>
      <c r="CY297" s="82"/>
      <c r="CZ297" s="82"/>
      <c r="DA297" s="82"/>
      <c r="DB297" s="82"/>
      <c r="DC297" s="82"/>
      <c r="DD297" s="82"/>
      <c r="DE297" s="82"/>
      <c r="DF297" s="82"/>
      <c r="DG297" s="82"/>
      <c r="DH297" s="82"/>
      <c r="DI297" s="82"/>
      <c r="DJ297" s="82"/>
      <c r="DK297" s="82"/>
      <c r="DL297" s="82"/>
      <c r="DM297" s="82"/>
      <c r="DN297" s="82"/>
      <c r="DO297" s="82"/>
      <c r="DP297" s="82"/>
      <c r="DQ297" s="82"/>
      <c r="DR297" s="82"/>
      <c r="DS297" s="82"/>
      <c r="DT297" s="82"/>
      <c r="DU297" s="82"/>
      <c r="DV297" s="82"/>
      <c r="DW297" s="82"/>
      <c r="DX297" s="82">
        <v>0</v>
      </c>
      <c r="DY297" s="82"/>
      <c r="DZ297" s="82"/>
      <c r="EA297" s="82"/>
      <c r="EB297" s="82"/>
      <c r="EC297" s="82"/>
      <c r="ED297" s="82"/>
      <c r="EE297" s="82"/>
      <c r="EF297" s="82"/>
      <c r="EG297" s="82"/>
      <c r="EH297" s="82"/>
      <c r="EI297" s="82"/>
      <c r="EJ297" s="82"/>
      <c r="EK297" s="82">
        <f>BC297-CH297</f>
        <v>10500</v>
      </c>
      <c r="EL297" s="82"/>
      <c r="EM297" s="82"/>
      <c r="EN297" s="82"/>
      <c r="EO297" s="82"/>
      <c r="EP297" s="82"/>
      <c r="EQ297" s="82"/>
      <c r="ER297" s="82"/>
      <c r="ES297" s="82"/>
      <c r="ET297" s="82"/>
      <c r="EU297" s="82"/>
      <c r="EV297" s="82"/>
      <c r="EW297" s="82"/>
      <c r="EX297" s="76">
        <v>0</v>
      </c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8"/>
    </row>
    <row r="298" spans="1:166" s="4" customFormat="1" ht="27.75" customHeight="1">
      <c r="A298" s="96" t="s">
        <v>58</v>
      </c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8"/>
      <c r="AK298" s="83" t="s">
        <v>55</v>
      </c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4">
        <v>4600</v>
      </c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5">
        <v>0</v>
      </c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103">
        <v>0</v>
      </c>
      <c r="CI298" s="103"/>
      <c r="CJ298" s="103"/>
      <c r="CK298" s="103"/>
      <c r="CL298" s="103"/>
      <c r="CM298" s="103"/>
      <c r="CN298" s="103"/>
      <c r="CO298" s="103"/>
      <c r="CP298" s="103"/>
      <c r="CQ298" s="103"/>
      <c r="CR298" s="103"/>
      <c r="CS298" s="103"/>
      <c r="CT298" s="103"/>
      <c r="CU298" s="103"/>
      <c r="CV298" s="103"/>
      <c r="CW298" s="103"/>
      <c r="CX298" s="82"/>
      <c r="CY298" s="82"/>
      <c r="CZ298" s="82"/>
      <c r="DA298" s="82"/>
      <c r="DB298" s="82"/>
      <c r="DC298" s="82"/>
      <c r="DD298" s="82"/>
      <c r="DE298" s="82"/>
      <c r="DF298" s="82"/>
      <c r="DG298" s="82"/>
      <c r="DH298" s="82"/>
      <c r="DI298" s="82"/>
      <c r="DJ298" s="82"/>
      <c r="DK298" s="82"/>
      <c r="DL298" s="82"/>
      <c r="DM298" s="82"/>
      <c r="DN298" s="82"/>
      <c r="DO298" s="82"/>
      <c r="DP298" s="82"/>
      <c r="DQ298" s="82"/>
      <c r="DR298" s="82"/>
      <c r="DS298" s="82"/>
      <c r="DT298" s="82"/>
      <c r="DU298" s="82"/>
      <c r="DV298" s="82"/>
      <c r="DW298" s="82"/>
      <c r="DX298" s="82">
        <v>0</v>
      </c>
      <c r="DY298" s="82"/>
      <c r="DZ298" s="82"/>
      <c r="EA298" s="82"/>
      <c r="EB298" s="82"/>
      <c r="EC298" s="82"/>
      <c r="ED298" s="82"/>
      <c r="EE298" s="82"/>
      <c r="EF298" s="82"/>
      <c r="EG298" s="82"/>
      <c r="EH298" s="82"/>
      <c r="EI298" s="82"/>
      <c r="EJ298" s="82"/>
      <c r="EK298" s="82">
        <f>BC298-CH298</f>
        <v>4600</v>
      </c>
      <c r="EL298" s="82"/>
      <c r="EM298" s="82"/>
      <c r="EN298" s="82"/>
      <c r="EO298" s="82"/>
      <c r="EP298" s="82"/>
      <c r="EQ298" s="82"/>
      <c r="ER298" s="82"/>
      <c r="ES298" s="82"/>
      <c r="ET298" s="82"/>
      <c r="EU298" s="82"/>
      <c r="EV298" s="82"/>
      <c r="EW298" s="82"/>
      <c r="EX298" s="76">
        <v>0</v>
      </c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8"/>
    </row>
    <row r="299" spans="1:166" s="4" customFormat="1" ht="25.5" customHeight="1">
      <c r="A299" s="100" t="s">
        <v>330</v>
      </c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1" t="s">
        <v>156</v>
      </c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2">
        <f>BC300+BC301</f>
        <v>800</v>
      </c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>
        <f>BU300+BU301</f>
        <v>0</v>
      </c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99">
        <f>CH300+CH301</f>
        <v>0</v>
      </c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99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9">
        <f>DX300+DX301</f>
        <v>0</v>
      </c>
      <c r="DY299" s="99"/>
      <c r="DZ299" s="99"/>
      <c r="EA299" s="99"/>
      <c r="EB299" s="99"/>
      <c r="EC299" s="99"/>
      <c r="ED299" s="99"/>
      <c r="EE299" s="99"/>
      <c r="EF299" s="99"/>
      <c r="EG299" s="99"/>
      <c r="EH299" s="99"/>
      <c r="EI299" s="99"/>
      <c r="EJ299" s="99"/>
      <c r="EK299" s="95">
        <f>EK300+EK301</f>
        <v>0</v>
      </c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  <c r="EX299" s="86">
        <f>EX300+EX301</f>
        <v>0</v>
      </c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8"/>
    </row>
    <row r="300" spans="1:166" s="4" customFormat="1" ht="24" customHeight="1">
      <c r="A300" s="96" t="s">
        <v>56</v>
      </c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8"/>
      <c r="AK300" s="83" t="s">
        <v>53</v>
      </c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4">
        <v>560</v>
      </c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5">
        <v>0</v>
      </c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103">
        <v>0</v>
      </c>
      <c r="CI300" s="103"/>
      <c r="CJ300" s="103"/>
      <c r="CK300" s="103"/>
      <c r="CL300" s="103"/>
      <c r="CM300" s="103"/>
      <c r="CN300" s="103"/>
      <c r="CO300" s="103"/>
      <c r="CP300" s="103"/>
      <c r="CQ300" s="103"/>
      <c r="CR300" s="103"/>
      <c r="CS300" s="103"/>
      <c r="CT300" s="103"/>
      <c r="CU300" s="103"/>
      <c r="CV300" s="103"/>
      <c r="CW300" s="103"/>
      <c r="CX300" s="82"/>
      <c r="CY300" s="82"/>
      <c r="CZ300" s="82"/>
      <c r="DA300" s="82"/>
      <c r="DB300" s="82"/>
      <c r="DC300" s="82"/>
      <c r="DD300" s="82"/>
      <c r="DE300" s="82"/>
      <c r="DF300" s="82"/>
      <c r="DG300" s="82"/>
      <c r="DH300" s="82"/>
      <c r="DI300" s="82"/>
      <c r="DJ300" s="82"/>
      <c r="DK300" s="82"/>
      <c r="DL300" s="82"/>
      <c r="DM300" s="82"/>
      <c r="DN300" s="82"/>
      <c r="DO300" s="82"/>
      <c r="DP300" s="82"/>
      <c r="DQ300" s="82"/>
      <c r="DR300" s="82"/>
      <c r="DS300" s="82"/>
      <c r="DT300" s="82"/>
      <c r="DU300" s="82"/>
      <c r="DV300" s="82"/>
      <c r="DW300" s="82"/>
      <c r="DX300" s="82">
        <v>0</v>
      </c>
      <c r="DY300" s="82"/>
      <c r="DZ300" s="82"/>
      <c r="EA300" s="82"/>
      <c r="EB300" s="82"/>
      <c r="EC300" s="82"/>
      <c r="ED300" s="82"/>
      <c r="EE300" s="82"/>
      <c r="EF300" s="82"/>
      <c r="EG300" s="82"/>
      <c r="EH300" s="82"/>
      <c r="EI300" s="82"/>
      <c r="EJ300" s="82"/>
      <c r="EK300" s="82">
        <v>0</v>
      </c>
      <c r="EL300" s="82"/>
      <c r="EM300" s="82"/>
      <c r="EN300" s="82"/>
      <c r="EO300" s="82"/>
      <c r="EP300" s="82"/>
      <c r="EQ300" s="82"/>
      <c r="ER300" s="82"/>
      <c r="ES300" s="82"/>
      <c r="ET300" s="82"/>
      <c r="EU300" s="82"/>
      <c r="EV300" s="82"/>
      <c r="EW300" s="82"/>
      <c r="EX300" s="76">
        <v>0</v>
      </c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8"/>
    </row>
    <row r="301" spans="1:166" s="4" customFormat="1" ht="25.5" customHeight="1">
      <c r="A301" s="96" t="s">
        <v>58</v>
      </c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8"/>
      <c r="AK301" s="83" t="s">
        <v>55</v>
      </c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4">
        <v>240</v>
      </c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5">
        <v>0</v>
      </c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103">
        <v>0</v>
      </c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  <c r="CW301" s="103"/>
      <c r="CX301" s="82"/>
      <c r="CY301" s="82"/>
      <c r="CZ301" s="82"/>
      <c r="DA301" s="82"/>
      <c r="DB301" s="82"/>
      <c r="DC301" s="82"/>
      <c r="DD301" s="82"/>
      <c r="DE301" s="82"/>
      <c r="DF301" s="82"/>
      <c r="DG301" s="82"/>
      <c r="DH301" s="82"/>
      <c r="DI301" s="82"/>
      <c r="DJ301" s="82"/>
      <c r="DK301" s="82"/>
      <c r="DL301" s="82"/>
      <c r="DM301" s="82"/>
      <c r="DN301" s="82"/>
      <c r="DO301" s="82"/>
      <c r="DP301" s="82"/>
      <c r="DQ301" s="82"/>
      <c r="DR301" s="82"/>
      <c r="DS301" s="82"/>
      <c r="DT301" s="82"/>
      <c r="DU301" s="82"/>
      <c r="DV301" s="82"/>
      <c r="DW301" s="82"/>
      <c r="DX301" s="82">
        <v>0</v>
      </c>
      <c r="DY301" s="82"/>
      <c r="DZ301" s="82"/>
      <c r="EA301" s="82"/>
      <c r="EB301" s="82"/>
      <c r="EC301" s="82"/>
      <c r="ED301" s="82"/>
      <c r="EE301" s="82"/>
      <c r="EF301" s="82"/>
      <c r="EG301" s="82"/>
      <c r="EH301" s="82"/>
      <c r="EI301" s="82"/>
      <c r="EJ301" s="82"/>
      <c r="EK301" s="82">
        <v>0</v>
      </c>
      <c r="EL301" s="82"/>
      <c r="EM301" s="82"/>
      <c r="EN301" s="82"/>
      <c r="EO301" s="82"/>
      <c r="EP301" s="82"/>
      <c r="EQ301" s="82"/>
      <c r="ER301" s="82"/>
      <c r="ES301" s="82"/>
      <c r="ET301" s="82"/>
      <c r="EU301" s="82"/>
      <c r="EV301" s="82"/>
      <c r="EW301" s="82"/>
      <c r="EX301" s="76">
        <v>0</v>
      </c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8"/>
    </row>
    <row r="302" spans="1:166" s="4" customFormat="1" ht="25.5" customHeight="1">
      <c r="A302" s="100" t="s">
        <v>340</v>
      </c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1" t="s">
        <v>156</v>
      </c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2">
        <f>BC303</f>
        <v>464000</v>
      </c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>
        <f>BU303</f>
        <v>0</v>
      </c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99">
        <f>CH303</f>
        <v>0</v>
      </c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  <c r="CW302" s="99"/>
      <c r="CX302" s="95"/>
      <c r="CY302" s="95"/>
      <c r="CZ302" s="95"/>
      <c r="DA302" s="95"/>
      <c r="DB302" s="95"/>
      <c r="DC302" s="95"/>
      <c r="DD302" s="95"/>
      <c r="DE302" s="95"/>
      <c r="DF302" s="95"/>
      <c r="DG302" s="95"/>
      <c r="DH302" s="95"/>
      <c r="DI302" s="95"/>
      <c r="DJ302" s="95"/>
      <c r="DK302" s="95"/>
      <c r="DL302" s="95"/>
      <c r="DM302" s="95"/>
      <c r="DN302" s="95"/>
      <c r="DO302" s="95"/>
      <c r="DP302" s="95"/>
      <c r="DQ302" s="95"/>
      <c r="DR302" s="95"/>
      <c r="DS302" s="95"/>
      <c r="DT302" s="95"/>
      <c r="DU302" s="95"/>
      <c r="DV302" s="95"/>
      <c r="DW302" s="95"/>
      <c r="DX302" s="99">
        <f>DX303</f>
        <v>0</v>
      </c>
      <c r="DY302" s="99"/>
      <c r="DZ302" s="99"/>
      <c r="EA302" s="99"/>
      <c r="EB302" s="99"/>
      <c r="EC302" s="99"/>
      <c r="ED302" s="99"/>
      <c r="EE302" s="99"/>
      <c r="EF302" s="99"/>
      <c r="EG302" s="99"/>
      <c r="EH302" s="99"/>
      <c r="EI302" s="99"/>
      <c r="EJ302" s="99"/>
      <c r="EK302" s="95">
        <f>EK303</f>
        <v>0</v>
      </c>
      <c r="EL302" s="95"/>
      <c r="EM302" s="95"/>
      <c r="EN302" s="95"/>
      <c r="EO302" s="95"/>
      <c r="EP302" s="95"/>
      <c r="EQ302" s="95"/>
      <c r="ER302" s="95"/>
      <c r="ES302" s="95"/>
      <c r="ET302" s="95"/>
      <c r="EU302" s="95"/>
      <c r="EV302" s="95"/>
      <c r="EW302" s="95"/>
      <c r="EX302" s="86">
        <f>EX303</f>
        <v>0</v>
      </c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8"/>
    </row>
    <row r="303" spans="1:166" s="4" customFormat="1" ht="24" customHeight="1">
      <c r="A303" s="96" t="s">
        <v>107</v>
      </c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83" t="s">
        <v>62</v>
      </c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4">
        <v>464000</v>
      </c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5">
        <v>0</v>
      </c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103">
        <v>0</v>
      </c>
      <c r="CI303" s="103"/>
      <c r="CJ303" s="103"/>
      <c r="CK303" s="103"/>
      <c r="CL303" s="103"/>
      <c r="CM303" s="103"/>
      <c r="CN303" s="103"/>
      <c r="CO303" s="103"/>
      <c r="CP303" s="103"/>
      <c r="CQ303" s="103"/>
      <c r="CR303" s="103"/>
      <c r="CS303" s="103"/>
      <c r="CT303" s="103"/>
      <c r="CU303" s="103"/>
      <c r="CV303" s="103"/>
      <c r="CW303" s="103"/>
      <c r="CX303" s="82"/>
      <c r="CY303" s="82"/>
      <c r="CZ303" s="82"/>
      <c r="DA303" s="82"/>
      <c r="DB303" s="82"/>
      <c r="DC303" s="82"/>
      <c r="DD303" s="82"/>
      <c r="DE303" s="82"/>
      <c r="DF303" s="82"/>
      <c r="DG303" s="82"/>
      <c r="DH303" s="82"/>
      <c r="DI303" s="82"/>
      <c r="DJ303" s="82"/>
      <c r="DK303" s="82"/>
      <c r="DL303" s="82"/>
      <c r="DM303" s="82"/>
      <c r="DN303" s="82"/>
      <c r="DO303" s="82"/>
      <c r="DP303" s="82"/>
      <c r="DQ303" s="82"/>
      <c r="DR303" s="82"/>
      <c r="DS303" s="82"/>
      <c r="DT303" s="82"/>
      <c r="DU303" s="82"/>
      <c r="DV303" s="82"/>
      <c r="DW303" s="82"/>
      <c r="DX303" s="82">
        <v>0</v>
      </c>
      <c r="DY303" s="82"/>
      <c r="DZ303" s="82"/>
      <c r="EA303" s="82"/>
      <c r="EB303" s="82"/>
      <c r="EC303" s="82"/>
      <c r="ED303" s="82"/>
      <c r="EE303" s="82"/>
      <c r="EF303" s="82"/>
      <c r="EG303" s="82"/>
      <c r="EH303" s="82"/>
      <c r="EI303" s="82"/>
      <c r="EJ303" s="82"/>
      <c r="EK303" s="82">
        <v>0</v>
      </c>
      <c r="EL303" s="82"/>
      <c r="EM303" s="82"/>
      <c r="EN303" s="82"/>
      <c r="EO303" s="82"/>
      <c r="EP303" s="82"/>
      <c r="EQ303" s="82"/>
      <c r="ER303" s="82"/>
      <c r="ES303" s="82"/>
      <c r="ET303" s="82"/>
      <c r="EU303" s="82"/>
      <c r="EV303" s="82"/>
      <c r="EW303" s="82"/>
      <c r="EX303" s="76">
        <v>0</v>
      </c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8"/>
    </row>
    <row r="304" spans="1:166" s="4" customFormat="1" ht="33" customHeight="1">
      <c r="A304" s="299" t="s">
        <v>262</v>
      </c>
      <c r="B304" s="300"/>
      <c r="C304" s="300"/>
      <c r="D304" s="300"/>
      <c r="E304" s="300"/>
      <c r="F304" s="300"/>
      <c r="G304" s="300"/>
      <c r="H304" s="300"/>
      <c r="I304" s="300"/>
      <c r="J304" s="300"/>
      <c r="K304" s="300"/>
      <c r="L304" s="300"/>
      <c r="M304" s="300"/>
      <c r="N304" s="300"/>
      <c r="O304" s="300"/>
      <c r="P304" s="300"/>
      <c r="Q304" s="300"/>
      <c r="R304" s="300"/>
      <c r="S304" s="300"/>
      <c r="T304" s="300"/>
      <c r="U304" s="300"/>
      <c r="V304" s="300"/>
      <c r="W304" s="300"/>
      <c r="X304" s="300"/>
      <c r="Y304" s="300"/>
      <c r="Z304" s="300"/>
      <c r="AA304" s="300"/>
      <c r="AB304" s="300"/>
      <c r="AC304" s="300"/>
      <c r="AD304" s="300"/>
      <c r="AE304" s="300"/>
      <c r="AF304" s="300"/>
      <c r="AG304" s="300"/>
      <c r="AH304" s="300"/>
      <c r="AI304" s="300"/>
      <c r="AJ304" s="301"/>
      <c r="AK304" s="101" t="s">
        <v>177</v>
      </c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2">
        <f>BC305+BC313+BC316</f>
        <v>256800</v>
      </c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54">
        <f>BU305+BU313+BU316</f>
        <v>214800</v>
      </c>
      <c r="BV304" s="154"/>
      <c r="BW304" s="154"/>
      <c r="BX304" s="154"/>
      <c r="BY304" s="154"/>
      <c r="BZ304" s="154"/>
      <c r="CA304" s="154"/>
      <c r="CB304" s="154"/>
      <c r="CC304" s="154"/>
      <c r="CD304" s="154"/>
      <c r="CE304" s="154"/>
      <c r="CF304" s="154"/>
      <c r="CG304" s="154"/>
      <c r="CH304" s="95">
        <f>CH305</f>
        <v>214800</v>
      </c>
      <c r="CI304" s="95"/>
      <c r="CJ304" s="95"/>
      <c r="CK304" s="95"/>
      <c r="CL304" s="95"/>
      <c r="CM304" s="95"/>
      <c r="CN304" s="95"/>
      <c r="CO304" s="95"/>
      <c r="CP304" s="95"/>
      <c r="CQ304" s="95"/>
      <c r="CR304" s="95"/>
      <c r="CS304" s="95"/>
      <c r="CT304" s="95"/>
      <c r="CU304" s="95"/>
      <c r="CV304" s="95"/>
      <c r="CW304" s="95"/>
      <c r="CX304" s="95"/>
      <c r="CY304" s="95"/>
      <c r="CZ304" s="95"/>
      <c r="DA304" s="95"/>
      <c r="DB304" s="95"/>
      <c r="DC304" s="95"/>
      <c r="DD304" s="95"/>
      <c r="DE304" s="95"/>
      <c r="DF304" s="95"/>
      <c r="DG304" s="95"/>
      <c r="DH304" s="95"/>
      <c r="DI304" s="95"/>
      <c r="DJ304" s="95"/>
      <c r="DK304" s="95"/>
      <c r="DL304" s="95"/>
      <c r="DM304" s="95"/>
      <c r="DN304" s="95"/>
      <c r="DO304" s="95"/>
      <c r="DP304" s="95"/>
      <c r="DQ304" s="95"/>
      <c r="DR304" s="95"/>
      <c r="DS304" s="95"/>
      <c r="DT304" s="95"/>
      <c r="DU304" s="95"/>
      <c r="DV304" s="95"/>
      <c r="DW304" s="95"/>
      <c r="DX304" s="95">
        <f>CH304</f>
        <v>214800</v>
      </c>
      <c r="DY304" s="95"/>
      <c r="DZ304" s="95"/>
      <c r="EA304" s="95"/>
      <c r="EB304" s="95"/>
      <c r="EC304" s="95"/>
      <c r="ED304" s="95"/>
      <c r="EE304" s="95"/>
      <c r="EF304" s="95"/>
      <c r="EG304" s="95"/>
      <c r="EH304" s="95"/>
      <c r="EI304" s="95"/>
      <c r="EJ304" s="95"/>
      <c r="EK304" s="95">
        <f aca="true" t="shared" si="18" ref="EK304:EK311">BC304-CH304</f>
        <v>42000</v>
      </c>
      <c r="EL304" s="95"/>
      <c r="EM304" s="95"/>
      <c r="EN304" s="95"/>
      <c r="EO304" s="95"/>
      <c r="EP304" s="95"/>
      <c r="EQ304" s="95"/>
      <c r="ER304" s="95"/>
      <c r="ES304" s="95"/>
      <c r="ET304" s="95"/>
      <c r="EU304" s="95"/>
      <c r="EV304" s="95"/>
      <c r="EW304" s="95"/>
      <c r="EX304" s="86">
        <f aca="true" t="shared" si="19" ref="EX304:EX310">BU304-CH304</f>
        <v>0</v>
      </c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8"/>
    </row>
    <row r="305" spans="1:166" s="4" customFormat="1" ht="25.5" customHeight="1">
      <c r="A305" s="100" t="s">
        <v>256</v>
      </c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1" t="s">
        <v>156</v>
      </c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2">
        <f>BC306+BC307+BC308+BC310+BC311+BC312+BC309</f>
        <v>237500</v>
      </c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>
        <v>214800</v>
      </c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99">
        <v>214800</v>
      </c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  <c r="CW305" s="99"/>
      <c r="CX305" s="95"/>
      <c r="CY305" s="95"/>
      <c r="CZ305" s="95"/>
      <c r="DA305" s="95"/>
      <c r="DB305" s="95"/>
      <c r="DC305" s="95"/>
      <c r="DD305" s="95"/>
      <c r="DE305" s="95"/>
      <c r="DF305" s="95"/>
      <c r="DG305" s="95"/>
      <c r="DH305" s="95"/>
      <c r="DI305" s="95"/>
      <c r="DJ305" s="95"/>
      <c r="DK305" s="95"/>
      <c r="DL305" s="95"/>
      <c r="DM305" s="95"/>
      <c r="DN305" s="95"/>
      <c r="DO305" s="95"/>
      <c r="DP305" s="95"/>
      <c r="DQ305" s="95"/>
      <c r="DR305" s="95"/>
      <c r="DS305" s="95"/>
      <c r="DT305" s="95"/>
      <c r="DU305" s="95"/>
      <c r="DV305" s="95"/>
      <c r="DW305" s="95"/>
      <c r="DX305" s="99">
        <v>214800</v>
      </c>
      <c r="DY305" s="99"/>
      <c r="DZ305" s="99"/>
      <c r="EA305" s="99"/>
      <c r="EB305" s="99"/>
      <c r="EC305" s="99"/>
      <c r="ED305" s="99"/>
      <c r="EE305" s="99"/>
      <c r="EF305" s="99"/>
      <c r="EG305" s="99"/>
      <c r="EH305" s="99"/>
      <c r="EI305" s="99"/>
      <c r="EJ305" s="99"/>
      <c r="EK305" s="95">
        <f t="shared" si="18"/>
        <v>22700</v>
      </c>
      <c r="EL305" s="95"/>
      <c r="EM305" s="95"/>
      <c r="EN305" s="95"/>
      <c r="EO305" s="95"/>
      <c r="EP305" s="95"/>
      <c r="EQ305" s="95"/>
      <c r="ER305" s="95"/>
      <c r="ES305" s="95"/>
      <c r="ET305" s="95"/>
      <c r="EU305" s="95"/>
      <c r="EV305" s="95"/>
      <c r="EW305" s="95"/>
      <c r="EX305" s="86">
        <f t="shared" si="19"/>
        <v>0</v>
      </c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8"/>
    </row>
    <row r="306" spans="1:166" s="4" customFormat="1" ht="24" customHeight="1">
      <c r="A306" s="96" t="s">
        <v>56</v>
      </c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83" t="s">
        <v>53</v>
      </c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4">
        <v>168200</v>
      </c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5">
        <v>167950.14</v>
      </c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103">
        <v>167950.14</v>
      </c>
      <c r="CI306" s="103"/>
      <c r="CJ306" s="103"/>
      <c r="CK306" s="103"/>
      <c r="CL306" s="103"/>
      <c r="CM306" s="103"/>
      <c r="CN306" s="103"/>
      <c r="CO306" s="103"/>
      <c r="CP306" s="103"/>
      <c r="CQ306" s="103"/>
      <c r="CR306" s="103"/>
      <c r="CS306" s="103"/>
      <c r="CT306" s="103"/>
      <c r="CU306" s="103"/>
      <c r="CV306" s="103"/>
      <c r="CW306" s="103"/>
      <c r="CX306" s="82"/>
      <c r="CY306" s="82"/>
      <c r="CZ306" s="82"/>
      <c r="DA306" s="82"/>
      <c r="DB306" s="82"/>
      <c r="DC306" s="82"/>
      <c r="DD306" s="82"/>
      <c r="DE306" s="82"/>
      <c r="DF306" s="82"/>
      <c r="DG306" s="82"/>
      <c r="DH306" s="82"/>
      <c r="DI306" s="82"/>
      <c r="DJ306" s="82"/>
      <c r="DK306" s="82"/>
      <c r="DL306" s="82"/>
      <c r="DM306" s="82"/>
      <c r="DN306" s="82"/>
      <c r="DO306" s="82"/>
      <c r="DP306" s="82"/>
      <c r="DQ306" s="82"/>
      <c r="DR306" s="82"/>
      <c r="DS306" s="82"/>
      <c r="DT306" s="82"/>
      <c r="DU306" s="82"/>
      <c r="DV306" s="82"/>
      <c r="DW306" s="82"/>
      <c r="DX306" s="82">
        <f>CH306</f>
        <v>167950.14</v>
      </c>
      <c r="DY306" s="82"/>
      <c r="DZ306" s="82"/>
      <c r="EA306" s="82"/>
      <c r="EB306" s="82"/>
      <c r="EC306" s="82"/>
      <c r="ED306" s="82"/>
      <c r="EE306" s="82"/>
      <c r="EF306" s="82"/>
      <c r="EG306" s="82"/>
      <c r="EH306" s="82"/>
      <c r="EI306" s="82"/>
      <c r="EJ306" s="82"/>
      <c r="EK306" s="82">
        <v>118939.59</v>
      </c>
      <c r="EL306" s="82"/>
      <c r="EM306" s="82"/>
      <c r="EN306" s="82"/>
      <c r="EO306" s="82"/>
      <c r="EP306" s="82"/>
      <c r="EQ306" s="82"/>
      <c r="ER306" s="82"/>
      <c r="ES306" s="82"/>
      <c r="ET306" s="82"/>
      <c r="EU306" s="82"/>
      <c r="EV306" s="82"/>
      <c r="EW306" s="82"/>
      <c r="EX306" s="76">
        <f t="shared" si="19"/>
        <v>0</v>
      </c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8"/>
    </row>
    <row r="307" spans="1:166" s="4" customFormat="1" ht="27.75" customHeight="1">
      <c r="A307" s="96" t="s">
        <v>58</v>
      </c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83" t="s">
        <v>55</v>
      </c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4">
        <v>59000</v>
      </c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5">
        <v>58886.97</v>
      </c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103">
        <v>58886.97</v>
      </c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  <c r="CW307" s="103"/>
      <c r="CX307" s="82"/>
      <c r="CY307" s="82"/>
      <c r="CZ307" s="82"/>
      <c r="DA307" s="82"/>
      <c r="DB307" s="82"/>
      <c r="DC307" s="82"/>
      <c r="DD307" s="82"/>
      <c r="DE307" s="82"/>
      <c r="DF307" s="82"/>
      <c r="DG307" s="82"/>
      <c r="DH307" s="82"/>
      <c r="DI307" s="82"/>
      <c r="DJ307" s="82"/>
      <c r="DK307" s="82"/>
      <c r="DL307" s="82"/>
      <c r="DM307" s="82"/>
      <c r="DN307" s="82"/>
      <c r="DO307" s="82"/>
      <c r="DP307" s="82"/>
      <c r="DQ307" s="82"/>
      <c r="DR307" s="82"/>
      <c r="DS307" s="82"/>
      <c r="DT307" s="82"/>
      <c r="DU307" s="82"/>
      <c r="DV307" s="82"/>
      <c r="DW307" s="82"/>
      <c r="DX307" s="82">
        <f>CH307</f>
        <v>58886.97</v>
      </c>
      <c r="DY307" s="82"/>
      <c r="DZ307" s="82"/>
      <c r="EA307" s="82"/>
      <c r="EB307" s="82"/>
      <c r="EC307" s="82"/>
      <c r="ED307" s="82"/>
      <c r="EE307" s="82"/>
      <c r="EF307" s="82"/>
      <c r="EG307" s="82"/>
      <c r="EH307" s="82"/>
      <c r="EI307" s="82"/>
      <c r="EJ307" s="82"/>
      <c r="EK307" s="82">
        <f t="shared" si="18"/>
        <v>113.02999999999884</v>
      </c>
      <c r="EL307" s="82"/>
      <c r="EM307" s="82"/>
      <c r="EN307" s="82"/>
      <c r="EO307" s="82"/>
      <c r="EP307" s="82"/>
      <c r="EQ307" s="82"/>
      <c r="ER307" s="82"/>
      <c r="ES307" s="82"/>
      <c r="ET307" s="82"/>
      <c r="EU307" s="82"/>
      <c r="EV307" s="82"/>
      <c r="EW307" s="82"/>
      <c r="EX307" s="76">
        <f t="shared" si="19"/>
        <v>0</v>
      </c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8"/>
    </row>
    <row r="308" spans="1:166" s="32" customFormat="1" ht="24" customHeight="1">
      <c r="A308" s="240" t="s">
        <v>78</v>
      </c>
      <c r="B308" s="241"/>
      <c r="C308" s="241"/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241"/>
      <c r="U308" s="241"/>
      <c r="V308" s="241"/>
      <c r="W308" s="241"/>
      <c r="X308" s="241"/>
      <c r="Y308" s="241"/>
      <c r="Z308" s="241"/>
      <c r="AA308" s="241"/>
      <c r="AB308" s="241"/>
      <c r="AC308" s="241"/>
      <c r="AD308" s="241"/>
      <c r="AE308" s="241"/>
      <c r="AF308" s="241"/>
      <c r="AG308" s="241"/>
      <c r="AH308" s="241"/>
      <c r="AI308" s="241"/>
      <c r="AJ308" s="242"/>
      <c r="AK308" s="239" t="s">
        <v>79</v>
      </c>
      <c r="AL308" s="239"/>
      <c r="AM308" s="239"/>
      <c r="AN308" s="239"/>
      <c r="AO308" s="239"/>
      <c r="AP308" s="239"/>
      <c r="AQ308" s="239"/>
      <c r="AR308" s="239"/>
      <c r="AS308" s="239"/>
      <c r="AT308" s="239"/>
      <c r="AU308" s="239"/>
      <c r="AV308" s="239"/>
      <c r="AW308" s="239"/>
      <c r="AX308" s="239"/>
      <c r="AY308" s="239"/>
      <c r="AZ308" s="239"/>
      <c r="BA308" s="239"/>
      <c r="BB308" s="239"/>
      <c r="BC308" s="85">
        <v>3100</v>
      </c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>
        <v>3030</v>
      </c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103">
        <v>3030</v>
      </c>
      <c r="CI308" s="103"/>
      <c r="CJ308" s="103"/>
      <c r="CK308" s="103"/>
      <c r="CL308" s="103"/>
      <c r="CM308" s="103"/>
      <c r="CN308" s="103"/>
      <c r="CO308" s="103"/>
      <c r="CP308" s="103"/>
      <c r="CQ308" s="103"/>
      <c r="CR308" s="103"/>
      <c r="CS308" s="103"/>
      <c r="CT308" s="103"/>
      <c r="CU308" s="103"/>
      <c r="CV308" s="103"/>
      <c r="CW308" s="103"/>
      <c r="CX308" s="103"/>
      <c r="CY308" s="103"/>
      <c r="CZ308" s="103"/>
      <c r="DA308" s="103"/>
      <c r="DB308" s="103"/>
      <c r="DC308" s="103"/>
      <c r="DD308" s="103"/>
      <c r="DE308" s="103"/>
      <c r="DF308" s="103"/>
      <c r="DG308" s="103"/>
      <c r="DH308" s="103"/>
      <c r="DI308" s="103"/>
      <c r="DJ308" s="103"/>
      <c r="DK308" s="103"/>
      <c r="DL308" s="103"/>
      <c r="DM308" s="103"/>
      <c r="DN308" s="103"/>
      <c r="DO308" s="103"/>
      <c r="DP308" s="103"/>
      <c r="DQ308" s="103"/>
      <c r="DR308" s="103"/>
      <c r="DS308" s="103"/>
      <c r="DT308" s="103"/>
      <c r="DU308" s="103"/>
      <c r="DV308" s="103"/>
      <c r="DW308" s="103"/>
      <c r="DX308" s="103">
        <f>CH308</f>
        <v>3030</v>
      </c>
      <c r="DY308" s="103"/>
      <c r="DZ308" s="103"/>
      <c r="EA308" s="103"/>
      <c r="EB308" s="103"/>
      <c r="EC308" s="103"/>
      <c r="ED308" s="103"/>
      <c r="EE308" s="103"/>
      <c r="EF308" s="103"/>
      <c r="EG308" s="103"/>
      <c r="EH308" s="103"/>
      <c r="EI308" s="103"/>
      <c r="EJ308" s="103"/>
      <c r="EK308" s="103">
        <f t="shared" si="18"/>
        <v>70</v>
      </c>
      <c r="EL308" s="103"/>
      <c r="EM308" s="103"/>
      <c r="EN308" s="103"/>
      <c r="EO308" s="103"/>
      <c r="EP308" s="103"/>
      <c r="EQ308" s="103"/>
      <c r="ER308" s="103"/>
      <c r="ES308" s="103"/>
      <c r="ET308" s="103"/>
      <c r="EU308" s="103"/>
      <c r="EV308" s="103"/>
      <c r="EW308" s="103"/>
      <c r="EX308" s="79">
        <f t="shared" si="19"/>
        <v>0</v>
      </c>
      <c r="EY308" s="80"/>
      <c r="EZ308" s="80"/>
      <c r="FA308" s="80"/>
      <c r="FB308" s="80"/>
      <c r="FC308" s="80"/>
      <c r="FD308" s="80"/>
      <c r="FE308" s="80"/>
      <c r="FF308" s="80"/>
      <c r="FG308" s="80"/>
      <c r="FH308" s="80"/>
      <c r="FI308" s="80"/>
      <c r="FJ308" s="81"/>
    </row>
    <row r="309" spans="1:166" s="32" customFormat="1" ht="24" customHeight="1">
      <c r="A309" s="246" t="s">
        <v>342</v>
      </c>
      <c r="B309" s="247"/>
      <c r="C309" s="247"/>
      <c r="D309" s="247"/>
      <c r="E309" s="247"/>
      <c r="F309" s="247"/>
      <c r="G309" s="247"/>
      <c r="H309" s="247"/>
      <c r="I309" s="247"/>
      <c r="J309" s="247"/>
      <c r="K309" s="247"/>
      <c r="L309" s="247"/>
      <c r="M309" s="247"/>
      <c r="N309" s="247"/>
      <c r="O309" s="247"/>
      <c r="P309" s="247"/>
      <c r="Q309" s="247"/>
      <c r="R309" s="247"/>
      <c r="S309" s="247"/>
      <c r="T309" s="247"/>
      <c r="U309" s="247"/>
      <c r="V309" s="247"/>
      <c r="W309" s="247"/>
      <c r="X309" s="247"/>
      <c r="Y309" s="247"/>
      <c r="Z309" s="247"/>
      <c r="AA309" s="247"/>
      <c r="AB309" s="247"/>
      <c r="AC309" s="247"/>
      <c r="AD309" s="247"/>
      <c r="AE309" s="247"/>
      <c r="AF309" s="247"/>
      <c r="AG309" s="247"/>
      <c r="AH309" s="247"/>
      <c r="AI309" s="74"/>
      <c r="AJ309" s="75"/>
      <c r="AK309" s="243" t="s">
        <v>343</v>
      </c>
      <c r="AL309" s="244"/>
      <c r="AM309" s="244"/>
      <c r="AN309" s="244"/>
      <c r="AO309" s="244"/>
      <c r="AP309" s="244"/>
      <c r="AQ309" s="244"/>
      <c r="AR309" s="244"/>
      <c r="AS309" s="244"/>
      <c r="AT309" s="244"/>
      <c r="AU309" s="244"/>
      <c r="AV309" s="244"/>
      <c r="AW309" s="244"/>
      <c r="AX309" s="244"/>
      <c r="AY309" s="244"/>
      <c r="AZ309" s="244"/>
      <c r="BA309" s="244"/>
      <c r="BB309" s="245"/>
      <c r="BC309" s="92">
        <v>900</v>
      </c>
      <c r="BD309" s="93"/>
      <c r="BE309" s="93"/>
      <c r="BF309" s="93"/>
      <c r="BG309" s="93"/>
      <c r="BH309" s="93"/>
      <c r="BI309" s="94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92">
        <v>900</v>
      </c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4"/>
      <c r="CH309" s="41"/>
      <c r="CI309" s="79">
        <v>900</v>
      </c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1"/>
      <c r="CX309" s="79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1"/>
      <c r="DS309" s="41"/>
      <c r="DT309" s="41"/>
      <c r="DU309" s="41"/>
      <c r="DV309" s="41"/>
      <c r="DW309" s="41"/>
      <c r="DX309" s="79">
        <v>900</v>
      </c>
      <c r="DY309" s="80"/>
      <c r="DZ309" s="80"/>
      <c r="EA309" s="80"/>
      <c r="EB309" s="80"/>
      <c r="EC309" s="80"/>
      <c r="ED309" s="80"/>
      <c r="EE309" s="80"/>
      <c r="EF309" s="80"/>
      <c r="EG309" s="80"/>
      <c r="EH309" s="80"/>
      <c r="EI309" s="80"/>
      <c r="EJ309" s="81"/>
      <c r="EK309" s="79"/>
      <c r="EL309" s="80"/>
      <c r="EM309" s="80"/>
      <c r="EN309" s="80"/>
      <c r="EO309" s="80"/>
      <c r="EP309" s="80"/>
      <c r="EQ309" s="80"/>
      <c r="ER309" s="80"/>
      <c r="ES309" s="80"/>
      <c r="ET309" s="80"/>
      <c r="EU309" s="80"/>
      <c r="EV309" s="80"/>
      <c r="EW309" s="81"/>
      <c r="EX309" s="59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1"/>
    </row>
    <row r="310" spans="1:166" s="32" customFormat="1" ht="21.75" customHeight="1">
      <c r="A310" s="240" t="s">
        <v>176</v>
      </c>
      <c r="B310" s="241"/>
      <c r="C310" s="241"/>
      <c r="D310" s="241"/>
      <c r="E310" s="241"/>
      <c r="F310" s="241"/>
      <c r="G310" s="241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1"/>
      <c r="W310" s="241"/>
      <c r="X310" s="241"/>
      <c r="Y310" s="241"/>
      <c r="Z310" s="241"/>
      <c r="AA310" s="241"/>
      <c r="AB310" s="241"/>
      <c r="AC310" s="241"/>
      <c r="AD310" s="241"/>
      <c r="AE310" s="241"/>
      <c r="AF310" s="241"/>
      <c r="AG310" s="241"/>
      <c r="AH310" s="241"/>
      <c r="AI310" s="241"/>
      <c r="AJ310" s="242"/>
      <c r="AK310" s="239" t="s">
        <v>60</v>
      </c>
      <c r="AL310" s="239"/>
      <c r="AM310" s="239"/>
      <c r="AN310" s="239"/>
      <c r="AO310" s="239"/>
      <c r="AP310" s="239"/>
      <c r="AQ310" s="239"/>
      <c r="AR310" s="239"/>
      <c r="AS310" s="239"/>
      <c r="AT310" s="239"/>
      <c r="AU310" s="239"/>
      <c r="AV310" s="239"/>
      <c r="AW310" s="239"/>
      <c r="AX310" s="239"/>
      <c r="AY310" s="239"/>
      <c r="AZ310" s="239"/>
      <c r="BA310" s="239"/>
      <c r="BB310" s="239"/>
      <c r="BC310" s="85">
        <v>2800</v>
      </c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>
        <v>2784.78</v>
      </c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103">
        <v>2784.78</v>
      </c>
      <c r="CI310" s="103"/>
      <c r="CJ310" s="103"/>
      <c r="CK310" s="103"/>
      <c r="CL310" s="103"/>
      <c r="CM310" s="103"/>
      <c r="CN310" s="103"/>
      <c r="CO310" s="103"/>
      <c r="CP310" s="103"/>
      <c r="CQ310" s="103"/>
      <c r="CR310" s="103"/>
      <c r="CS310" s="103"/>
      <c r="CT310" s="103"/>
      <c r="CU310" s="103"/>
      <c r="CV310" s="103"/>
      <c r="CW310" s="103"/>
      <c r="CX310" s="103"/>
      <c r="CY310" s="103"/>
      <c r="CZ310" s="103"/>
      <c r="DA310" s="103"/>
      <c r="DB310" s="103"/>
      <c r="DC310" s="103"/>
      <c r="DD310" s="103"/>
      <c r="DE310" s="103"/>
      <c r="DF310" s="103"/>
      <c r="DG310" s="103"/>
      <c r="DH310" s="103"/>
      <c r="DI310" s="103"/>
      <c r="DJ310" s="103"/>
      <c r="DK310" s="103"/>
      <c r="DL310" s="103"/>
      <c r="DM310" s="103"/>
      <c r="DN310" s="103"/>
      <c r="DO310" s="103"/>
      <c r="DP310" s="103"/>
      <c r="DQ310" s="103"/>
      <c r="DR310" s="103"/>
      <c r="DS310" s="103"/>
      <c r="DT310" s="103"/>
      <c r="DU310" s="103"/>
      <c r="DV310" s="103"/>
      <c r="DW310" s="103"/>
      <c r="DX310" s="103">
        <f>CH310</f>
        <v>2784.78</v>
      </c>
      <c r="DY310" s="103"/>
      <c r="DZ310" s="103"/>
      <c r="EA310" s="103"/>
      <c r="EB310" s="103"/>
      <c r="EC310" s="103"/>
      <c r="ED310" s="103"/>
      <c r="EE310" s="103"/>
      <c r="EF310" s="103"/>
      <c r="EG310" s="103"/>
      <c r="EH310" s="103"/>
      <c r="EI310" s="103"/>
      <c r="EJ310" s="103"/>
      <c r="EK310" s="103">
        <f t="shared" si="18"/>
        <v>15.2199999999998</v>
      </c>
      <c r="EL310" s="103"/>
      <c r="EM310" s="103"/>
      <c r="EN310" s="103"/>
      <c r="EO310" s="103"/>
      <c r="EP310" s="103"/>
      <c r="EQ310" s="103"/>
      <c r="ER310" s="103"/>
      <c r="ES310" s="103"/>
      <c r="ET310" s="103"/>
      <c r="EU310" s="103"/>
      <c r="EV310" s="103"/>
      <c r="EW310" s="103"/>
      <c r="EX310" s="79">
        <f t="shared" si="19"/>
        <v>0</v>
      </c>
      <c r="EY310" s="80"/>
      <c r="EZ310" s="80"/>
      <c r="FA310" s="80"/>
      <c r="FB310" s="80"/>
      <c r="FC310" s="80"/>
      <c r="FD310" s="80"/>
      <c r="FE310" s="80"/>
      <c r="FF310" s="80"/>
      <c r="FG310" s="80"/>
      <c r="FH310" s="80"/>
      <c r="FI310" s="80"/>
      <c r="FJ310" s="81"/>
    </row>
    <row r="311" spans="1:166" s="4" customFormat="1" ht="21.75" customHeight="1">
      <c r="A311" s="123" t="s">
        <v>59</v>
      </c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83" t="s">
        <v>67</v>
      </c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4">
        <v>100</v>
      </c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49"/>
      <c r="BT311" s="49"/>
      <c r="BU311" s="84">
        <v>3.41</v>
      </c>
      <c r="BV311" s="84"/>
      <c r="BW311" s="84"/>
      <c r="BX311" s="84"/>
      <c r="BY311" s="84"/>
      <c r="BZ311" s="84"/>
      <c r="CA311" s="84"/>
      <c r="CB311" s="84"/>
      <c r="CC311" s="84"/>
      <c r="CD311" s="84"/>
      <c r="CE311" s="84"/>
      <c r="CF311" s="84"/>
      <c r="CG311" s="84"/>
      <c r="CH311" s="82">
        <v>3.41</v>
      </c>
      <c r="CI311" s="82"/>
      <c r="CJ311" s="82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82"/>
      <c r="DH311" s="82"/>
      <c r="DI311" s="82"/>
      <c r="DJ311" s="82"/>
      <c r="DK311" s="82"/>
      <c r="DL311" s="82"/>
      <c r="DM311" s="82"/>
      <c r="DN311" s="82"/>
      <c r="DO311" s="82"/>
      <c r="DP311" s="82"/>
      <c r="DQ311" s="82"/>
      <c r="DR311" s="82"/>
      <c r="DS311" s="82"/>
      <c r="DT311" s="82"/>
      <c r="DU311" s="82"/>
      <c r="DV311" s="82"/>
      <c r="DW311" s="82"/>
      <c r="DX311" s="82">
        <f>CH311</f>
        <v>3.41</v>
      </c>
      <c r="DY311" s="82"/>
      <c r="DZ311" s="82"/>
      <c r="EA311" s="82"/>
      <c r="EB311" s="82"/>
      <c r="EC311" s="82"/>
      <c r="ED311" s="82"/>
      <c r="EE311" s="82"/>
      <c r="EF311" s="82"/>
      <c r="EG311" s="82"/>
      <c r="EH311" s="82"/>
      <c r="EI311" s="82"/>
      <c r="EJ311" s="82"/>
      <c r="EK311" s="82">
        <f t="shared" si="18"/>
        <v>96.59</v>
      </c>
      <c r="EL311" s="82"/>
      <c r="EM311" s="82"/>
      <c r="EN311" s="82"/>
      <c r="EO311" s="82"/>
      <c r="EP311" s="82"/>
      <c r="EQ311" s="82"/>
      <c r="ER311" s="82"/>
      <c r="ES311" s="82"/>
      <c r="ET311" s="82"/>
      <c r="EU311" s="82"/>
      <c r="EV311" s="82"/>
      <c r="EW311" s="82"/>
      <c r="EX311" s="82">
        <v>0</v>
      </c>
      <c r="EY311" s="166"/>
      <c r="EZ311" s="166"/>
      <c r="FA311" s="166"/>
      <c r="FB311" s="166"/>
      <c r="FC311" s="166"/>
      <c r="FD311" s="166"/>
      <c r="FE311" s="166"/>
      <c r="FF311" s="166"/>
      <c r="FG311" s="166"/>
      <c r="FH311" s="38"/>
      <c r="FI311" s="38"/>
      <c r="FJ311" s="38"/>
    </row>
    <row r="312" spans="1:166" s="4" customFormat="1" ht="21.75" customHeight="1">
      <c r="A312" s="351" t="s">
        <v>125</v>
      </c>
      <c r="B312" s="352"/>
      <c r="C312" s="352"/>
      <c r="D312" s="352"/>
      <c r="E312" s="352"/>
      <c r="F312" s="352"/>
      <c r="G312" s="352"/>
      <c r="H312" s="352"/>
      <c r="I312" s="352"/>
      <c r="J312" s="352"/>
      <c r="K312" s="352"/>
      <c r="L312" s="352"/>
      <c r="M312" s="352"/>
      <c r="N312" s="352"/>
      <c r="O312" s="352"/>
      <c r="P312" s="352"/>
      <c r="Q312" s="352"/>
      <c r="R312" s="352"/>
      <c r="S312" s="352"/>
      <c r="T312" s="352"/>
      <c r="U312" s="352"/>
      <c r="V312" s="352"/>
      <c r="W312" s="352"/>
      <c r="X312" s="352"/>
      <c r="Y312" s="352"/>
      <c r="Z312" s="352"/>
      <c r="AA312" s="352"/>
      <c r="AB312" s="352"/>
      <c r="AC312" s="352"/>
      <c r="AD312" s="352"/>
      <c r="AE312" s="352"/>
      <c r="AF312" s="352"/>
      <c r="AG312" s="352"/>
      <c r="AH312" s="353"/>
      <c r="AI312" s="62"/>
      <c r="AJ312" s="62"/>
      <c r="AK312" s="354" t="s">
        <v>326</v>
      </c>
      <c r="AL312" s="354"/>
      <c r="AM312" s="354"/>
      <c r="AN312" s="354"/>
      <c r="AO312" s="354"/>
      <c r="AP312" s="354"/>
      <c r="AQ312" s="354"/>
      <c r="AR312" s="354"/>
      <c r="AS312" s="354"/>
      <c r="AT312" s="354"/>
      <c r="AU312" s="354"/>
      <c r="AV312" s="354"/>
      <c r="AW312" s="354"/>
      <c r="AX312" s="354"/>
      <c r="AY312" s="354"/>
      <c r="AZ312" s="354"/>
      <c r="BA312" s="354"/>
      <c r="BB312" s="354"/>
      <c r="BC312" s="151">
        <v>3400</v>
      </c>
      <c r="BD312" s="152"/>
      <c r="BE312" s="152"/>
      <c r="BF312" s="152"/>
      <c r="BG312" s="152"/>
      <c r="BH312" s="152"/>
      <c r="BI312" s="153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152">
        <v>3378.04</v>
      </c>
      <c r="BV312" s="152"/>
      <c r="BW312" s="152"/>
      <c r="BX312" s="152"/>
      <c r="BY312" s="152"/>
      <c r="BZ312" s="152"/>
      <c r="CA312" s="152"/>
      <c r="CB312" s="152"/>
      <c r="CC312" s="152"/>
      <c r="CD312" s="152"/>
      <c r="CE312" s="152"/>
      <c r="CF312" s="152"/>
      <c r="CG312" s="152"/>
      <c r="CH312" s="50"/>
      <c r="CI312" s="76">
        <v>3378.04</v>
      </c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8"/>
      <c r="CX312" s="76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8"/>
      <c r="DS312" s="50"/>
      <c r="DT312" s="50"/>
      <c r="DU312" s="50"/>
      <c r="DV312" s="50"/>
      <c r="DW312" s="50"/>
      <c r="DX312" s="76">
        <v>3378.04</v>
      </c>
      <c r="DY312" s="77"/>
      <c r="DZ312" s="77"/>
      <c r="EA312" s="77"/>
      <c r="EB312" s="77"/>
      <c r="EC312" s="77"/>
      <c r="ED312" s="77"/>
      <c r="EE312" s="77"/>
      <c r="EF312" s="77"/>
      <c r="EG312" s="77"/>
      <c r="EH312" s="77"/>
      <c r="EI312" s="77"/>
      <c r="EJ312" s="78"/>
      <c r="EK312" s="76">
        <f>BC312-CI312</f>
        <v>21.960000000000036</v>
      </c>
      <c r="EL312" s="77"/>
      <c r="EM312" s="77"/>
      <c r="EN312" s="77"/>
      <c r="EO312" s="77"/>
      <c r="EP312" s="77"/>
      <c r="EQ312" s="77"/>
      <c r="ER312" s="77"/>
      <c r="ES312" s="77"/>
      <c r="ET312" s="77"/>
      <c r="EU312" s="77"/>
      <c r="EV312" s="77"/>
      <c r="EW312" s="78"/>
      <c r="EX312" s="77">
        <v>0</v>
      </c>
      <c r="EY312" s="77"/>
      <c r="EZ312" s="77"/>
      <c r="FA312" s="77"/>
      <c r="FB312" s="77"/>
      <c r="FC312" s="77"/>
      <c r="FD312" s="77"/>
      <c r="FE312" s="77"/>
      <c r="FF312" s="66"/>
      <c r="FG312" s="67"/>
      <c r="FH312" s="38"/>
      <c r="FI312" s="38"/>
      <c r="FJ312" s="38"/>
    </row>
    <row r="313" spans="1:166" s="32" customFormat="1" ht="24.75" customHeight="1">
      <c r="A313" s="104" t="s">
        <v>334</v>
      </c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63"/>
      <c r="AJ313" s="64"/>
      <c r="AK313" s="106" t="s">
        <v>335</v>
      </c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7"/>
      <c r="AV313" s="107"/>
      <c r="AW313" s="107"/>
      <c r="AX313" s="107"/>
      <c r="AY313" s="107"/>
      <c r="AZ313" s="107"/>
      <c r="BA313" s="107"/>
      <c r="BB313" s="108"/>
      <c r="BC313" s="109">
        <f>BC314+BC315</f>
        <v>18300</v>
      </c>
      <c r="BD313" s="110"/>
      <c r="BE313" s="110"/>
      <c r="BF313" s="110"/>
      <c r="BG313" s="110"/>
      <c r="BH313" s="110"/>
      <c r="BI313" s="111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109">
        <f>BU314+BU315</f>
        <v>0</v>
      </c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1"/>
      <c r="CH313" s="40"/>
      <c r="CI313" s="89">
        <v>0</v>
      </c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1"/>
      <c r="CX313" s="89"/>
      <c r="CY313" s="90"/>
      <c r="CZ313" s="90"/>
      <c r="DA313" s="90"/>
      <c r="DB313" s="90"/>
      <c r="DC313" s="90"/>
      <c r="DD313" s="90"/>
      <c r="DE313" s="90"/>
      <c r="DF313" s="90"/>
      <c r="DG313" s="90"/>
      <c r="DH313" s="90"/>
      <c r="DI313" s="90"/>
      <c r="DJ313" s="90"/>
      <c r="DK313" s="90"/>
      <c r="DL313" s="90"/>
      <c r="DM313" s="90"/>
      <c r="DN313" s="90"/>
      <c r="DO313" s="90"/>
      <c r="DP313" s="90"/>
      <c r="DQ313" s="90"/>
      <c r="DR313" s="91"/>
      <c r="DS313" s="40"/>
      <c r="DT313" s="40"/>
      <c r="DU313" s="40"/>
      <c r="DV313" s="40"/>
      <c r="DW313" s="40"/>
      <c r="DX313" s="89">
        <v>0</v>
      </c>
      <c r="DY313" s="90"/>
      <c r="DZ313" s="90"/>
      <c r="EA313" s="90"/>
      <c r="EB313" s="90"/>
      <c r="EC313" s="90"/>
      <c r="ED313" s="90"/>
      <c r="EE313" s="90"/>
      <c r="EF313" s="90"/>
      <c r="EG313" s="90"/>
      <c r="EH313" s="90"/>
      <c r="EI313" s="90"/>
      <c r="EJ313" s="91"/>
      <c r="EK313" s="89">
        <f>BC313-CI313</f>
        <v>18300</v>
      </c>
      <c r="EL313" s="90"/>
      <c r="EM313" s="90"/>
      <c r="EN313" s="90"/>
      <c r="EO313" s="90"/>
      <c r="EP313" s="90"/>
      <c r="EQ313" s="90"/>
      <c r="ER313" s="90"/>
      <c r="ES313" s="90"/>
      <c r="ET313" s="90"/>
      <c r="EU313" s="90"/>
      <c r="EV313" s="90"/>
      <c r="EW313" s="91"/>
      <c r="EX313" s="79">
        <v>0</v>
      </c>
      <c r="EY313" s="80"/>
      <c r="EZ313" s="80"/>
      <c r="FA313" s="80"/>
      <c r="FB313" s="80"/>
      <c r="FC313" s="80"/>
      <c r="FD313" s="80"/>
      <c r="FE313" s="80"/>
      <c r="FF313" s="65"/>
      <c r="FG313" s="65"/>
      <c r="FH313" s="60"/>
      <c r="FI313" s="60"/>
      <c r="FJ313" s="61"/>
    </row>
    <row r="314" spans="1:166" s="4" customFormat="1" ht="24" customHeight="1">
      <c r="A314" s="96" t="s">
        <v>56</v>
      </c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8"/>
      <c r="AK314" s="83" t="s">
        <v>53</v>
      </c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4">
        <v>12800</v>
      </c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5">
        <v>0</v>
      </c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103">
        <v>0</v>
      </c>
      <c r="CI314" s="103"/>
      <c r="CJ314" s="103"/>
      <c r="CK314" s="103"/>
      <c r="CL314" s="103"/>
      <c r="CM314" s="103"/>
      <c r="CN314" s="103"/>
      <c r="CO314" s="103"/>
      <c r="CP314" s="103"/>
      <c r="CQ314" s="103"/>
      <c r="CR314" s="103"/>
      <c r="CS314" s="103"/>
      <c r="CT314" s="103"/>
      <c r="CU314" s="103"/>
      <c r="CV314" s="103"/>
      <c r="CW314" s="103"/>
      <c r="CX314" s="76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8"/>
      <c r="DX314" s="82">
        <v>0</v>
      </c>
      <c r="DY314" s="82"/>
      <c r="DZ314" s="82"/>
      <c r="EA314" s="82"/>
      <c r="EB314" s="82"/>
      <c r="EC314" s="82"/>
      <c r="ED314" s="82"/>
      <c r="EE314" s="82"/>
      <c r="EF314" s="82"/>
      <c r="EG314" s="82"/>
      <c r="EH314" s="82"/>
      <c r="EI314" s="82"/>
      <c r="EJ314" s="82"/>
      <c r="EK314" s="82">
        <f>BC314-CH314</f>
        <v>12800</v>
      </c>
      <c r="EL314" s="82"/>
      <c r="EM314" s="82"/>
      <c r="EN314" s="82"/>
      <c r="EO314" s="82"/>
      <c r="EP314" s="82"/>
      <c r="EQ314" s="82"/>
      <c r="ER314" s="82"/>
      <c r="ES314" s="82"/>
      <c r="ET314" s="82"/>
      <c r="EU314" s="82"/>
      <c r="EV314" s="82"/>
      <c r="EW314" s="82"/>
      <c r="EX314" s="76">
        <v>0</v>
      </c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8"/>
    </row>
    <row r="315" spans="1:166" s="4" customFormat="1" ht="27.75" customHeight="1">
      <c r="A315" s="96" t="s">
        <v>58</v>
      </c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8"/>
      <c r="AK315" s="83" t="s">
        <v>55</v>
      </c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4">
        <v>5500</v>
      </c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5">
        <v>0</v>
      </c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103">
        <v>0</v>
      </c>
      <c r="CI315" s="103"/>
      <c r="CJ315" s="103"/>
      <c r="CK315" s="103"/>
      <c r="CL315" s="103"/>
      <c r="CM315" s="103"/>
      <c r="CN315" s="103"/>
      <c r="CO315" s="103"/>
      <c r="CP315" s="103"/>
      <c r="CQ315" s="103"/>
      <c r="CR315" s="103"/>
      <c r="CS315" s="103"/>
      <c r="CT315" s="103"/>
      <c r="CU315" s="103"/>
      <c r="CV315" s="103"/>
      <c r="CW315" s="103"/>
      <c r="CX315" s="76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8"/>
      <c r="DX315" s="82">
        <v>0</v>
      </c>
      <c r="DY315" s="82"/>
      <c r="DZ315" s="82"/>
      <c r="EA315" s="82"/>
      <c r="EB315" s="82"/>
      <c r="EC315" s="82"/>
      <c r="ED315" s="82"/>
      <c r="EE315" s="82"/>
      <c r="EF315" s="82"/>
      <c r="EG315" s="82"/>
      <c r="EH315" s="82"/>
      <c r="EI315" s="82"/>
      <c r="EJ315" s="82"/>
      <c r="EK315" s="82">
        <f>BC315-CH315</f>
        <v>5500</v>
      </c>
      <c r="EL315" s="82"/>
      <c r="EM315" s="82"/>
      <c r="EN315" s="82"/>
      <c r="EO315" s="82"/>
      <c r="EP315" s="82"/>
      <c r="EQ315" s="82"/>
      <c r="ER315" s="82"/>
      <c r="ES315" s="82"/>
      <c r="ET315" s="82"/>
      <c r="EU315" s="82"/>
      <c r="EV315" s="82"/>
      <c r="EW315" s="82"/>
      <c r="EX315" s="76">
        <v>0</v>
      </c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8"/>
    </row>
    <row r="316" spans="1:166" s="4" customFormat="1" ht="25.5" customHeight="1">
      <c r="A316" s="100" t="s">
        <v>330</v>
      </c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1" t="s">
        <v>156</v>
      </c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2">
        <f>BC317+BC318</f>
        <v>1000</v>
      </c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>
        <f>BU317+BU318</f>
        <v>0</v>
      </c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99">
        <v>0</v>
      </c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  <c r="CT316" s="99"/>
      <c r="CU316" s="99"/>
      <c r="CV316" s="99"/>
      <c r="CW316" s="99"/>
      <c r="CX316" s="86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8"/>
      <c r="DX316" s="99">
        <v>0</v>
      </c>
      <c r="DY316" s="99"/>
      <c r="DZ316" s="99"/>
      <c r="EA316" s="99"/>
      <c r="EB316" s="99"/>
      <c r="EC316" s="99"/>
      <c r="ED316" s="99"/>
      <c r="EE316" s="99"/>
      <c r="EF316" s="99"/>
      <c r="EG316" s="99"/>
      <c r="EH316" s="99"/>
      <c r="EI316" s="99"/>
      <c r="EJ316" s="99"/>
      <c r="EK316" s="95">
        <f>BC316-CH316</f>
        <v>1000</v>
      </c>
      <c r="EL316" s="95"/>
      <c r="EM316" s="95"/>
      <c r="EN316" s="95"/>
      <c r="EO316" s="95"/>
      <c r="EP316" s="95"/>
      <c r="EQ316" s="95"/>
      <c r="ER316" s="95"/>
      <c r="ES316" s="95"/>
      <c r="ET316" s="95"/>
      <c r="EU316" s="95"/>
      <c r="EV316" s="95"/>
      <c r="EW316" s="95"/>
      <c r="EX316" s="86">
        <v>0</v>
      </c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8"/>
    </row>
    <row r="317" spans="1:166" s="4" customFormat="1" ht="24" customHeight="1">
      <c r="A317" s="96" t="s">
        <v>56</v>
      </c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8"/>
      <c r="AK317" s="83" t="s">
        <v>53</v>
      </c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4">
        <v>700</v>
      </c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5">
        <v>0</v>
      </c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103">
        <v>0</v>
      </c>
      <c r="CI317" s="103"/>
      <c r="CJ317" s="103"/>
      <c r="CK317" s="103"/>
      <c r="CL317" s="103"/>
      <c r="CM317" s="103"/>
      <c r="CN317" s="103"/>
      <c r="CO317" s="103"/>
      <c r="CP317" s="103"/>
      <c r="CQ317" s="103"/>
      <c r="CR317" s="103"/>
      <c r="CS317" s="103"/>
      <c r="CT317" s="103"/>
      <c r="CU317" s="103"/>
      <c r="CV317" s="103"/>
      <c r="CW317" s="103"/>
      <c r="CX317" s="76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8"/>
      <c r="DX317" s="82">
        <v>0</v>
      </c>
      <c r="DY317" s="82"/>
      <c r="DZ317" s="82"/>
      <c r="EA317" s="82"/>
      <c r="EB317" s="82"/>
      <c r="EC317" s="82"/>
      <c r="ED317" s="82"/>
      <c r="EE317" s="82"/>
      <c r="EF317" s="82"/>
      <c r="EG317" s="82"/>
      <c r="EH317" s="82"/>
      <c r="EI317" s="82"/>
      <c r="EJ317" s="82"/>
      <c r="EK317" s="82">
        <f>BC317-CH317</f>
        <v>700</v>
      </c>
      <c r="EL317" s="82"/>
      <c r="EM317" s="82"/>
      <c r="EN317" s="82"/>
      <c r="EO317" s="82"/>
      <c r="EP317" s="82"/>
      <c r="EQ317" s="82"/>
      <c r="ER317" s="82"/>
      <c r="ES317" s="82"/>
      <c r="ET317" s="82"/>
      <c r="EU317" s="82"/>
      <c r="EV317" s="82"/>
      <c r="EW317" s="82"/>
      <c r="EX317" s="76">
        <v>0</v>
      </c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8"/>
    </row>
    <row r="318" spans="1:166" s="4" customFormat="1" ht="27.75" customHeight="1">
      <c r="A318" s="96" t="s">
        <v>58</v>
      </c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8"/>
      <c r="AK318" s="83" t="s">
        <v>55</v>
      </c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4">
        <v>300</v>
      </c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5">
        <v>0</v>
      </c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103">
        <v>0</v>
      </c>
      <c r="CI318" s="103"/>
      <c r="CJ318" s="103"/>
      <c r="CK318" s="103"/>
      <c r="CL318" s="103"/>
      <c r="CM318" s="103"/>
      <c r="CN318" s="103"/>
      <c r="CO318" s="103"/>
      <c r="CP318" s="103"/>
      <c r="CQ318" s="103"/>
      <c r="CR318" s="103"/>
      <c r="CS318" s="103"/>
      <c r="CT318" s="103"/>
      <c r="CU318" s="103"/>
      <c r="CV318" s="103"/>
      <c r="CW318" s="103"/>
      <c r="CX318" s="76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8"/>
      <c r="DX318" s="82">
        <v>0</v>
      </c>
      <c r="DY318" s="82"/>
      <c r="DZ318" s="82"/>
      <c r="EA318" s="82"/>
      <c r="EB318" s="82"/>
      <c r="EC318" s="82"/>
      <c r="ED318" s="82"/>
      <c r="EE318" s="82"/>
      <c r="EF318" s="82"/>
      <c r="EG318" s="82"/>
      <c r="EH318" s="82"/>
      <c r="EI318" s="82"/>
      <c r="EJ318" s="82"/>
      <c r="EK318" s="82">
        <f>BC318-CH318</f>
        <v>300</v>
      </c>
      <c r="EL318" s="82"/>
      <c r="EM318" s="82"/>
      <c r="EN318" s="82"/>
      <c r="EO318" s="82"/>
      <c r="EP318" s="82"/>
      <c r="EQ318" s="82"/>
      <c r="ER318" s="82"/>
      <c r="ES318" s="82"/>
      <c r="ET318" s="82"/>
      <c r="EU318" s="82"/>
      <c r="EV318" s="82"/>
      <c r="EW318" s="82"/>
      <c r="EX318" s="76">
        <v>0</v>
      </c>
      <c r="EY318" s="77"/>
      <c r="EZ318" s="77"/>
      <c r="FA318" s="77"/>
      <c r="FB318" s="77"/>
      <c r="FC318" s="77"/>
      <c r="FD318" s="77"/>
      <c r="FE318" s="77"/>
      <c r="FF318" s="77"/>
      <c r="FG318" s="77"/>
      <c r="FH318" s="77"/>
      <c r="FI318" s="77"/>
      <c r="FJ318" s="78"/>
    </row>
    <row r="319" spans="1:166" s="4" customFormat="1" ht="12" customHeight="1">
      <c r="A319" s="160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  <c r="BR319" s="161"/>
      <c r="BS319" s="161"/>
      <c r="BT319" s="161"/>
      <c r="BU319" s="161"/>
      <c r="BV319" s="161"/>
      <c r="BW319" s="161"/>
      <c r="BX319" s="161"/>
      <c r="BY319" s="161"/>
      <c r="BZ319" s="161"/>
      <c r="CA319" s="161"/>
      <c r="CB319" s="161"/>
      <c r="CC319" s="161"/>
      <c r="CD319" s="161"/>
      <c r="CE319" s="161"/>
      <c r="CF319" s="161"/>
      <c r="CG319" s="161"/>
      <c r="CH319" s="161"/>
      <c r="CI319" s="161"/>
      <c r="CJ319" s="161"/>
      <c r="CK319" s="161"/>
      <c r="CL319" s="161"/>
      <c r="CM319" s="161"/>
      <c r="CN319" s="161"/>
      <c r="CO319" s="161"/>
      <c r="CP319" s="161"/>
      <c r="CQ319" s="161"/>
      <c r="CR319" s="161"/>
      <c r="CS319" s="161"/>
      <c r="CT319" s="161"/>
      <c r="CU319" s="161"/>
      <c r="CV319" s="161"/>
      <c r="CW319" s="161"/>
      <c r="CX319" s="161"/>
      <c r="CY319" s="161"/>
      <c r="CZ319" s="161"/>
      <c r="DA319" s="161"/>
      <c r="DB319" s="161"/>
      <c r="DC319" s="161"/>
      <c r="DD319" s="161"/>
      <c r="DE319" s="161"/>
      <c r="DF319" s="161"/>
      <c r="DG319" s="161"/>
      <c r="DH319" s="161"/>
      <c r="DI319" s="161"/>
      <c r="DJ319" s="161"/>
      <c r="DK319" s="161"/>
      <c r="DL319" s="161"/>
      <c r="DM319" s="161"/>
      <c r="DN319" s="161"/>
      <c r="DO319" s="161"/>
      <c r="DP319" s="161"/>
      <c r="DQ319" s="161"/>
      <c r="DR319" s="161"/>
      <c r="DS319" s="161"/>
      <c r="DT319" s="161"/>
      <c r="DU319" s="161"/>
      <c r="DV319" s="161"/>
      <c r="DW319" s="161"/>
      <c r="DX319" s="161"/>
      <c r="DY319" s="161"/>
      <c r="DZ319" s="161"/>
      <c r="EA319" s="161"/>
      <c r="EB319" s="161"/>
      <c r="EC319" s="161"/>
      <c r="ED319" s="161"/>
      <c r="EE319" s="161"/>
      <c r="EF319" s="161"/>
      <c r="EG319" s="161"/>
      <c r="EH319" s="161"/>
      <c r="EI319" s="161"/>
      <c r="EJ319" s="161"/>
      <c r="EK319" s="161"/>
      <c r="EL319" s="161"/>
      <c r="EM319" s="161"/>
      <c r="EN319" s="161"/>
      <c r="EO319" s="161"/>
      <c r="EP319" s="161"/>
      <c r="EQ319" s="161"/>
      <c r="ER319" s="161"/>
      <c r="ES319" s="161"/>
      <c r="ET319" s="161"/>
      <c r="EU319" s="161"/>
      <c r="EV319" s="161"/>
      <c r="EW319" s="161"/>
      <c r="EX319" s="161"/>
      <c r="EY319" s="161"/>
      <c r="EZ319" s="161"/>
      <c r="FA319" s="161"/>
      <c r="FB319" s="161"/>
      <c r="FC319" s="161"/>
      <c r="FD319" s="161"/>
      <c r="FE319" s="161"/>
      <c r="FF319" s="161"/>
      <c r="FG319" s="162"/>
      <c r="FH319" s="12"/>
      <c r="FI319" s="12"/>
      <c r="FJ319" s="16" t="s">
        <v>39</v>
      </c>
    </row>
    <row r="320" spans="1:166" s="4" customFormat="1" ht="16.5" customHeight="1">
      <c r="A320" s="160" t="s">
        <v>81</v>
      </c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  <c r="BR320" s="161"/>
      <c r="BS320" s="161"/>
      <c r="BT320" s="161"/>
      <c r="BU320" s="161"/>
      <c r="BV320" s="161"/>
      <c r="BW320" s="161"/>
      <c r="BX320" s="161"/>
      <c r="BY320" s="161"/>
      <c r="BZ320" s="161"/>
      <c r="CA320" s="161"/>
      <c r="CB320" s="161"/>
      <c r="CC320" s="161"/>
      <c r="CD320" s="161"/>
      <c r="CE320" s="161"/>
      <c r="CF320" s="161"/>
      <c r="CG320" s="161"/>
      <c r="CH320" s="161"/>
      <c r="CI320" s="161"/>
      <c r="CJ320" s="161"/>
      <c r="CK320" s="161"/>
      <c r="CL320" s="161"/>
      <c r="CM320" s="161"/>
      <c r="CN320" s="161"/>
      <c r="CO320" s="161"/>
      <c r="CP320" s="161"/>
      <c r="CQ320" s="161"/>
      <c r="CR320" s="161"/>
      <c r="CS320" s="161"/>
      <c r="CT320" s="161"/>
      <c r="CU320" s="161"/>
      <c r="CV320" s="161"/>
      <c r="CW320" s="161"/>
      <c r="CX320" s="161"/>
      <c r="CY320" s="161"/>
      <c r="CZ320" s="161"/>
      <c r="DA320" s="161"/>
      <c r="DB320" s="161"/>
      <c r="DC320" s="161"/>
      <c r="DD320" s="161"/>
      <c r="DE320" s="161"/>
      <c r="DF320" s="161"/>
      <c r="DG320" s="161"/>
      <c r="DH320" s="161"/>
      <c r="DI320" s="161"/>
      <c r="DJ320" s="161"/>
      <c r="DK320" s="161"/>
      <c r="DL320" s="161"/>
      <c r="DM320" s="161"/>
      <c r="DN320" s="161"/>
      <c r="DO320" s="161"/>
      <c r="DP320" s="161"/>
      <c r="DQ320" s="161"/>
      <c r="DR320" s="161"/>
      <c r="DS320" s="161"/>
      <c r="DT320" s="161"/>
      <c r="DU320" s="161"/>
      <c r="DV320" s="161"/>
      <c r="DW320" s="161"/>
      <c r="DX320" s="161"/>
      <c r="DY320" s="161"/>
      <c r="DZ320" s="161"/>
      <c r="EA320" s="161"/>
      <c r="EB320" s="161"/>
      <c r="EC320" s="161"/>
      <c r="ED320" s="161"/>
      <c r="EE320" s="161"/>
      <c r="EF320" s="161"/>
      <c r="EG320" s="161"/>
      <c r="EH320" s="161"/>
      <c r="EI320" s="161"/>
      <c r="EJ320" s="161"/>
      <c r="EK320" s="161"/>
      <c r="EL320" s="161"/>
      <c r="EM320" s="161"/>
      <c r="EN320" s="161"/>
      <c r="EO320" s="161"/>
      <c r="EP320" s="161"/>
      <c r="EQ320" s="161"/>
      <c r="ER320" s="161"/>
      <c r="ES320" s="161"/>
      <c r="ET320" s="161"/>
      <c r="EU320" s="161"/>
      <c r="EV320" s="161"/>
      <c r="EW320" s="161"/>
      <c r="EX320" s="161"/>
      <c r="EY320" s="161"/>
      <c r="EZ320" s="161"/>
      <c r="FA320" s="161"/>
      <c r="FB320" s="161"/>
      <c r="FC320" s="161"/>
      <c r="FD320" s="161"/>
      <c r="FE320" s="161"/>
      <c r="FF320" s="161"/>
      <c r="FG320" s="161"/>
      <c r="FH320" s="161"/>
      <c r="FI320" s="161"/>
      <c r="FJ320" s="162"/>
    </row>
    <row r="321" spans="1:166" s="4" customFormat="1" ht="66" customHeight="1">
      <c r="A321" s="116" t="s">
        <v>8</v>
      </c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16"/>
      <c r="AK321" s="116" t="s">
        <v>23</v>
      </c>
      <c r="AL321" s="116"/>
      <c r="AM321" s="116"/>
      <c r="AN321" s="116"/>
      <c r="AO321" s="116"/>
      <c r="AP321" s="116"/>
      <c r="AQ321" s="116" t="s">
        <v>35</v>
      </c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 t="s">
        <v>36</v>
      </c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 t="s">
        <v>37</v>
      </c>
      <c r="BV321" s="116"/>
      <c r="BW321" s="116"/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 t="s">
        <v>24</v>
      </c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  <c r="CX321" s="116"/>
      <c r="CY321" s="116"/>
      <c r="CZ321" s="116"/>
      <c r="DA321" s="116"/>
      <c r="DB321" s="116"/>
      <c r="DC321" s="116"/>
      <c r="DD321" s="116"/>
      <c r="DE321" s="116"/>
      <c r="DF321" s="116"/>
      <c r="DG321" s="116"/>
      <c r="DH321" s="116"/>
      <c r="DI321" s="116"/>
      <c r="DJ321" s="116"/>
      <c r="DK321" s="116"/>
      <c r="DL321" s="116"/>
      <c r="DM321" s="116"/>
      <c r="DN321" s="116"/>
      <c r="DO321" s="116"/>
      <c r="DP321" s="116"/>
      <c r="DQ321" s="116"/>
      <c r="DR321" s="116"/>
      <c r="DS321" s="116"/>
      <c r="DT321" s="116"/>
      <c r="DU321" s="116"/>
      <c r="DV321" s="116"/>
      <c r="DW321" s="116"/>
      <c r="DX321" s="116"/>
      <c r="DY321" s="116"/>
      <c r="DZ321" s="116"/>
      <c r="EA321" s="116"/>
      <c r="EB321" s="116"/>
      <c r="EC321" s="116"/>
      <c r="ED321" s="116"/>
      <c r="EE321" s="116"/>
      <c r="EF321" s="116"/>
      <c r="EG321" s="116"/>
      <c r="EH321" s="116"/>
      <c r="EI321" s="116"/>
      <c r="EJ321" s="116"/>
      <c r="EK321" s="120" t="s">
        <v>29</v>
      </c>
      <c r="EL321" s="121"/>
      <c r="EM321" s="121"/>
      <c r="EN321" s="121"/>
      <c r="EO321" s="121"/>
      <c r="EP321" s="121"/>
      <c r="EQ321" s="121"/>
      <c r="ER321" s="121"/>
      <c r="ES321" s="121"/>
      <c r="ET321" s="121"/>
      <c r="EU321" s="121"/>
      <c r="EV321" s="121"/>
      <c r="EW321" s="121"/>
      <c r="EX321" s="121"/>
      <c r="EY321" s="121"/>
      <c r="EZ321" s="121"/>
      <c r="FA321" s="121"/>
      <c r="FB321" s="121"/>
      <c r="FC321" s="121"/>
      <c r="FD321" s="121"/>
      <c r="FE321" s="121"/>
      <c r="FF321" s="121"/>
      <c r="FG321" s="121"/>
      <c r="FH321" s="121"/>
      <c r="FI321" s="121"/>
      <c r="FJ321" s="122"/>
    </row>
    <row r="322" spans="1:166" s="4" customFormat="1" ht="84.75" customHeight="1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6"/>
      <c r="BW322" s="116"/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 t="s">
        <v>45</v>
      </c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  <c r="CX322" s="116" t="s">
        <v>25</v>
      </c>
      <c r="CY322" s="116"/>
      <c r="CZ322" s="116"/>
      <c r="DA322" s="116"/>
      <c r="DB322" s="116"/>
      <c r="DC322" s="116"/>
      <c r="DD322" s="116"/>
      <c r="DE322" s="116"/>
      <c r="DF322" s="116"/>
      <c r="DG322" s="116"/>
      <c r="DH322" s="116"/>
      <c r="DI322" s="116"/>
      <c r="DJ322" s="116"/>
      <c r="DK322" s="116" t="s">
        <v>26</v>
      </c>
      <c r="DL322" s="116"/>
      <c r="DM322" s="116"/>
      <c r="DN322" s="116"/>
      <c r="DO322" s="116"/>
      <c r="DP322" s="116"/>
      <c r="DQ322" s="116"/>
      <c r="DR322" s="116"/>
      <c r="DS322" s="116"/>
      <c r="DT322" s="116"/>
      <c r="DU322" s="116"/>
      <c r="DV322" s="116"/>
      <c r="DW322" s="116"/>
      <c r="DX322" s="116" t="s">
        <v>27</v>
      </c>
      <c r="DY322" s="116"/>
      <c r="DZ322" s="116"/>
      <c r="EA322" s="116"/>
      <c r="EB322" s="116"/>
      <c r="EC322" s="116"/>
      <c r="ED322" s="116"/>
      <c r="EE322" s="116"/>
      <c r="EF322" s="116"/>
      <c r="EG322" s="116"/>
      <c r="EH322" s="116"/>
      <c r="EI322" s="116"/>
      <c r="EJ322" s="116"/>
      <c r="EK322" s="116" t="s">
        <v>38</v>
      </c>
      <c r="EL322" s="116"/>
      <c r="EM322" s="116"/>
      <c r="EN322" s="116"/>
      <c r="EO322" s="116"/>
      <c r="EP322" s="116"/>
      <c r="EQ322" s="116"/>
      <c r="ER322" s="116"/>
      <c r="ES322" s="116"/>
      <c r="ET322" s="116"/>
      <c r="EU322" s="116"/>
      <c r="EV322" s="116"/>
      <c r="EW322" s="116"/>
      <c r="EX322" s="120" t="s">
        <v>46</v>
      </c>
      <c r="EY322" s="121"/>
      <c r="EZ322" s="121"/>
      <c r="FA322" s="121"/>
      <c r="FB322" s="121"/>
      <c r="FC322" s="121"/>
      <c r="FD322" s="121"/>
      <c r="FE322" s="121"/>
      <c r="FF322" s="121"/>
      <c r="FG322" s="121"/>
      <c r="FH322" s="121"/>
      <c r="FI322" s="121"/>
      <c r="FJ322" s="122"/>
    </row>
    <row r="323" spans="1:166" s="4" customFormat="1" ht="15" customHeight="1">
      <c r="A323" s="136">
        <v>1</v>
      </c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>
        <v>2</v>
      </c>
      <c r="AL323" s="136"/>
      <c r="AM323" s="136"/>
      <c r="AN323" s="136"/>
      <c r="AO323" s="136"/>
      <c r="AP323" s="136"/>
      <c r="AQ323" s="136">
        <v>3</v>
      </c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>
        <v>4</v>
      </c>
      <c r="BD323" s="136"/>
      <c r="BE323" s="136"/>
      <c r="BF323" s="136"/>
      <c r="BG323" s="136"/>
      <c r="BH323" s="136"/>
      <c r="BI323" s="136"/>
      <c r="BJ323" s="136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36"/>
      <c r="BU323" s="136">
        <v>5</v>
      </c>
      <c r="BV323" s="136"/>
      <c r="BW323" s="136"/>
      <c r="BX323" s="136"/>
      <c r="BY323" s="136"/>
      <c r="BZ323" s="136"/>
      <c r="CA323" s="136"/>
      <c r="CB323" s="136"/>
      <c r="CC323" s="136"/>
      <c r="CD323" s="136"/>
      <c r="CE323" s="136"/>
      <c r="CF323" s="136"/>
      <c r="CG323" s="136"/>
      <c r="CH323" s="136">
        <v>6</v>
      </c>
      <c r="CI323" s="136"/>
      <c r="CJ323" s="136"/>
      <c r="CK323" s="136"/>
      <c r="CL323" s="136"/>
      <c r="CM323" s="136"/>
      <c r="CN323" s="136"/>
      <c r="CO323" s="136"/>
      <c r="CP323" s="136"/>
      <c r="CQ323" s="136"/>
      <c r="CR323" s="136"/>
      <c r="CS323" s="136"/>
      <c r="CT323" s="136"/>
      <c r="CU323" s="136"/>
      <c r="CV323" s="136"/>
      <c r="CW323" s="136"/>
      <c r="CX323" s="136">
        <v>7</v>
      </c>
      <c r="CY323" s="136"/>
      <c r="CZ323" s="136"/>
      <c r="DA323" s="136"/>
      <c r="DB323" s="136"/>
      <c r="DC323" s="136"/>
      <c r="DD323" s="136"/>
      <c r="DE323" s="136"/>
      <c r="DF323" s="136"/>
      <c r="DG323" s="136"/>
      <c r="DH323" s="136"/>
      <c r="DI323" s="136"/>
      <c r="DJ323" s="136"/>
      <c r="DK323" s="136">
        <v>8</v>
      </c>
      <c r="DL323" s="136"/>
      <c r="DM323" s="136"/>
      <c r="DN323" s="136"/>
      <c r="DO323" s="136"/>
      <c r="DP323" s="136"/>
      <c r="DQ323" s="136"/>
      <c r="DR323" s="136"/>
      <c r="DS323" s="136"/>
      <c r="DT323" s="136"/>
      <c r="DU323" s="136"/>
      <c r="DV323" s="136"/>
      <c r="DW323" s="136"/>
      <c r="DX323" s="136">
        <v>9</v>
      </c>
      <c r="DY323" s="136"/>
      <c r="DZ323" s="136"/>
      <c r="EA323" s="136"/>
      <c r="EB323" s="136"/>
      <c r="EC323" s="136"/>
      <c r="ED323" s="136"/>
      <c r="EE323" s="136"/>
      <c r="EF323" s="136"/>
      <c r="EG323" s="136"/>
      <c r="EH323" s="136"/>
      <c r="EI323" s="136"/>
      <c r="EJ323" s="136"/>
      <c r="EK323" s="136">
        <v>10</v>
      </c>
      <c r="EL323" s="136"/>
      <c r="EM323" s="136"/>
      <c r="EN323" s="136"/>
      <c r="EO323" s="136"/>
      <c r="EP323" s="136"/>
      <c r="EQ323" s="136"/>
      <c r="ER323" s="136"/>
      <c r="ES323" s="136"/>
      <c r="ET323" s="136"/>
      <c r="EU323" s="136"/>
      <c r="EV323" s="136"/>
      <c r="EW323" s="136"/>
      <c r="EX323" s="157">
        <v>11</v>
      </c>
      <c r="EY323" s="158"/>
      <c r="EZ323" s="158"/>
      <c r="FA323" s="158"/>
      <c r="FB323" s="158"/>
      <c r="FC323" s="158"/>
      <c r="FD323" s="158"/>
      <c r="FE323" s="158"/>
      <c r="FF323" s="158"/>
      <c r="FG323" s="158"/>
      <c r="FH323" s="158"/>
      <c r="FI323" s="158"/>
      <c r="FJ323" s="159"/>
    </row>
    <row r="324" spans="1:166" s="4" customFormat="1" ht="21.75" customHeight="1">
      <c r="A324" s="248" t="s">
        <v>32</v>
      </c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8"/>
      <c r="M324" s="248"/>
      <c r="N324" s="248"/>
      <c r="O324" s="248"/>
      <c r="P324" s="248"/>
      <c r="Q324" s="248"/>
      <c r="R324" s="248"/>
      <c r="S324" s="248"/>
      <c r="T324" s="248"/>
      <c r="U324" s="248"/>
      <c r="V324" s="248"/>
      <c r="W324" s="248"/>
      <c r="X324" s="248"/>
      <c r="Y324" s="248"/>
      <c r="Z324" s="248"/>
      <c r="AA324" s="248"/>
      <c r="AB324" s="248"/>
      <c r="AC324" s="248"/>
      <c r="AD324" s="248"/>
      <c r="AE324" s="248"/>
      <c r="AF324" s="248"/>
      <c r="AG324" s="248"/>
      <c r="AH324" s="248"/>
      <c r="AI324" s="248"/>
      <c r="AJ324" s="248"/>
      <c r="AK324" s="198" t="s">
        <v>33</v>
      </c>
      <c r="AL324" s="198"/>
      <c r="AM324" s="198"/>
      <c r="AN324" s="198"/>
      <c r="AO324" s="198"/>
      <c r="AP324" s="198"/>
      <c r="AQ324" s="114"/>
      <c r="AR324" s="114"/>
      <c r="AS324" s="114"/>
      <c r="AT324" s="114"/>
      <c r="AU324" s="114"/>
      <c r="AV324" s="114"/>
      <c r="AW324" s="114"/>
      <c r="AX324" s="114"/>
      <c r="AY324" s="114"/>
      <c r="AZ324" s="114"/>
      <c r="BA324" s="114"/>
      <c r="BB324" s="114"/>
      <c r="BC324" s="102">
        <f>BC327</f>
        <v>13500</v>
      </c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>
        <f>BU327</f>
        <v>13475</v>
      </c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99">
        <f>CH327</f>
        <v>13475</v>
      </c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  <c r="CW324" s="99"/>
      <c r="CX324" s="99"/>
      <c r="CY324" s="99"/>
      <c r="CZ324" s="99"/>
      <c r="DA324" s="99"/>
      <c r="DB324" s="99"/>
      <c r="DC324" s="99"/>
      <c r="DD324" s="99"/>
      <c r="DE324" s="99"/>
      <c r="DF324" s="99"/>
      <c r="DG324" s="99"/>
      <c r="DH324" s="99"/>
      <c r="DI324" s="99"/>
      <c r="DJ324" s="99"/>
      <c r="DK324" s="99"/>
      <c r="DL324" s="99"/>
      <c r="DM324" s="99"/>
      <c r="DN324" s="99"/>
      <c r="DO324" s="99"/>
      <c r="DP324" s="99"/>
      <c r="DQ324" s="99"/>
      <c r="DR324" s="99"/>
      <c r="DS324" s="99"/>
      <c r="DT324" s="99"/>
      <c r="DU324" s="99"/>
      <c r="DV324" s="99"/>
      <c r="DW324" s="99"/>
      <c r="DX324" s="99">
        <f>CH324</f>
        <v>13475</v>
      </c>
      <c r="DY324" s="99"/>
      <c r="DZ324" s="99"/>
      <c r="EA324" s="99"/>
      <c r="EB324" s="99"/>
      <c r="EC324" s="99"/>
      <c r="ED324" s="99"/>
      <c r="EE324" s="99"/>
      <c r="EF324" s="99"/>
      <c r="EG324" s="99"/>
      <c r="EH324" s="99"/>
      <c r="EI324" s="99"/>
      <c r="EJ324" s="99"/>
      <c r="EK324" s="99">
        <f>EK327</f>
        <v>25</v>
      </c>
      <c r="EL324" s="99"/>
      <c r="EM324" s="99"/>
      <c r="EN324" s="99"/>
      <c r="EO324" s="99"/>
      <c r="EP324" s="99"/>
      <c r="EQ324" s="99"/>
      <c r="ER324" s="99"/>
      <c r="ES324" s="99"/>
      <c r="ET324" s="99"/>
      <c r="EU324" s="99"/>
      <c r="EV324" s="99"/>
      <c r="EW324" s="99"/>
      <c r="EX324" s="138">
        <f>EX327</f>
        <v>0</v>
      </c>
      <c r="EY324" s="139"/>
      <c r="EZ324" s="139"/>
      <c r="FA324" s="139"/>
      <c r="FB324" s="139"/>
      <c r="FC324" s="139"/>
      <c r="FD324" s="139"/>
      <c r="FE324" s="139"/>
      <c r="FF324" s="139"/>
      <c r="FG324" s="139"/>
      <c r="FH324" s="139"/>
      <c r="FI324" s="139"/>
      <c r="FJ324" s="140"/>
    </row>
    <row r="325" spans="1:166" s="4" customFormat="1" ht="18" customHeight="1">
      <c r="A325" s="219" t="s">
        <v>22</v>
      </c>
      <c r="B325" s="219"/>
      <c r="C325" s="219"/>
      <c r="D325" s="219"/>
      <c r="E325" s="219"/>
      <c r="F325" s="219"/>
      <c r="G325" s="219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  <c r="AH325" s="219"/>
      <c r="AI325" s="219"/>
      <c r="AJ325" s="219"/>
      <c r="AK325" s="113" t="s">
        <v>34</v>
      </c>
      <c r="AL325" s="113"/>
      <c r="AM325" s="113"/>
      <c r="AN325" s="113"/>
      <c r="AO325" s="113"/>
      <c r="AP325" s="113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  <c r="CA325" s="84"/>
      <c r="CB325" s="84"/>
      <c r="CC325" s="84"/>
      <c r="CD325" s="84"/>
      <c r="CE325" s="84"/>
      <c r="CF325" s="84"/>
      <c r="CG325" s="84"/>
      <c r="CH325" s="82"/>
      <c r="CI325" s="82"/>
      <c r="CJ325" s="82"/>
      <c r="CK325" s="82"/>
      <c r="CL325" s="82"/>
      <c r="CM325" s="82"/>
      <c r="CN325" s="82"/>
      <c r="CO325" s="82"/>
      <c r="CP325" s="8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82"/>
      <c r="DH325" s="82"/>
      <c r="DI325" s="82"/>
      <c r="DJ325" s="82"/>
      <c r="DK325" s="82"/>
      <c r="DL325" s="82"/>
      <c r="DM325" s="82"/>
      <c r="DN325" s="82"/>
      <c r="DO325" s="82"/>
      <c r="DP325" s="82"/>
      <c r="DQ325" s="82"/>
      <c r="DR325" s="82"/>
      <c r="DS325" s="82"/>
      <c r="DT325" s="82"/>
      <c r="DU325" s="82"/>
      <c r="DV325" s="82"/>
      <c r="DW325" s="82"/>
      <c r="DX325" s="82"/>
      <c r="DY325" s="82"/>
      <c r="DZ325" s="82"/>
      <c r="EA325" s="82"/>
      <c r="EB325" s="82"/>
      <c r="EC325" s="82"/>
      <c r="ED325" s="82"/>
      <c r="EE325" s="82"/>
      <c r="EF325" s="82"/>
      <c r="EG325" s="82"/>
      <c r="EH325" s="82"/>
      <c r="EI325" s="82"/>
      <c r="EJ325" s="82"/>
      <c r="EK325" s="82"/>
      <c r="EL325" s="82"/>
      <c r="EM325" s="82"/>
      <c r="EN325" s="82"/>
      <c r="EO325" s="82"/>
      <c r="EP325" s="82"/>
      <c r="EQ325" s="82"/>
      <c r="ER325" s="82"/>
      <c r="ES325" s="82"/>
      <c r="ET325" s="82"/>
      <c r="EU325" s="82"/>
      <c r="EV325" s="82"/>
      <c r="EW325" s="82"/>
      <c r="EX325" s="76"/>
      <c r="EY325" s="77"/>
      <c r="EZ325" s="77"/>
      <c r="FA325" s="77"/>
      <c r="FB325" s="77"/>
      <c r="FC325" s="77"/>
      <c r="FD325" s="77"/>
      <c r="FE325" s="77"/>
      <c r="FF325" s="77"/>
      <c r="FG325" s="77"/>
      <c r="FH325" s="77"/>
      <c r="FI325" s="77"/>
      <c r="FJ325" s="78"/>
    </row>
    <row r="326" spans="1:166" s="4" customFormat="1" ht="35.25" customHeight="1">
      <c r="A326" s="215" t="s">
        <v>257</v>
      </c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  <c r="AD326" s="215"/>
      <c r="AE326" s="215"/>
      <c r="AF326" s="215"/>
      <c r="AG326" s="215"/>
      <c r="AH326" s="215"/>
      <c r="AI326" s="215"/>
      <c r="AJ326" s="215"/>
      <c r="AK326" s="113"/>
      <c r="AL326" s="113"/>
      <c r="AM326" s="113"/>
      <c r="AN326" s="113"/>
      <c r="AO326" s="113"/>
      <c r="AP326" s="113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51"/>
      <c r="BD326" s="152"/>
      <c r="BE326" s="152"/>
      <c r="BF326" s="152"/>
      <c r="BG326" s="152"/>
      <c r="BH326" s="152"/>
      <c r="BI326" s="152"/>
      <c r="BJ326" s="152"/>
      <c r="BK326" s="152"/>
      <c r="BL326" s="152"/>
      <c r="BM326" s="152"/>
      <c r="BN326" s="152"/>
      <c r="BO326" s="152"/>
      <c r="BP326" s="152"/>
      <c r="BQ326" s="152"/>
      <c r="BR326" s="152"/>
      <c r="BS326" s="152"/>
      <c r="BT326" s="153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2"/>
      <c r="DJ326" s="82"/>
      <c r="DK326" s="82"/>
      <c r="DL326" s="82"/>
      <c r="DM326" s="82"/>
      <c r="DN326" s="82"/>
      <c r="DO326" s="82"/>
      <c r="DP326" s="82"/>
      <c r="DQ326" s="82"/>
      <c r="DR326" s="82"/>
      <c r="DS326" s="82"/>
      <c r="DT326" s="82"/>
      <c r="DU326" s="82"/>
      <c r="DV326" s="82"/>
      <c r="DW326" s="82"/>
      <c r="DX326" s="82"/>
      <c r="DY326" s="82"/>
      <c r="DZ326" s="82"/>
      <c r="EA326" s="82"/>
      <c r="EB326" s="82"/>
      <c r="EC326" s="82"/>
      <c r="ED326" s="82"/>
      <c r="EE326" s="82"/>
      <c r="EF326" s="82"/>
      <c r="EG326" s="82"/>
      <c r="EH326" s="82"/>
      <c r="EI326" s="82"/>
      <c r="EJ326" s="82"/>
      <c r="EK326" s="82"/>
      <c r="EL326" s="82"/>
      <c r="EM326" s="82"/>
      <c r="EN326" s="82"/>
      <c r="EO326" s="82"/>
      <c r="EP326" s="82"/>
      <c r="EQ326" s="82"/>
      <c r="ER326" s="82"/>
      <c r="ES326" s="82"/>
      <c r="ET326" s="82"/>
      <c r="EU326" s="82"/>
      <c r="EV326" s="82"/>
      <c r="EW326" s="82"/>
      <c r="EX326" s="82"/>
      <c r="EY326" s="82"/>
      <c r="EZ326" s="82"/>
      <c r="FA326" s="82"/>
      <c r="FB326" s="82"/>
      <c r="FC326" s="82"/>
      <c r="FD326" s="82"/>
      <c r="FE326" s="82"/>
      <c r="FF326" s="82"/>
      <c r="FG326" s="82"/>
      <c r="FH326" s="38"/>
      <c r="FI326" s="38"/>
      <c r="FJ326" s="38"/>
    </row>
    <row r="327" spans="1:166" s="4" customFormat="1" ht="25.5" customHeight="1">
      <c r="A327" s="214" t="s">
        <v>258</v>
      </c>
      <c r="B327" s="214"/>
      <c r="C327" s="214"/>
      <c r="D327" s="214"/>
      <c r="E327" s="214"/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  <c r="Y327" s="214"/>
      <c r="Z327" s="214"/>
      <c r="AA327" s="214"/>
      <c r="AB327" s="214"/>
      <c r="AC327" s="214"/>
      <c r="AD327" s="214"/>
      <c r="AE327" s="214"/>
      <c r="AF327" s="214"/>
      <c r="AG327" s="214"/>
      <c r="AH327" s="214"/>
      <c r="AI327" s="214"/>
      <c r="AJ327" s="214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112"/>
      <c r="AW327" s="112"/>
      <c r="AX327" s="112"/>
      <c r="AY327" s="112"/>
      <c r="AZ327" s="112"/>
      <c r="BA327" s="112"/>
      <c r="BB327" s="112"/>
      <c r="BC327" s="102">
        <f>BC328</f>
        <v>13500</v>
      </c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>
        <f>BU328</f>
        <v>13475</v>
      </c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99">
        <f>CH328</f>
        <v>13475</v>
      </c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  <c r="CT327" s="99"/>
      <c r="CU327" s="99"/>
      <c r="CV327" s="99"/>
      <c r="CW327" s="99"/>
      <c r="CX327" s="99"/>
      <c r="CY327" s="99"/>
      <c r="CZ327" s="99"/>
      <c r="DA327" s="99"/>
      <c r="DB327" s="99"/>
      <c r="DC327" s="99"/>
      <c r="DD327" s="99"/>
      <c r="DE327" s="99"/>
      <c r="DF327" s="99"/>
      <c r="DG327" s="99"/>
      <c r="DH327" s="99"/>
      <c r="DI327" s="99"/>
      <c r="DJ327" s="99"/>
      <c r="DK327" s="99"/>
      <c r="DL327" s="99"/>
      <c r="DM327" s="99"/>
      <c r="DN327" s="99"/>
      <c r="DO327" s="99"/>
      <c r="DP327" s="99"/>
      <c r="DQ327" s="99"/>
      <c r="DR327" s="99"/>
      <c r="DS327" s="99"/>
      <c r="DT327" s="99"/>
      <c r="DU327" s="99"/>
      <c r="DV327" s="99"/>
      <c r="DW327" s="99"/>
      <c r="DX327" s="99">
        <f>DX328</f>
        <v>13475</v>
      </c>
      <c r="DY327" s="99"/>
      <c r="DZ327" s="99"/>
      <c r="EA327" s="99"/>
      <c r="EB327" s="99"/>
      <c r="EC327" s="99"/>
      <c r="ED327" s="99"/>
      <c r="EE327" s="99"/>
      <c r="EF327" s="99"/>
      <c r="EG327" s="99"/>
      <c r="EH327" s="99"/>
      <c r="EI327" s="99"/>
      <c r="EJ327" s="99"/>
      <c r="EK327" s="99">
        <f>EK328</f>
        <v>25</v>
      </c>
      <c r="EL327" s="99"/>
      <c r="EM327" s="99"/>
      <c r="EN327" s="99"/>
      <c r="EO327" s="99"/>
      <c r="EP327" s="99"/>
      <c r="EQ327" s="99"/>
      <c r="ER327" s="99"/>
      <c r="ES327" s="99"/>
      <c r="ET327" s="99"/>
      <c r="EU327" s="99"/>
      <c r="EV327" s="99"/>
      <c r="EW327" s="99"/>
      <c r="EX327" s="138">
        <v>0</v>
      </c>
      <c r="EY327" s="139"/>
      <c r="EZ327" s="139"/>
      <c r="FA327" s="139"/>
      <c r="FB327" s="139"/>
      <c r="FC327" s="139"/>
      <c r="FD327" s="139"/>
      <c r="FE327" s="139"/>
      <c r="FF327" s="139"/>
      <c r="FG327" s="139"/>
      <c r="FH327" s="139"/>
      <c r="FI327" s="139"/>
      <c r="FJ327" s="140"/>
    </row>
    <row r="328" spans="1:166" s="4" customFormat="1" ht="23.25" customHeight="1">
      <c r="A328" s="199" t="s">
        <v>107</v>
      </c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199"/>
      <c r="AK328" s="115" t="s">
        <v>62</v>
      </c>
      <c r="AL328" s="115"/>
      <c r="AM328" s="115"/>
      <c r="AN328" s="115"/>
      <c r="AO328" s="115"/>
      <c r="AP328" s="115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84">
        <v>13500</v>
      </c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>
        <v>13475</v>
      </c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2">
        <v>13475</v>
      </c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82"/>
      <c r="DH328" s="82"/>
      <c r="DI328" s="82"/>
      <c r="DJ328" s="82"/>
      <c r="DK328" s="82"/>
      <c r="DL328" s="82"/>
      <c r="DM328" s="82"/>
      <c r="DN328" s="82"/>
      <c r="DO328" s="82"/>
      <c r="DP328" s="82"/>
      <c r="DQ328" s="82"/>
      <c r="DR328" s="82"/>
      <c r="DS328" s="82"/>
      <c r="DT328" s="82"/>
      <c r="DU328" s="82"/>
      <c r="DV328" s="82"/>
      <c r="DW328" s="82"/>
      <c r="DX328" s="82">
        <f>CH328</f>
        <v>13475</v>
      </c>
      <c r="DY328" s="82"/>
      <c r="DZ328" s="82"/>
      <c r="EA328" s="82"/>
      <c r="EB328" s="82"/>
      <c r="EC328" s="82"/>
      <c r="ED328" s="82"/>
      <c r="EE328" s="82"/>
      <c r="EF328" s="82"/>
      <c r="EG328" s="82"/>
      <c r="EH328" s="82"/>
      <c r="EI328" s="82"/>
      <c r="EJ328" s="82"/>
      <c r="EK328" s="82">
        <f>BC328-BU328</f>
        <v>25</v>
      </c>
      <c r="EL328" s="82"/>
      <c r="EM328" s="82"/>
      <c r="EN328" s="82"/>
      <c r="EO328" s="82"/>
      <c r="EP328" s="82"/>
      <c r="EQ328" s="82"/>
      <c r="ER328" s="82"/>
      <c r="ES328" s="82"/>
      <c r="ET328" s="82"/>
      <c r="EU328" s="82"/>
      <c r="EV328" s="82"/>
      <c r="EW328" s="82"/>
      <c r="EX328" s="76">
        <v>0</v>
      </c>
      <c r="EY328" s="77"/>
      <c r="EZ328" s="77"/>
      <c r="FA328" s="77"/>
      <c r="FB328" s="77"/>
      <c r="FC328" s="77"/>
      <c r="FD328" s="77"/>
      <c r="FE328" s="77"/>
      <c r="FF328" s="77"/>
      <c r="FG328" s="77"/>
      <c r="FH328" s="77"/>
      <c r="FI328" s="77"/>
      <c r="FJ328" s="78"/>
    </row>
    <row r="329" spans="1:166" s="4" customFormat="1" ht="15" customHeight="1">
      <c r="A329" s="163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  <c r="AK329" s="164"/>
      <c r="AL329" s="164"/>
      <c r="AM329" s="164"/>
      <c r="AN329" s="164"/>
      <c r="AO329" s="164"/>
      <c r="AP329" s="164"/>
      <c r="AQ329" s="164"/>
      <c r="AR329" s="164"/>
      <c r="AS329" s="164"/>
      <c r="AT329" s="164"/>
      <c r="AU329" s="164"/>
      <c r="AV329" s="164"/>
      <c r="AW329" s="164"/>
      <c r="AX329" s="164"/>
      <c r="AY329" s="164"/>
      <c r="AZ329" s="164"/>
      <c r="BA329" s="164"/>
      <c r="BB329" s="164"/>
      <c r="BC329" s="164"/>
      <c r="BD329" s="164"/>
      <c r="BE329" s="164"/>
      <c r="BF329" s="164"/>
      <c r="BG329" s="164"/>
      <c r="BH329" s="164"/>
      <c r="BI329" s="164"/>
      <c r="BJ329" s="164"/>
      <c r="BK329" s="164"/>
      <c r="BL329" s="164"/>
      <c r="BM329" s="164"/>
      <c r="BN329" s="164"/>
      <c r="BO329" s="164"/>
      <c r="BP329" s="164"/>
      <c r="BQ329" s="164"/>
      <c r="BR329" s="164"/>
      <c r="BS329" s="164"/>
      <c r="BT329" s="164"/>
      <c r="BU329" s="164"/>
      <c r="BV329" s="164"/>
      <c r="BW329" s="164"/>
      <c r="BX329" s="164"/>
      <c r="BY329" s="164"/>
      <c r="BZ329" s="164"/>
      <c r="CA329" s="164"/>
      <c r="CB329" s="164"/>
      <c r="CC329" s="164"/>
      <c r="CD329" s="164"/>
      <c r="CE329" s="164"/>
      <c r="CF329" s="164"/>
      <c r="CG329" s="164"/>
      <c r="CH329" s="164"/>
      <c r="CI329" s="164"/>
      <c r="CJ329" s="164"/>
      <c r="CK329" s="164"/>
      <c r="CL329" s="164"/>
      <c r="CM329" s="164"/>
      <c r="CN329" s="164"/>
      <c r="CO329" s="164"/>
      <c r="CP329" s="164"/>
      <c r="CQ329" s="164"/>
      <c r="CR329" s="164"/>
      <c r="CS329" s="164"/>
      <c r="CT329" s="164"/>
      <c r="CU329" s="164"/>
      <c r="CV329" s="164"/>
      <c r="CW329" s="164"/>
      <c r="CX329" s="164"/>
      <c r="CY329" s="164"/>
      <c r="CZ329" s="164"/>
      <c r="DA329" s="164"/>
      <c r="DB329" s="164"/>
      <c r="DC329" s="164"/>
      <c r="DD329" s="164"/>
      <c r="DE329" s="164"/>
      <c r="DF329" s="164"/>
      <c r="DG329" s="164"/>
      <c r="DH329" s="164"/>
      <c r="DI329" s="164"/>
      <c r="DJ329" s="164"/>
      <c r="DK329" s="164"/>
      <c r="DL329" s="164"/>
      <c r="DM329" s="164"/>
      <c r="DN329" s="164"/>
      <c r="DO329" s="164"/>
      <c r="DP329" s="164"/>
      <c r="DQ329" s="164"/>
      <c r="DR329" s="164"/>
      <c r="DS329" s="164"/>
      <c r="DT329" s="164"/>
      <c r="DU329" s="164"/>
      <c r="DV329" s="164"/>
      <c r="DW329" s="164"/>
      <c r="DX329" s="164"/>
      <c r="DY329" s="164"/>
      <c r="DZ329" s="164"/>
      <c r="EA329" s="164"/>
      <c r="EB329" s="164"/>
      <c r="EC329" s="164"/>
      <c r="ED329" s="164"/>
      <c r="EE329" s="164"/>
      <c r="EF329" s="164"/>
      <c r="EG329" s="164"/>
      <c r="EH329" s="164"/>
      <c r="EI329" s="164"/>
      <c r="EJ329" s="164"/>
      <c r="EK329" s="164"/>
      <c r="EL329" s="164"/>
      <c r="EM329" s="164"/>
      <c r="EN329" s="164"/>
      <c r="EO329" s="164"/>
      <c r="EP329" s="164"/>
      <c r="EQ329" s="164"/>
      <c r="ER329" s="164"/>
      <c r="ES329" s="164"/>
      <c r="ET329" s="164"/>
      <c r="EU329" s="164"/>
      <c r="EV329" s="164"/>
      <c r="EW329" s="164"/>
      <c r="EX329" s="164"/>
      <c r="EY329" s="164"/>
      <c r="EZ329" s="164"/>
      <c r="FA329" s="164"/>
      <c r="FB329" s="164"/>
      <c r="FC329" s="164"/>
      <c r="FD329" s="164"/>
      <c r="FE329" s="164"/>
      <c r="FF329" s="164"/>
      <c r="FG329" s="164"/>
      <c r="FH329" s="13"/>
      <c r="FI329" s="13"/>
      <c r="FJ329" s="13"/>
    </row>
    <row r="330" spans="1:166" s="11" customFormat="1" ht="26.25" customHeight="1">
      <c r="A330" s="208" t="s">
        <v>160</v>
      </c>
      <c r="B330" s="208"/>
      <c r="C330" s="208"/>
      <c r="D330" s="208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02">
        <f>BC133+BC161+BC179+BC199+BC216+BC235+BC270+BC283+BC324+BC116+BC258+BC248+BC170</f>
        <v>9306190.74</v>
      </c>
      <c r="BD330" s="335"/>
      <c r="BE330" s="335"/>
      <c r="BF330" s="335"/>
      <c r="BG330" s="335"/>
      <c r="BH330" s="335"/>
      <c r="BI330" s="335"/>
      <c r="BJ330" s="335"/>
      <c r="BK330" s="335"/>
      <c r="BL330" s="335"/>
      <c r="BM330" s="335"/>
      <c r="BN330" s="335"/>
      <c r="BO330" s="335"/>
      <c r="BP330" s="335"/>
      <c r="BQ330" s="335"/>
      <c r="BR330" s="335"/>
      <c r="BS330" s="335"/>
      <c r="BT330" s="335"/>
      <c r="BU330" s="102">
        <f>+BU324+BU283+BU270+BU235+BU216+BU199+BU179+BU161+BU133+BU116+BU258+BU248+BU170</f>
        <v>6419041.410000001</v>
      </c>
      <c r="BV330" s="335"/>
      <c r="BW330" s="335"/>
      <c r="BX330" s="335"/>
      <c r="BY330" s="335"/>
      <c r="BZ330" s="335"/>
      <c r="CA330" s="335"/>
      <c r="CB330" s="335"/>
      <c r="CC330" s="335"/>
      <c r="CD330" s="335"/>
      <c r="CE330" s="335"/>
      <c r="CF330" s="335"/>
      <c r="CG330" s="335"/>
      <c r="CH330" s="102">
        <f>CH324+CI283+CH270+CH235+CH216+CH199+CH179+CH161+CH133+CH116+CH258+CH248</f>
        <v>6419041.410000001</v>
      </c>
      <c r="CI330" s="335"/>
      <c r="CJ330" s="335"/>
      <c r="CK330" s="335"/>
      <c r="CL330" s="335"/>
      <c r="CM330" s="335"/>
      <c r="CN330" s="335"/>
      <c r="CO330" s="335"/>
      <c r="CP330" s="335"/>
      <c r="CQ330" s="335"/>
      <c r="CR330" s="335"/>
      <c r="CS330" s="335"/>
      <c r="CT330" s="335"/>
      <c r="CU330" s="335"/>
      <c r="CV330" s="335"/>
      <c r="CW330" s="335"/>
      <c r="CX330" s="163"/>
      <c r="CY330" s="163"/>
      <c r="CZ330" s="163"/>
      <c r="DA330" s="163"/>
      <c r="DB330" s="163"/>
      <c r="DC330" s="163"/>
      <c r="DD330" s="163"/>
      <c r="DE330" s="163"/>
      <c r="DF330" s="163"/>
      <c r="DG330" s="163"/>
      <c r="DH330" s="163"/>
      <c r="DI330" s="163"/>
      <c r="DJ330" s="163"/>
      <c r="DK330" s="163"/>
      <c r="DL330" s="163"/>
      <c r="DM330" s="163"/>
      <c r="DN330" s="163"/>
      <c r="DO330" s="163"/>
      <c r="DP330" s="163"/>
      <c r="DQ330" s="163"/>
      <c r="DR330" s="163"/>
      <c r="DS330" s="163"/>
      <c r="DT330" s="163"/>
      <c r="DU330" s="163"/>
      <c r="DV330" s="163"/>
      <c r="DW330" s="163"/>
      <c r="DX330" s="132">
        <f>CH330</f>
        <v>6419041.410000001</v>
      </c>
      <c r="DY330" s="163"/>
      <c r="DZ330" s="163"/>
      <c r="EA330" s="163"/>
      <c r="EB330" s="163"/>
      <c r="EC330" s="163"/>
      <c r="ED330" s="163"/>
      <c r="EE330" s="163"/>
      <c r="EF330" s="163"/>
      <c r="EG330" s="163"/>
      <c r="EH330" s="163"/>
      <c r="EI330" s="163"/>
      <c r="EJ330" s="163"/>
      <c r="EK330" s="132">
        <f>BC330-BU330</f>
        <v>2887149.329999999</v>
      </c>
      <c r="EL330" s="163"/>
      <c r="EM330" s="163"/>
      <c r="EN330" s="163"/>
      <c r="EO330" s="163"/>
      <c r="EP330" s="163"/>
      <c r="EQ330" s="163"/>
      <c r="ER330" s="163"/>
      <c r="ES330" s="163"/>
      <c r="ET330" s="163"/>
      <c r="EU330" s="163"/>
      <c r="EV330" s="163"/>
      <c r="EW330" s="163"/>
      <c r="EX330" s="148">
        <f>BU330-CH330</f>
        <v>0</v>
      </c>
      <c r="EY330" s="149"/>
      <c r="EZ330" s="149"/>
      <c r="FA330" s="149"/>
      <c r="FB330" s="149"/>
      <c r="FC330" s="149"/>
      <c r="FD330" s="149"/>
      <c r="FE330" s="149"/>
      <c r="FF330" s="149"/>
      <c r="FG330" s="149"/>
      <c r="FH330" s="149"/>
      <c r="FI330" s="149"/>
      <c r="FJ330" s="150"/>
    </row>
    <row r="331" spans="1:166" s="4" customFormat="1" ht="19.5" customHeight="1">
      <c r="A331" s="157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  <c r="AP331" s="158"/>
      <c r="AQ331" s="158"/>
      <c r="AR331" s="158"/>
      <c r="AS331" s="158"/>
      <c r="AT331" s="158"/>
      <c r="AU331" s="158"/>
      <c r="AV331" s="158"/>
      <c r="AW331" s="158"/>
      <c r="AX331" s="158"/>
      <c r="AY331" s="158"/>
      <c r="AZ331" s="158"/>
      <c r="BA331" s="158"/>
      <c r="BB331" s="158"/>
      <c r="BC331" s="159"/>
      <c r="BD331" s="8" t="s">
        <v>40</v>
      </c>
      <c r="BE331" s="12"/>
      <c r="BF331" s="12"/>
      <c r="BG331" s="12"/>
      <c r="BH331" s="12"/>
      <c r="BI331" s="27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8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57"/>
      <c r="CJ331" s="158"/>
      <c r="CK331" s="158"/>
      <c r="CL331" s="158"/>
      <c r="CM331" s="158"/>
      <c r="CN331" s="158"/>
      <c r="CO331" s="158"/>
      <c r="CP331" s="158"/>
      <c r="CQ331" s="158"/>
      <c r="CR331" s="158"/>
      <c r="CS331" s="158"/>
      <c r="CT331" s="158"/>
      <c r="CU331" s="158"/>
      <c r="CV331" s="158"/>
      <c r="CW331" s="158"/>
      <c r="CX331" s="158"/>
      <c r="CY331" s="158"/>
      <c r="CZ331" s="158"/>
      <c r="DA331" s="158"/>
      <c r="DB331" s="158"/>
      <c r="DC331" s="158"/>
      <c r="DD331" s="158"/>
      <c r="DE331" s="158"/>
      <c r="DF331" s="158"/>
      <c r="DG331" s="158"/>
      <c r="DH331" s="158"/>
      <c r="DI331" s="158"/>
      <c r="DJ331" s="158"/>
      <c r="DK331" s="158"/>
      <c r="DL331" s="158"/>
      <c r="DM331" s="158"/>
      <c r="DN331" s="158"/>
      <c r="DO331" s="158"/>
      <c r="DP331" s="158"/>
      <c r="DQ331" s="158"/>
      <c r="DR331" s="158"/>
      <c r="DS331" s="158"/>
      <c r="DT331" s="158"/>
      <c r="DU331" s="158"/>
      <c r="DV331" s="158"/>
      <c r="DW331" s="158"/>
      <c r="DX331" s="158"/>
      <c r="DY331" s="158"/>
      <c r="DZ331" s="158"/>
      <c r="EA331" s="158"/>
      <c r="EB331" s="158"/>
      <c r="EC331" s="158"/>
      <c r="ED331" s="158"/>
      <c r="EE331" s="158"/>
      <c r="EF331" s="158"/>
      <c r="EG331" s="158"/>
      <c r="EH331" s="158"/>
      <c r="EI331" s="158"/>
      <c r="EJ331" s="158"/>
      <c r="EK331" s="158"/>
      <c r="EL331" s="158"/>
      <c r="EM331" s="158"/>
      <c r="EN331" s="158"/>
      <c r="EO331" s="158"/>
      <c r="EP331" s="158"/>
      <c r="EQ331" s="158"/>
      <c r="ER331" s="158"/>
      <c r="ES331" s="158"/>
      <c r="ET331" s="158"/>
      <c r="EU331" s="158"/>
      <c r="EV331" s="158"/>
      <c r="EW331" s="158"/>
      <c r="EX331" s="158"/>
      <c r="EY331" s="158"/>
      <c r="EZ331" s="158"/>
      <c r="FA331" s="158"/>
      <c r="FB331" s="158"/>
      <c r="FC331" s="158"/>
      <c r="FD331" s="158"/>
      <c r="FE331" s="158"/>
      <c r="FF331" s="158"/>
      <c r="FG331" s="159"/>
      <c r="FH331" s="12"/>
      <c r="FI331" s="12"/>
      <c r="FJ331" s="16" t="s">
        <v>47</v>
      </c>
    </row>
    <row r="332" spans="1:166" s="4" customFormat="1" ht="18.75">
      <c r="A332" s="160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  <c r="BR332" s="161"/>
      <c r="BS332" s="161"/>
      <c r="BT332" s="161"/>
      <c r="BU332" s="161"/>
      <c r="BV332" s="161"/>
      <c r="BW332" s="161"/>
      <c r="BX332" s="161"/>
      <c r="BY332" s="161"/>
      <c r="BZ332" s="161"/>
      <c r="CA332" s="161"/>
      <c r="CB332" s="161"/>
      <c r="CC332" s="161"/>
      <c r="CD332" s="161"/>
      <c r="CE332" s="161"/>
      <c r="CF332" s="161"/>
      <c r="CG332" s="161"/>
      <c r="CH332" s="161"/>
      <c r="CI332" s="161"/>
      <c r="CJ332" s="161"/>
      <c r="CK332" s="161"/>
      <c r="CL332" s="161"/>
      <c r="CM332" s="161"/>
      <c r="CN332" s="161"/>
      <c r="CO332" s="161"/>
      <c r="CP332" s="161"/>
      <c r="CQ332" s="161"/>
      <c r="CR332" s="161"/>
      <c r="CS332" s="161"/>
      <c r="CT332" s="161"/>
      <c r="CU332" s="161"/>
      <c r="CV332" s="161"/>
      <c r="CW332" s="161"/>
      <c r="CX332" s="161"/>
      <c r="CY332" s="161"/>
      <c r="CZ332" s="161"/>
      <c r="DA332" s="161"/>
      <c r="DB332" s="161"/>
      <c r="DC332" s="161"/>
      <c r="DD332" s="161"/>
      <c r="DE332" s="161"/>
      <c r="DF332" s="161"/>
      <c r="DG332" s="161"/>
      <c r="DH332" s="161"/>
      <c r="DI332" s="161"/>
      <c r="DJ332" s="161"/>
      <c r="DK332" s="161"/>
      <c r="DL332" s="161"/>
      <c r="DM332" s="161"/>
      <c r="DN332" s="161"/>
      <c r="DO332" s="161"/>
      <c r="DP332" s="161"/>
      <c r="DQ332" s="161"/>
      <c r="DR332" s="161"/>
      <c r="DS332" s="161"/>
      <c r="DT332" s="161"/>
      <c r="DU332" s="161"/>
      <c r="DV332" s="161"/>
      <c r="DW332" s="161"/>
      <c r="DX332" s="161"/>
      <c r="DY332" s="161"/>
      <c r="DZ332" s="161"/>
      <c r="EA332" s="161"/>
      <c r="EB332" s="161"/>
      <c r="EC332" s="161"/>
      <c r="ED332" s="161"/>
      <c r="EE332" s="161"/>
      <c r="EF332" s="161"/>
      <c r="EG332" s="161"/>
      <c r="EH332" s="161"/>
      <c r="EI332" s="161"/>
      <c r="EJ332" s="161"/>
      <c r="EK332" s="161"/>
      <c r="EL332" s="161"/>
      <c r="EM332" s="161"/>
      <c r="EN332" s="161"/>
      <c r="EO332" s="161"/>
      <c r="EP332" s="161"/>
      <c r="EQ332" s="161"/>
      <c r="ER332" s="161"/>
      <c r="ES332" s="161"/>
      <c r="ET332" s="161"/>
      <c r="EU332" s="161"/>
      <c r="EV332" s="161"/>
      <c r="EW332" s="161"/>
      <c r="EX332" s="161"/>
      <c r="EY332" s="161"/>
      <c r="EZ332" s="161"/>
      <c r="FA332" s="161"/>
      <c r="FB332" s="161"/>
      <c r="FC332" s="161"/>
      <c r="FD332" s="161"/>
      <c r="FE332" s="161"/>
      <c r="FF332" s="161"/>
      <c r="FG332" s="161"/>
      <c r="FH332" s="161"/>
      <c r="FI332" s="161"/>
      <c r="FJ332" s="162"/>
    </row>
    <row r="333" spans="1:166" s="4" customFormat="1" ht="18.75" customHeight="1">
      <c r="A333" s="213" t="s">
        <v>8</v>
      </c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  <c r="R333" s="213"/>
      <c r="S333" s="213"/>
      <c r="T333" s="213"/>
      <c r="U333" s="213"/>
      <c r="V333" s="213"/>
      <c r="W333" s="213"/>
      <c r="X333" s="213"/>
      <c r="Y333" s="213"/>
      <c r="Z333" s="213"/>
      <c r="AA333" s="213"/>
      <c r="AB333" s="213"/>
      <c r="AC333" s="213"/>
      <c r="AD333" s="213"/>
      <c r="AE333" s="213"/>
      <c r="AF333" s="213"/>
      <c r="AG333" s="213"/>
      <c r="AH333" s="213"/>
      <c r="AI333" s="213"/>
      <c r="AJ333" s="213"/>
      <c r="AK333" s="213"/>
      <c r="AL333" s="213"/>
      <c r="AM333" s="213"/>
      <c r="AN333" s="213"/>
      <c r="AO333" s="213"/>
      <c r="AP333" s="116" t="s">
        <v>23</v>
      </c>
      <c r="AQ333" s="116"/>
      <c r="AR333" s="116"/>
      <c r="AS333" s="116"/>
      <c r="AT333" s="116"/>
      <c r="AU333" s="116"/>
      <c r="AV333" s="277">
        <v>0</v>
      </c>
      <c r="AW333" s="278"/>
      <c r="AX333" s="278"/>
      <c r="AY333" s="278"/>
      <c r="AZ333" s="278"/>
      <c r="BA333" s="278"/>
      <c r="BB333" s="278"/>
      <c r="BC333" s="278"/>
      <c r="BD333" s="278"/>
      <c r="BE333" s="278"/>
      <c r="BF333" s="278"/>
      <c r="BG333" s="278"/>
      <c r="BH333" s="278"/>
      <c r="BI333" s="278"/>
      <c r="BJ333" s="278"/>
      <c r="BK333" s="279"/>
      <c r="BL333" s="277" t="s">
        <v>48</v>
      </c>
      <c r="BM333" s="278"/>
      <c r="BN333" s="278"/>
      <c r="BO333" s="278"/>
      <c r="BP333" s="278"/>
      <c r="BQ333" s="278"/>
      <c r="BR333" s="278"/>
      <c r="BS333" s="278"/>
      <c r="BT333" s="278"/>
      <c r="BU333" s="278"/>
      <c r="BV333" s="278"/>
      <c r="BW333" s="278"/>
      <c r="BX333" s="278"/>
      <c r="BY333" s="278"/>
      <c r="BZ333" s="278"/>
      <c r="CA333" s="278"/>
      <c r="CB333" s="278"/>
      <c r="CC333" s="278"/>
      <c r="CD333" s="278"/>
      <c r="CE333" s="279"/>
      <c r="CF333" s="116" t="s">
        <v>24</v>
      </c>
      <c r="CG333" s="116"/>
      <c r="CH333" s="116"/>
      <c r="CI333" s="116"/>
      <c r="CJ333" s="116"/>
      <c r="CK333" s="116"/>
      <c r="CL333" s="116"/>
      <c r="CM333" s="116"/>
      <c r="CN333" s="116"/>
      <c r="CO333" s="116"/>
      <c r="CP333" s="116"/>
      <c r="CQ333" s="116"/>
      <c r="CR333" s="116"/>
      <c r="CS333" s="116"/>
      <c r="CT333" s="116"/>
      <c r="CU333" s="116"/>
      <c r="CV333" s="116"/>
      <c r="CW333" s="116"/>
      <c r="CX333" s="116"/>
      <c r="CY333" s="116"/>
      <c r="CZ333" s="116"/>
      <c r="DA333" s="116"/>
      <c r="DB333" s="116"/>
      <c r="DC333" s="116"/>
      <c r="DD333" s="116"/>
      <c r="DE333" s="116"/>
      <c r="DF333" s="116"/>
      <c r="DG333" s="116"/>
      <c r="DH333" s="116"/>
      <c r="DI333" s="116"/>
      <c r="DJ333" s="116"/>
      <c r="DK333" s="116"/>
      <c r="DL333" s="116"/>
      <c r="DM333" s="116"/>
      <c r="DN333" s="116"/>
      <c r="DO333" s="116"/>
      <c r="DP333" s="116"/>
      <c r="DQ333" s="116"/>
      <c r="DR333" s="116"/>
      <c r="DS333" s="116"/>
      <c r="DT333" s="116"/>
      <c r="DU333" s="116"/>
      <c r="DV333" s="116"/>
      <c r="DW333" s="116"/>
      <c r="DX333" s="116"/>
      <c r="DY333" s="116"/>
      <c r="DZ333" s="116"/>
      <c r="EA333" s="116"/>
      <c r="EB333" s="116"/>
      <c r="EC333" s="116"/>
      <c r="ED333" s="116"/>
      <c r="EE333" s="116"/>
      <c r="EF333" s="116"/>
      <c r="EG333" s="116"/>
      <c r="EH333" s="116"/>
      <c r="EI333" s="116"/>
      <c r="EJ333" s="116"/>
      <c r="EK333" s="116"/>
      <c r="EL333" s="116"/>
      <c r="EM333" s="116"/>
      <c r="EN333" s="116"/>
      <c r="EO333" s="116"/>
      <c r="EP333" s="116"/>
      <c r="EQ333" s="116"/>
      <c r="ER333" s="116"/>
      <c r="ES333" s="116"/>
      <c r="ET333" s="277" t="s">
        <v>29</v>
      </c>
      <c r="EU333" s="278"/>
      <c r="EV333" s="278"/>
      <c r="EW333" s="278"/>
      <c r="EX333" s="278"/>
      <c r="EY333" s="278"/>
      <c r="EZ333" s="278"/>
      <c r="FA333" s="278"/>
      <c r="FB333" s="278"/>
      <c r="FC333" s="278"/>
      <c r="FD333" s="278"/>
      <c r="FE333" s="278"/>
      <c r="FF333" s="278"/>
      <c r="FG333" s="278"/>
      <c r="FH333" s="278"/>
      <c r="FI333" s="278"/>
      <c r="FJ333" s="279"/>
    </row>
    <row r="334" spans="1:166" s="4" customFormat="1" ht="74.25" customHeight="1">
      <c r="A334" s="213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  <c r="T334" s="213"/>
      <c r="U334" s="213"/>
      <c r="V334" s="213"/>
      <c r="W334" s="213"/>
      <c r="X334" s="213"/>
      <c r="Y334" s="213"/>
      <c r="Z334" s="213"/>
      <c r="AA334" s="213"/>
      <c r="AB334" s="213"/>
      <c r="AC334" s="213"/>
      <c r="AD334" s="213"/>
      <c r="AE334" s="213"/>
      <c r="AF334" s="213"/>
      <c r="AG334" s="213"/>
      <c r="AH334" s="213"/>
      <c r="AI334" s="213"/>
      <c r="AJ334" s="213"/>
      <c r="AK334" s="213"/>
      <c r="AL334" s="213"/>
      <c r="AM334" s="213"/>
      <c r="AN334" s="213"/>
      <c r="AO334" s="213"/>
      <c r="AP334" s="116"/>
      <c r="AQ334" s="116"/>
      <c r="AR334" s="116"/>
      <c r="AS334" s="116"/>
      <c r="AT334" s="116"/>
      <c r="AU334" s="116"/>
      <c r="AV334" s="280"/>
      <c r="AW334" s="281"/>
      <c r="AX334" s="281"/>
      <c r="AY334" s="281"/>
      <c r="AZ334" s="281"/>
      <c r="BA334" s="281"/>
      <c r="BB334" s="281"/>
      <c r="BC334" s="281"/>
      <c r="BD334" s="281"/>
      <c r="BE334" s="281"/>
      <c r="BF334" s="281"/>
      <c r="BG334" s="281"/>
      <c r="BH334" s="281"/>
      <c r="BI334" s="281"/>
      <c r="BJ334" s="281"/>
      <c r="BK334" s="282"/>
      <c r="BL334" s="280"/>
      <c r="BM334" s="281"/>
      <c r="BN334" s="281"/>
      <c r="BO334" s="281"/>
      <c r="BP334" s="281"/>
      <c r="BQ334" s="281"/>
      <c r="BR334" s="281"/>
      <c r="BS334" s="281"/>
      <c r="BT334" s="281"/>
      <c r="BU334" s="281"/>
      <c r="BV334" s="281"/>
      <c r="BW334" s="281"/>
      <c r="BX334" s="281"/>
      <c r="BY334" s="281"/>
      <c r="BZ334" s="281"/>
      <c r="CA334" s="281"/>
      <c r="CB334" s="281"/>
      <c r="CC334" s="281"/>
      <c r="CD334" s="281"/>
      <c r="CE334" s="282"/>
      <c r="CF334" s="116" t="s">
        <v>218</v>
      </c>
      <c r="CG334" s="116"/>
      <c r="CH334" s="116"/>
      <c r="CI334" s="116"/>
      <c r="CJ334" s="116"/>
      <c r="CK334" s="116"/>
      <c r="CL334" s="116"/>
      <c r="CM334" s="116"/>
      <c r="CN334" s="116"/>
      <c r="CO334" s="116"/>
      <c r="CP334" s="116"/>
      <c r="CQ334" s="116"/>
      <c r="CR334" s="116"/>
      <c r="CS334" s="116"/>
      <c r="CT334" s="116"/>
      <c r="CU334" s="116"/>
      <c r="CV334" s="116"/>
      <c r="CW334" s="116" t="s">
        <v>25</v>
      </c>
      <c r="CX334" s="116"/>
      <c r="CY334" s="116"/>
      <c r="CZ334" s="116"/>
      <c r="DA334" s="116"/>
      <c r="DB334" s="116"/>
      <c r="DC334" s="116"/>
      <c r="DD334" s="116"/>
      <c r="DE334" s="116"/>
      <c r="DF334" s="116"/>
      <c r="DG334" s="116"/>
      <c r="DH334" s="116"/>
      <c r="DI334" s="116"/>
      <c r="DJ334" s="116"/>
      <c r="DK334" s="116"/>
      <c r="DL334" s="116"/>
      <c r="DM334" s="116"/>
      <c r="DN334" s="116" t="s">
        <v>26</v>
      </c>
      <c r="DO334" s="116"/>
      <c r="DP334" s="116"/>
      <c r="DQ334" s="116"/>
      <c r="DR334" s="116"/>
      <c r="DS334" s="116"/>
      <c r="DT334" s="116"/>
      <c r="DU334" s="116"/>
      <c r="DV334" s="116"/>
      <c r="DW334" s="116"/>
      <c r="DX334" s="116"/>
      <c r="DY334" s="116"/>
      <c r="DZ334" s="116"/>
      <c r="EA334" s="116"/>
      <c r="EB334" s="116"/>
      <c r="EC334" s="116"/>
      <c r="ED334" s="116"/>
      <c r="EE334" s="116" t="s">
        <v>27</v>
      </c>
      <c r="EF334" s="116"/>
      <c r="EG334" s="116"/>
      <c r="EH334" s="116"/>
      <c r="EI334" s="116"/>
      <c r="EJ334" s="116"/>
      <c r="EK334" s="116"/>
      <c r="EL334" s="116"/>
      <c r="EM334" s="116"/>
      <c r="EN334" s="116"/>
      <c r="EO334" s="116"/>
      <c r="EP334" s="116"/>
      <c r="EQ334" s="116"/>
      <c r="ER334" s="116"/>
      <c r="ES334" s="116"/>
      <c r="ET334" s="280"/>
      <c r="EU334" s="281"/>
      <c r="EV334" s="281"/>
      <c r="EW334" s="281"/>
      <c r="EX334" s="281"/>
      <c r="EY334" s="281"/>
      <c r="EZ334" s="281"/>
      <c r="FA334" s="281"/>
      <c r="FB334" s="281"/>
      <c r="FC334" s="281"/>
      <c r="FD334" s="281"/>
      <c r="FE334" s="281"/>
      <c r="FF334" s="281"/>
      <c r="FG334" s="281"/>
      <c r="FH334" s="281"/>
      <c r="FI334" s="281"/>
      <c r="FJ334" s="282"/>
    </row>
    <row r="335" spans="1:166" s="4" customFormat="1" ht="18.75">
      <c r="A335" s="136">
        <v>1</v>
      </c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>
        <v>2</v>
      </c>
      <c r="AQ335" s="136"/>
      <c r="AR335" s="136"/>
      <c r="AS335" s="136"/>
      <c r="AT335" s="136"/>
      <c r="AU335" s="136"/>
      <c r="AV335" s="157">
        <v>3</v>
      </c>
      <c r="AW335" s="158"/>
      <c r="AX335" s="158"/>
      <c r="AY335" s="158"/>
      <c r="AZ335" s="158"/>
      <c r="BA335" s="158"/>
      <c r="BB335" s="158"/>
      <c r="BC335" s="158"/>
      <c r="BD335" s="158"/>
      <c r="BE335" s="158"/>
      <c r="BF335" s="158"/>
      <c r="BG335" s="158"/>
      <c r="BH335" s="158"/>
      <c r="BI335" s="158"/>
      <c r="BJ335" s="158"/>
      <c r="BK335" s="159"/>
      <c r="BL335" s="157">
        <v>4</v>
      </c>
      <c r="BM335" s="158"/>
      <c r="BN335" s="158"/>
      <c r="BO335" s="158"/>
      <c r="BP335" s="158"/>
      <c r="BQ335" s="158"/>
      <c r="BR335" s="158"/>
      <c r="BS335" s="158"/>
      <c r="BT335" s="158"/>
      <c r="BU335" s="158"/>
      <c r="BV335" s="158"/>
      <c r="BW335" s="158"/>
      <c r="BX335" s="158"/>
      <c r="BY335" s="158"/>
      <c r="BZ335" s="158"/>
      <c r="CA335" s="158"/>
      <c r="CB335" s="158"/>
      <c r="CC335" s="158"/>
      <c r="CD335" s="158"/>
      <c r="CE335" s="159"/>
      <c r="CF335" s="136">
        <v>5</v>
      </c>
      <c r="CG335" s="136"/>
      <c r="CH335" s="136"/>
      <c r="CI335" s="136"/>
      <c r="CJ335" s="136"/>
      <c r="CK335" s="136"/>
      <c r="CL335" s="136"/>
      <c r="CM335" s="136"/>
      <c r="CN335" s="136"/>
      <c r="CO335" s="136"/>
      <c r="CP335" s="136"/>
      <c r="CQ335" s="136"/>
      <c r="CR335" s="136"/>
      <c r="CS335" s="136"/>
      <c r="CT335" s="136"/>
      <c r="CU335" s="136"/>
      <c r="CV335" s="136"/>
      <c r="CW335" s="136">
        <v>6</v>
      </c>
      <c r="CX335" s="136"/>
      <c r="CY335" s="136"/>
      <c r="CZ335" s="136"/>
      <c r="DA335" s="136"/>
      <c r="DB335" s="136"/>
      <c r="DC335" s="136"/>
      <c r="DD335" s="136"/>
      <c r="DE335" s="136"/>
      <c r="DF335" s="136"/>
      <c r="DG335" s="136"/>
      <c r="DH335" s="136"/>
      <c r="DI335" s="136"/>
      <c r="DJ335" s="136"/>
      <c r="DK335" s="136"/>
      <c r="DL335" s="136"/>
      <c r="DM335" s="136"/>
      <c r="DN335" s="136">
        <v>7</v>
      </c>
      <c r="DO335" s="136"/>
      <c r="DP335" s="136"/>
      <c r="DQ335" s="136"/>
      <c r="DR335" s="136"/>
      <c r="DS335" s="136"/>
      <c r="DT335" s="136"/>
      <c r="DU335" s="136"/>
      <c r="DV335" s="136"/>
      <c r="DW335" s="136"/>
      <c r="DX335" s="136"/>
      <c r="DY335" s="136"/>
      <c r="DZ335" s="136"/>
      <c r="EA335" s="136"/>
      <c r="EB335" s="136"/>
      <c r="EC335" s="136"/>
      <c r="ED335" s="136"/>
      <c r="EE335" s="136">
        <v>8</v>
      </c>
      <c r="EF335" s="136"/>
      <c r="EG335" s="136"/>
      <c r="EH335" s="136"/>
      <c r="EI335" s="136"/>
      <c r="EJ335" s="136"/>
      <c r="EK335" s="136"/>
      <c r="EL335" s="136"/>
      <c r="EM335" s="136"/>
      <c r="EN335" s="136"/>
      <c r="EO335" s="136"/>
      <c r="EP335" s="136"/>
      <c r="EQ335" s="136"/>
      <c r="ER335" s="136"/>
      <c r="ES335" s="136"/>
      <c r="ET335" s="157">
        <v>9</v>
      </c>
      <c r="EU335" s="158"/>
      <c r="EV335" s="158"/>
      <c r="EW335" s="158"/>
      <c r="EX335" s="158"/>
      <c r="EY335" s="158"/>
      <c r="EZ335" s="158"/>
      <c r="FA335" s="158"/>
      <c r="FB335" s="158"/>
      <c r="FC335" s="158"/>
      <c r="FD335" s="158"/>
      <c r="FE335" s="158"/>
      <c r="FF335" s="158"/>
      <c r="FG335" s="158"/>
      <c r="FH335" s="158"/>
      <c r="FI335" s="158"/>
      <c r="FJ335" s="159"/>
    </row>
    <row r="336" spans="1:166" s="4" customFormat="1" ht="36.75" customHeight="1">
      <c r="A336" s="221" t="s">
        <v>44</v>
      </c>
      <c r="B336" s="221"/>
      <c r="C336" s="221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  <c r="Z336" s="221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1"/>
      <c r="AN336" s="221"/>
      <c r="AO336" s="221"/>
      <c r="AP336" s="169" t="s">
        <v>69</v>
      </c>
      <c r="AQ336" s="169"/>
      <c r="AR336" s="169"/>
      <c r="AS336" s="169"/>
      <c r="AT336" s="169"/>
      <c r="AU336" s="169"/>
      <c r="AV336" s="216" t="s">
        <v>217</v>
      </c>
      <c r="AW336" s="217"/>
      <c r="AX336" s="217"/>
      <c r="AY336" s="217"/>
      <c r="AZ336" s="217"/>
      <c r="BA336" s="217"/>
      <c r="BB336" s="217"/>
      <c r="BC336" s="217"/>
      <c r="BD336" s="217"/>
      <c r="BE336" s="217"/>
      <c r="BF336" s="217"/>
      <c r="BG336" s="217"/>
      <c r="BH336" s="217"/>
      <c r="BI336" s="217"/>
      <c r="BJ336" s="217"/>
      <c r="BK336" s="218"/>
      <c r="BL336" s="151">
        <f>ET336+CF336</f>
        <v>6190.7400000002235</v>
      </c>
      <c r="BM336" s="152"/>
      <c r="BN336" s="152"/>
      <c r="BO336" s="152"/>
      <c r="BP336" s="152"/>
      <c r="BQ336" s="152"/>
      <c r="BR336" s="152"/>
      <c r="BS336" s="152"/>
      <c r="BT336" s="152"/>
      <c r="BU336" s="152"/>
      <c r="BV336" s="152"/>
      <c r="BW336" s="152"/>
      <c r="BX336" s="152"/>
      <c r="BY336" s="152"/>
      <c r="BZ336" s="152"/>
      <c r="CA336" s="152"/>
      <c r="CB336" s="152"/>
      <c r="CC336" s="152"/>
      <c r="CD336" s="152"/>
      <c r="CE336" s="153"/>
      <c r="CF336" s="84">
        <f>CF344+CF340</f>
        <v>-676816.6499999994</v>
      </c>
      <c r="CG336" s="84"/>
      <c r="CH336" s="84"/>
      <c r="CI336" s="84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220"/>
      <c r="CX336" s="220"/>
      <c r="CY336" s="220"/>
      <c r="CZ336" s="220"/>
      <c r="DA336" s="220"/>
      <c r="DB336" s="220"/>
      <c r="DC336" s="220"/>
      <c r="DD336" s="220"/>
      <c r="DE336" s="220"/>
      <c r="DF336" s="220"/>
      <c r="DG336" s="220"/>
      <c r="DH336" s="220"/>
      <c r="DI336" s="220"/>
      <c r="DJ336" s="220"/>
      <c r="DK336" s="220"/>
      <c r="DL336" s="220"/>
      <c r="DM336" s="220"/>
      <c r="DN336" s="220"/>
      <c r="DO336" s="220"/>
      <c r="DP336" s="220"/>
      <c r="DQ336" s="220"/>
      <c r="DR336" s="220"/>
      <c r="DS336" s="220"/>
      <c r="DT336" s="220"/>
      <c r="DU336" s="220"/>
      <c r="DV336" s="220"/>
      <c r="DW336" s="220"/>
      <c r="DX336" s="220"/>
      <c r="DY336" s="220"/>
      <c r="DZ336" s="220"/>
      <c r="EA336" s="220"/>
      <c r="EB336" s="220"/>
      <c r="EC336" s="220"/>
      <c r="ED336" s="220"/>
      <c r="EE336" s="220">
        <f>CF336</f>
        <v>-676816.6499999994</v>
      </c>
      <c r="EF336" s="220"/>
      <c r="EG336" s="220"/>
      <c r="EH336" s="220"/>
      <c r="EI336" s="220"/>
      <c r="EJ336" s="220"/>
      <c r="EK336" s="220"/>
      <c r="EL336" s="220"/>
      <c r="EM336" s="220"/>
      <c r="EN336" s="220"/>
      <c r="EO336" s="220"/>
      <c r="EP336" s="220"/>
      <c r="EQ336" s="220"/>
      <c r="ER336" s="220"/>
      <c r="ES336" s="220"/>
      <c r="ET336" s="216">
        <f>ET344+ET338</f>
        <v>683007.3899999997</v>
      </c>
      <c r="EU336" s="217"/>
      <c r="EV336" s="217"/>
      <c r="EW336" s="217"/>
      <c r="EX336" s="217"/>
      <c r="EY336" s="217"/>
      <c r="EZ336" s="217"/>
      <c r="FA336" s="217"/>
      <c r="FB336" s="217"/>
      <c r="FC336" s="217"/>
      <c r="FD336" s="217"/>
      <c r="FE336" s="217"/>
      <c r="FF336" s="217"/>
      <c r="FG336" s="217"/>
      <c r="FH336" s="217"/>
      <c r="FI336" s="217"/>
      <c r="FJ336" s="218"/>
    </row>
    <row r="337" spans="1:166" s="4" customFormat="1" ht="21.75" customHeight="1">
      <c r="A337" s="219" t="s">
        <v>22</v>
      </c>
      <c r="B337" s="219"/>
      <c r="C337" s="219"/>
      <c r="D337" s="219"/>
      <c r="E337" s="219"/>
      <c r="F337" s="219"/>
      <c r="G337" s="219"/>
      <c r="H337" s="219"/>
      <c r="I337" s="219"/>
      <c r="J337" s="219"/>
      <c r="K337" s="219"/>
      <c r="L337" s="219"/>
      <c r="M337" s="219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19"/>
      <c r="AM337" s="219"/>
      <c r="AN337" s="219"/>
      <c r="AO337" s="219"/>
      <c r="AP337" s="169" t="s">
        <v>68</v>
      </c>
      <c r="AQ337" s="169"/>
      <c r="AR337" s="169"/>
      <c r="AS337" s="169"/>
      <c r="AT337" s="169"/>
      <c r="AU337" s="169"/>
      <c r="AV337" s="216" t="s">
        <v>217</v>
      </c>
      <c r="AW337" s="217"/>
      <c r="AX337" s="217"/>
      <c r="AY337" s="217"/>
      <c r="AZ337" s="217"/>
      <c r="BA337" s="217"/>
      <c r="BB337" s="217"/>
      <c r="BC337" s="217"/>
      <c r="BD337" s="217"/>
      <c r="BE337" s="217"/>
      <c r="BF337" s="217"/>
      <c r="BG337" s="217"/>
      <c r="BH337" s="217"/>
      <c r="BI337" s="217"/>
      <c r="BJ337" s="217"/>
      <c r="BK337" s="218"/>
      <c r="BL337" s="151"/>
      <c r="BM337" s="152"/>
      <c r="BN337" s="152"/>
      <c r="BO337" s="152"/>
      <c r="BP337" s="152"/>
      <c r="BQ337" s="152"/>
      <c r="BR337" s="152"/>
      <c r="BS337" s="152"/>
      <c r="BT337" s="152"/>
      <c r="BU337" s="152"/>
      <c r="BV337" s="152"/>
      <c r="BW337" s="152"/>
      <c r="BX337" s="152"/>
      <c r="BY337" s="152"/>
      <c r="BZ337" s="152"/>
      <c r="CA337" s="152"/>
      <c r="CB337" s="152"/>
      <c r="CC337" s="152"/>
      <c r="CD337" s="152"/>
      <c r="CE337" s="153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220"/>
      <c r="CX337" s="220"/>
      <c r="CY337" s="220"/>
      <c r="CZ337" s="220"/>
      <c r="DA337" s="220"/>
      <c r="DB337" s="220"/>
      <c r="DC337" s="220"/>
      <c r="DD337" s="220"/>
      <c r="DE337" s="220"/>
      <c r="DF337" s="220"/>
      <c r="DG337" s="220"/>
      <c r="DH337" s="220"/>
      <c r="DI337" s="220"/>
      <c r="DJ337" s="220"/>
      <c r="DK337" s="220"/>
      <c r="DL337" s="220"/>
      <c r="DM337" s="220"/>
      <c r="DN337" s="220"/>
      <c r="DO337" s="220"/>
      <c r="DP337" s="220"/>
      <c r="DQ337" s="220"/>
      <c r="DR337" s="220"/>
      <c r="DS337" s="220"/>
      <c r="DT337" s="220"/>
      <c r="DU337" s="220"/>
      <c r="DV337" s="220"/>
      <c r="DW337" s="220"/>
      <c r="DX337" s="220"/>
      <c r="DY337" s="220"/>
      <c r="DZ337" s="220"/>
      <c r="EA337" s="220"/>
      <c r="EB337" s="220"/>
      <c r="EC337" s="220"/>
      <c r="ED337" s="220"/>
      <c r="EE337" s="220"/>
      <c r="EF337" s="220"/>
      <c r="EG337" s="220"/>
      <c r="EH337" s="220"/>
      <c r="EI337" s="220"/>
      <c r="EJ337" s="220"/>
      <c r="EK337" s="220"/>
      <c r="EL337" s="220"/>
      <c r="EM337" s="220"/>
      <c r="EN337" s="220"/>
      <c r="EO337" s="220"/>
      <c r="EP337" s="220"/>
      <c r="EQ337" s="220"/>
      <c r="ER337" s="220"/>
      <c r="ES337" s="220"/>
      <c r="ET337" s="216"/>
      <c r="EU337" s="217"/>
      <c r="EV337" s="217"/>
      <c r="EW337" s="217"/>
      <c r="EX337" s="217"/>
      <c r="EY337" s="217"/>
      <c r="EZ337" s="217"/>
      <c r="FA337" s="217"/>
      <c r="FB337" s="217"/>
      <c r="FC337" s="217"/>
      <c r="FD337" s="217"/>
      <c r="FE337" s="217"/>
      <c r="FF337" s="217"/>
      <c r="FG337" s="217"/>
      <c r="FH337" s="217"/>
      <c r="FI337" s="217"/>
      <c r="FJ337" s="218"/>
    </row>
    <row r="338" spans="1:166" s="4" customFormat="1" ht="8.25" customHeight="1">
      <c r="A338" s="222"/>
      <c r="B338" s="222"/>
      <c r="C338" s="222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/>
      <c r="AG338" s="222"/>
      <c r="AH338" s="222"/>
      <c r="AI338" s="222"/>
      <c r="AJ338" s="222"/>
      <c r="AK338" s="222"/>
      <c r="AL338" s="222"/>
      <c r="AM338" s="222"/>
      <c r="AN338" s="222"/>
      <c r="AO338" s="222"/>
      <c r="AP338" s="127"/>
      <c r="AQ338" s="127"/>
      <c r="AR338" s="127"/>
      <c r="AS338" s="127"/>
      <c r="AT338" s="127"/>
      <c r="AU338" s="127"/>
      <c r="AV338" s="216"/>
      <c r="AW338" s="217"/>
      <c r="AX338" s="217"/>
      <c r="AY338" s="217"/>
      <c r="AZ338" s="217"/>
      <c r="BA338" s="217"/>
      <c r="BB338" s="217"/>
      <c r="BC338" s="217"/>
      <c r="BD338" s="217"/>
      <c r="BE338" s="217"/>
      <c r="BF338" s="217"/>
      <c r="BG338" s="217"/>
      <c r="BH338" s="217"/>
      <c r="BI338" s="217"/>
      <c r="BJ338" s="217"/>
      <c r="BK338" s="218"/>
      <c r="BL338" s="151"/>
      <c r="BM338" s="152"/>
      <c r="BN338" s="152"/>
      <c r="BO338" s="152"/>
      <c r="BP338" s="152"/>
      <c r="BQ338" s="152"/>
      <c r="BR338" s="152"/>
      <c r="BS338" s="152"/>
      <c r="BT338" s="152"/>
      <c r="BU338" s="152"/>
      <c r="BV338" s="152"/>
      <c r="BW338" s="152"/>
      <c r="BX338" s="152"/>
      <c r="BY338" s="152"/>
      <c r="BZ338" s="152"/>
      <c r="CA338" s="152"/>
      <c r="CB338" s="152"/>
      <c r="CC338" s="152"/>
      <c r="CD338" s="152"/>
      <c r="CE338" s="153"/>
      <c r="CF338" s="84"/>
      <c r="CG338" s="84"/>
      <c r="CH338" s="84"/>
      <c r="CI338" s="84"/>
      <c r="CJ338" s="84"/>
      <c r="CK338" s="84"/>
      <c r="CL338" s="84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220"/>
      <c r="CX338" s="220"/>
      <c r="CY338" s="220"/>
      <c r="CZ338" s="220"/>
      <c r="DA338" s="220"/>
      <c r="DB338" s="220"/>
      <c r="DC338" s="220"/>
      <c r="DD338" s="220"/>
      <c r="DE338" s="220"/>
      <c r="DF338" s="220"/>
      <c r="DG338" s="220"/>
      <c r="DH338" s="220"/>
      <c r="DI338" s="220"/>
      <c r="DJ338" s="220"/>
      <c r="DK338" s="220"/>
      <c r="DL338" s="220"/>
      <c r="DM338" s="220"/>
      <c r="DN338" s="220"/>
      <c r="DO338" s="220"/>
      <c r="DP338" s="220"/>
      <c r="DQ338" s="220"/>
      <c r="DR338" s="220"/>
      <c r="DS338" s="220"/>
      <c r="DT338" s="220"/>
      <c r="DU338" s="220"/>
      <c r="DV338" s="220"/>
      <c r="DW338" s="220"/>
      <c r="DX338" s="220"/>
      <c r="DY338" s="220"/>
      <c r="DZ338" s="220"/>
      <c r="EA338" s="220"/>
      <c r="EB338" s="220"/>
      <c r="EC338" s="220"/>
      <c r="ED338" s="220"/>
      <c r="EE338" s="220"/>
      <c r="EF338" s="220"/>
      <c r="EG338" s="220"/>
      <c r="EH338" s="220"/>
      <c r="EI338" s="220"/>
      <c r="EJ338" s="220"/>
      <c r="EK338" s="220"/>
      <c r="EL338" s="220"/>
      <c r="EM338" s="220"/>
      <c r="EN338" s="220"/>
      <c r="EO338" s="220"/>
      <c r="EP338" s="220"/>
      <c r="EQ338" s="220"/>
      <c r="ER338" s="220"/>
      <c r="ES338" s="220"/>
      <c r="ET338" s="216"/>
      <c r="EU338" s="217"/>
      <c r="EV338" s="217"/>
      <c r="EW338" s="217"/>
      <c r="EX338" s="217"/>
      <c r="EY338" s="217"/>
      <c r="EZ338" s="217"/>
      <c r="FA338" s="217"/>
      <c r="FB338" s="217"/>
      <c r="FC338" s="217"/>
      <c r="FD338" s="217"/>
      <c r="FE338" s="217"/>
      <c r="FF338" s="217"/>
      <c r="FG338" s="217"/>
      <c r="FH338" s="217"/>
      <c r="FI338" s="217"/>
      <c r="FJ338" s="218"/>
    </row>
    <row r="339" spans="1:166" s="4" customFormat="1" ht="17.25" customHeight="1">
      <c r="A339" s="222" t="s">
        <v>70</v>
      </c>
      <c r="B339" s="222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/>
      <c r="AG339" s="222"/>
      <c r="AH339" s="222"/>
      <c r="AI339" s="222"/>
      <c r="AJ339" s="222"/>
      <c r="AK339" s="222"/>
      <c r="AL339" s="222"/>
      <c r="AM339" s="222"/>
      <c r="AN339" s="222"/>
      <c r="AO339" s="222"/>
      <c r="AP339" s="127" t="s">
        <v>71</v>
      </c>
      <c r="AQ339" s="127"/>
      <c r="AR339" s="127"/>
      <c r="AS339" s="127"/>
      <c r="AT339" s="127"/>
      <c r="AU339" s="127"/>
      <c r="AV339" s="216" t="s">
        <v>217</v>
      </c>
      <c r="AW339" s="217"/>
      <c r="AX339" s="217"/>
      <c r="AY339" s="217"/>
      <c r="AZ339" s="217"/>
      <c r="BA339" s="217"/>
      <c r="BB339" s="217"/>
      <c r="BC339" s="217"/>
      <c r="BD339" s="217"/>
      <c r="BE339" s="217"/>
      <c r="BF339" s="217"/>
      <c r="BG339" s="217"/>
      <c r="BH339" s="217"/>
      <c r="BI339" s="217"/>
      <c r="BJ339" s="217"/>
      <c r="BK339" s="218"/>
      <c r="BL339" s="151"/>
      <c r="BM339" s="152"/>
      <c r="BN339" s="152"/>
      <c r="BO339" s="152"/>
      <c r="BP339" s="152"/>
      <c r="BQ339" s="152"/>
      <c r="BR339" s="152"/>
      <c r="BS339" s="152"/>
      <c r="BT339" s="152"/>
      <c r="BU339" s="152"/>
      <c r="BV339" s="152"/>
      <c r="BW339" s="152"/>
      <c r="BX339" s="152"/>
      <c r="BY339" s="152"/>
      <c r="BZ339" s="152"/>
      <c r="CA339" s="152"/>
      <c r="CB339" s="152"/>
      <c r="CC339" s="152"/>
      <c r="CD339" s="152"/>
      <c r="CE339" s="153"/>
      <c r="CF339" s="84"/>
      <c r="CG339" s="84"/>
      <c r="CH339" s="84"/>
      <c r="CI339" s="84"/>
      <c r="CJ339" s="84"/>
      <c r="CK339" s="84"/>
      <c r="CL339" s="84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220"/>
      <c r="CX339" s="220"/>
      <c r="CY339" s="220"/>
      <c r="CZ339" s="220"/>
      <c r="DA339" s="220"/>
      <c r="DB339" s="220"/>
      <c r="DC339" s="220"/>
      <c r="DD339" s="220"/>
      <c r="DE339" s="220"/>
      <c r="DF339" s="220"/>
      <c r="DG339" s="220"/>
      <c r="DH339" s="220"/>
      <c r="DI339" s="220"/>
      <c r="DJ339" s="220"/>
      <c r="DK339" s="220"/>
      <c r="DL339" s="220"/>
      <c r="DM339" s="220"/>
      <c r="DN339" s="220"/>
      <c r="DO339" s="220"/>
      <c r="DP339" s="220"/>
      <c r="DQ339" s="220"/>
      <c r="DR339" s="220"/>
      <c r="DS339" s="220"/>
      <c r="DT339" s="220"/>
      <c r="DU339" s="220"/>
      <c r="DV339" s="220"/>
      <c r="DW339" s="220"/>
      <c r="DX339" s="220"/>
      <c r="DY339" s="220"/>
      <c r="DZ339" s="220"/>
      <c r="EA339" s="220"/>
      <c r="EB339" s="220"/>
      <c r="EC339" s="220"/>
      <c r="ED339" s="220"/>
      <c r="EE339" s="220"/>
      <c r="EF339" s="220"/>
      <c r="EG339" s="220"/>
      <c r="EH339" s="220"/>
      <c r="EI339" s="220"/>
      <c r="EJ339" s="220"/>
      <c r="EK339" s="220"/>
      <c r="EL339" s="220"/>
      <c r="EM339" s="220"/>
      <c r="EN339" s="220"/>
      <c r="EO339" s="220"/>
      <c r="EP339" s="220"/>
      <c r="EQ339" s="220"/>
      <c r="ER339" s="220"/>
      <c r="ES339" s="220"/>
      <c r="ET339" s="216"/>
      <c r="EU339" s="217"/>
      <c r="EV339" s="217"/>
      <c r="EW339" s="217"/>
      <c r="EX339" s="217"/>
      <c r="EY339" s="217"/>
      <c r="EZ339" s="217"/>
      <c r="FA339" s="217"/>
      <c r="FB339" s="217"/>
      <c r="FC339" s="217"/>
      <c r="FD339" s="217"/>
      <c r="FE339" s="217"/>
      <c r="FF339" s="217"/>
      <c r="FG339" s="217"/>
      <c r="FH339" s="217"/>
      <c r="FI339" s="217"/>
      <c r="FJ339" s="218"/>
    </row>
    <row r="340" spans="1:166" s="4" customFormat="1" ht="18.75" customHeight="1" hidden="1">
      <c r="A340" s="228"/>
      <c r="B340" s="229"/>
      <c r="C340" s="229"/>
      <c r="D340" s="229"/>
      <c r="E340" s="229"/>
      <c r="F340" s="229"/>
      <c r="G340" s="229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  <c r="AJ340" s="229"/>
      <c r="AK340" s="229"/>
      <c r="AL340" s="229"/>
      <c r="AM340" s="229"/>
      <c r="AN340" s="229"/>
      <c r="AO340" s="230"/>
      <c r="AP340" s="231"/>
      <c r="AQ340" s="232"/>
      <c r="AR340" s="232"/>
      <c r="AS340" s="232"/>
      <c r="AT340" s="232"/>
      <c r="AU340" s="233"/>
      <c r="AV340" s="236"/>
      <c r="AW340" s="237"/>
      <c r="AX340" s="237"/>
      <c r="AY340" s="237"/>
      <c r="AZ340" s="237"/>
      <c r="BA340" s="237"/>
      <c r="BB340" s="237"/>
      <c r="BC340" s="237"/>
      <c r="BD340" s="237"/>
      <c r="BE340" s="237"/>
      <c r="BF340" s="237"/>
      <c r="BG340" s="237"/>
      <c r="BH340" s="237"/>
      <c r="BI340" s="237"/>
      <c r="BJ340" s="237"/>
      <c r="BK340" s="238"/>
      <c r="BL340" s="151"/>
      <c r="BM340" s="234"/>
      <c r="BN340" s="234"/>
      <c r="BO340" s="234"/>
      <c r="BP340" s="234"/>
      <c r="BQ340" s="234"/>
      <c r="BR340" s="234"/>
      <c r="BS340" s="234"/>
      <c r="BT340" s="234"/>
      <c r="BU340" s="234"/>
      <c r="BV340" s="234"/>
      <c r="BW340" s="234"/>
      <c r="BX340" s="234"/>
      <c r="BY340" s="234"/>
      <c r="BZ340" s="234"/>
      <c r="CA340" s="234"/>
      <c r="CB340" s="234"/>
      <c r="CC340" s="234"/>
      <c r="CD340" s="234"/>
      <c r="CE340" s="235"/>
      <c r="CF340" s="151"/>
      <c r="CG340" s="152"/>
      <c r="CH340" s="152"/>
      <c r="CI340" s="152"/>
      <c r="CJ340" s="152"/>
      <c r="CK340" s="152"/>
      <c r="CL340" s="152"/>
      <c r="CM340" s="152"/>
      <c r="CN340" s="152"/>
      <c r="CO340" s="152"/>
      <c r="CP340" s="152"/>
      <c r="CQ340" s="152"/>
      <c r="CR340" s="152"/>
      <c r="CS340" s="152"/>
      <c r="CT340" s="152"/>
      <c r="CU340" s="152"/>
      <c r="CV340" s="153"/>
      <c r="CW340" s="216"/>
      <c r="CX340" s="217"/>
      <c r="CY340" s="217"/>
      <c r="CZ340" s="217"/>
      <c r="DA340" s="217"/>
      <c r="DB340" s="217"/>
      <c r="DC340" s="217"/>
      <c r="DD340" s="217"/>
      <c r="DE340" s="217"/>
      <c r="DF340" s="217"/>
      <c r="DG340" s="217"/>
      <c r="DH340" s="217"/>
      <c r="DI340" s="217"/>
      <c r="DJ340" s="217"/>
      <c r="DK340" s="217"/>
      <c r="DL340" s="217"/>
      <c r="DM340" s="218"/>
      <c r="DN340" s="216"/>
      <c r="DO340" s="217"/>
      <c r="DP340" s="217"/>
      <c r="DQ340" s="217"/>
      <c r="DR340" s="217"/>
      <c r="DS340" s="217"/>
      <c r="DT340" s="217"/>
      <c r="DU340" s="217"/>
      <c r="DV340" s="217"/>
      <c r="DW340" s="217"/>
      <c r="DX340" s="217"/>
      <c r="DY340" s="217"/>
      <c r="DZ340" s="217"/>
      <c r="EA340" s="217"/>
      <c r="EB340" s="217"/>
      <c r="EC340" s="217"/>
      <c r="ED340" s="218"/>
      <c r="EE340" s="216"/>
      <c r="EF340" s="217"/>
      <c r="EG340" s="217"/>
      <c r="EH340" s="217"/>
      <c r="EI340" s="217"/>
      <c r="EJ340" s="217"/>
      <c r="EK340" s="217"/>
      <c r="EL340" s="217"/>
      <c r="EM340" s="217"/>
      <c r="EN340" s="217"/>
      <c r="EO340" s="217"/>
      <c r="EP340" s="217"/>
      <c r="EQ340" s="217"/>
      <c r="ER340" s="217"/>
      <c r="ES340" s="218"/>
      <c r="ET340" s="216"/>
      <c r="EU340" s="217"/>
      <c r="EV340" s="217"/>
      <c r="EW340" s="217"/>
      <c r="EX340" s="217"/>
      <c r="EY340" s="217"/>
      <c r="EZ340" s="217"/>
      <c r="FA340" s="217"/>
      <c r="FB340" s="217"/>
      <c r="FC340" s="217"/>
      <c r="FD340" s="217"/>
      <c r="FE340" s="217"/>
      <c r="FF340" s="217"/>
      <c r="FG340" s="217"/>
      <c r="FH340" s="217"/>
      <c r="FI340" s="217"/>
      <c r="FJ340" s="218"/>
    </row>
    <row r="341" spans="1:166" s="4" customFormat="1" ht="8.25" customHeight="1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7"/>
      <c r="AQ341" s="127"/>
      <c r="AR341" s="127"/>
      <c r="AS341" s="127"/>
      <c r="AT341" s="127"/>
      <c r="AU341" s="127"/>
      <c r="AV341" s="216"/>
      <c r="AW341" s="217"/>
      <c r="AX341" s="217"/>
      <c r="AY341" s="217"/>
      <c r="AZ341" s="217"/>
      <c r="BA341" s="217"/>
      <c r="BB341" s="217"/>
      <c r="BC341" s="217"/>
      <c r="BD341" s="217"/>
      <c r="BE341" s="217"/>
      <c r="BF341" s="217"/>
      <c r="BG341" s="217"/>
      <c r="BH341" s="217"/>
      <c r="BI341" s="217"/>
      <c r="BJ341" s="217"/>
      <c r="BK341" s="218"/>
      <c r="BL341" s="151"/>
      <c r="BM341" s="152"/>
      <c r="BN341" s="152"/>
      <c r="BO341" s="152"/>
      <c r="BP341" s="152"/>
      <c r="BQ341" s="152"/>
      <c r="BR341" s="152"/>
      <c r="BS341" s="152"/>
      <c r="BT341" s="152"/>
      <c r="BU341" s="152"/>
      <c r="BV341" s="152"/>
      <c r="BW341" s="152"/>
      <c r="BX341" s="152"/>
      <c r="BY341" s="152"/>
      <c r="BZ341" s="152"/>
      <c r="CA341" s="152"/>
      <c r="CB341" s="152"/>
      <c r="CC341" s="152"/>
      <c r="CD341" s="152"/>
      <c r="CE341" s="153"/>
      <c r="CF341" s="84"/>
      <c r="CG341" s="84"/>
      <c r="CH341" s="84"/>
      <c r="CI341" s="84"/>
      <c r="CJ341" s="84"/>
      <c r="CK341" s="84"/>
      <c r="CL341" s="84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220"/>
      <c r="CX341" s="220"/>
      <c r="CY341" s="220"/>
      <c r="CZ341" s="220"/>
      <c r="DA341" s="220"/>
      <c r="DB341" s="220"/>
      <c r="DC341" s="220"/>
      <c r="DD341" s="220"/>
      <c r="DE341" s="220"/>
      <c r="DF341" s="220"/>
      <c r="DG341" s="220"/>
      <c r="DH341" s="220"/>
      <c r="DI341" s="220"/>
      <c r="DJ341" s="220"/>
      <c r="DK341" s="220"/>
      <c r="DL341" s="220"/>
      <c r="DM341" s="220"/>
      <c r="DN341" s="220"/>
      <c r="DO341" s="220"/>
      <c r="DP341" s="220"/>
      <c r="DQ341" s="220"/>
      <c r="DR341" s="220"/>
      <c r="DS341" s="220"/>
      <c r="DT341" s="220"/>
      <c r="DU341" s="220"/>
      <c r="DV341" s="220"/>
      <c r="DW341" s="220"/>
      <c r="DX341" s="220"/>
      <c r="DY341" s="220"/>
      <c r="DZ341" s="220"/>
      <c r="EA341" s="220"/>
      <c r="EB341" s="220"/>
      <c r="EC341" s="220"/>
      <c r="ED341" s="220"/>
      <c r="EE341" s="220"/>
      <c r="EF341" s="220"/>
      <c r="EG341" s="220"/>
      <c r="EH341" s="220"/>
      <c r="EI341" s="220"/>
      <c r="EJ341" s="220"/>
      <c r="EK341" s="220"/>
      <c r="EL341" s="220"/>
      <c r="EM341" s="220"/>
      <c r="EN341" s="220"/>
      <c r="EO341" s="220"/>
      <c r="EP341" s="220"/>
      <c r="EQ341" s="220"/>
      <c r="ER341" s="220"/>
      <c r="ES341" s="220"/>
      <c r="ET341" s="216"/>
      <c r="EU341" s="217"/>
      <c r="EV341" s="217"/>
      <c r="EW341" s="217"/>
      <c r="EX341" s="217"/>
      <c r="EY341" s="217"/>
      <c r="EZ341" s="217"/>
      <c r="FA341" s="217"/>
      <c r="FB341" s="217"/>
      <c r="FC341" s="217"/>
      <c r="FD341" s="217"/>
      <c r="FE341" s="217"/>
      <c r="FF341" s="217"/>
      <c r="FG341" s="217"/>
      <c r="FH341" s="217"/>
      <c r="FI341" s="217"/>
      <c r="FJ341" s="218"/>
    </row>
    <row r="342" spans="1:166" s="4" customFormat="1" ht="21.75" customHeight="1">
      <c r="A342" s="222" t="s">
        <v>72</v>
      </c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2"/>
      <c r="AD342" s="222"/>
      <c r="AE342" s="222"/>
      <c r="AF342" s="222"/>
      <c r="AG342" s="222"/>
      <c r="AH342" s="222"/>
      <c r="AI342" s="222"/>
      <c r="AJ342" s="222"/>
      <c r="AK342" s="222"/>
      <c r="AL342" s="222"/>
      <c r="AM342" s="222"/>
      <c r="AN342" s="222"/>
      <c r="AO342" s="222"/>
      <c r="AP342" s="127" t="s">
        <v>73</v>
      </c>
      <c r="AQ342" s="127"/>
      <c r="AR342" s="127"/>
      <c r="AS342" s="127"/>
      <c r="AT342" s="127"/>
      <c r="AU342" s="127"/>
      <c r="AV342" s="216" t="s">
        <v>217</v>
      </c>
      <c r="AW342" s="217"/>
      <c r="AX342" s="217"/>
      <c r="AY342" s="217"/>
      <c r="AZ342" s="217"/>
      <c r="BA342" s="217"/>
      <c r="BB342" s="217"/>
      <c r="BC342" s="217"/>
      <c r="BD342" s="217"/>
      <c r="BE342" s="217"/>
      <c r="BF342" s="217"/>
      <c r="BG342" s="217"/>
      <c r="BH342" s="217"/>
      <c r="BI342" s="217"/>
      <c r="BJ342" s="217"/>
      <c r="BK342" s="218"/>
      <c r="BL342" s="151"/>
      <c r="BM342" s="152"/>
      <c r="BN342" s="152"/>
      <c r="BO342" s="152"/>
      <c r="BP342" s="152"/>
      <c r="BQ342" s="152"/>
      <c r="BR342" s="152"/>
      <c r="BS342" s="152"/>
      <c r="BT342" s="152"/>
      <c r="BU342" s="152"/>
      <c r="BV342" s="152"/>
      <c r="BW342" s="152"/>
      <c r="BX342" s="152"/>
      <c r="BY342" s="152"/>
      <c r="BZ342" s="152"/>
      <c r="CA342" s="152"/>
      <c r="CB342" s="152"/>
      <c r="CC342" s="152"/>
      <c r="CD342" s="152"/>
      <c r="CE342" s="153"/>
      <c r="CF342" s="84"/>
      <c r="CG342" s="84"/>
      <c r="CH342" s="84"/>
      <c r="CI342" s="84"/>
      <c r="CJ342" s="84"/>
      <c r="CK342" s="84"/>
      <c r="CL342" s="84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220"/>
      <c r="CX342" s="220"/>
      <c r="CY342" s="220"/>
      <c r="CZ342" s="220"/>
      <c r="DA342" s="220"/>
      <c r="DB342" s="220"/>
      <c r="DC342" s="220"/>
      <c r="DD342" s="220"/>
      <c r="DE342" s="220"/>
      <c r="DF342" s="220"/>
      <c r="DG342" s="220"/>
      <c r="DH342" s="220"/>
      <c r="DI342" s="220"/>
      <c r="DJ342" s="220"/>
      <c r="DK342" s="220"/>
      <c r="DL342" s="220"/>
      <c r="DM342" s="220"/>
      <c r="DN342" s="220"/>
      <c r="DO342" s="220"/>
      <c r="DP342" s="220"/>
      <c r="DQ342" s="220"/>
      <c r="DR342" s="220"/>
      <c r="DS342" s="220"/>
      <c r="DT342" s="220"/>
      <c r="DU342" s="220"/>
      <c r="DV342" s="220"/>
      <c r="DW342" s="220"/>
      <c r="DX342" s="220"/>
      <c r="DY342" s="220"/>
      <c r="DZ342" s="220"/>
      <c r="EA342" s="220"/>
      <c r="EB342" s="220"/>
      <c r="EC342" s="220"/>
      <c r="ED342" s="220"/>
      <c r="EE342" s="220"/>
      <c r="EF342" s="220"/>
      <c r="EG342" s="220"/>
      <c r="EH342" s="220"/>
      <c r="EI342" s="220"/>
      <c r="EJ342" s="220"/>
      <c r="EK342" s="220"/>
      <c r="EL342" s="220"/>
      <c r="EM342" s="220"/>
      <c r="EN342" s="220"/>
      <c r="EO342" s="220"/>
      <c r="EP342" s="220"/>
      <c r="EQ342" s="220"/>
      <c r="ER342" s="220"/>
      <c r="ES342" s="220"/>
      <c r="ET342" s="216"/>
      <c r="EU342" s="217"/>
      <c r="EV342" s="217"/>
      <c r="EW342" s="217"/>
      <c r="EX342" s="217"/>
      <c r="EY342" s="217"/>
      <c r="EZ342" s="217"/>
      <c r="FA342" s="217"/>
      <c r="FB342" s="217"/>
      <c r="FC342" s="217"/>
      <c r="FD342" s="217"/>
      <c r="FE342" s="217"/>
      <c r="FF342" s="217"/>
      <c r="FG342" s="217"/>
      <c r="FH342" s="217"/>
      <c r="FI342" s="217"/>
      <c r="FJ342" s="218"/>
    </row>
    <row r="343" spans="1:166" s="4" customFormat="1" ht="10.5" customHeight="1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7"/>
      <c r="AQ343" s="127"/>
      <c r="AR343" s="127"/>
      <c r="AS343" s="127"/>
      <c r="AT343" s="127"/>
      <c r="AU343" s="127"/>
      <c r="AV343" s="216"/>
      <c r="AW343" s="217"/>
      <c r="AX343" s="217"/>
      <c r="AY343" s="217"/>
      <c r="AZ343" s="217"/>
      <c r="BA343" s="217"/>
      <c r="BB343" s="217"/>
      <c r="BC343" s="217"/>
      <c r="BD343" s="217"/>
      <c r="BE343" s="217"/>
      <c r="BF343" s="217"/>
      <c r="BG343" s="217"/>
      <c r="BH343" s="217"/>
      <c r="BI343" s="217"/>
      <c r="BJ343" s="217"/>
      <c r="BK343" s="218"/>
      <c r="BL343" s="151"/>
      <c r="BM343" s="152"/>
      <c r="BN343" s="152"/>
      <c r="BO343" s="152"/>
      <c r="BP343" s="152"/>
      <c r="BQ343" s="152"/>
      <c r="BR343" s="152"/>
      <c r="BS343" s="152"/>
      <c r="BT343" s="152"/>
      <c r="BU343" s="152"/>
      <c r="BV343" s="152"/>
      <c r="BW343" s="152"/>
      <c r="BX343" s="152"/>
      <c r="BY343" s="152"/>
      <c r="BZ343" s="152"/>
      <c r="CA343" s="152"/>
      <c r="CB343" s="152"/>
      <c r="CC343" s="152"/>
      <c r="CD343" s="152"/>
      <c r="CE343" s="153"/>
      <c r="CF343" s="84"/>
      <c r="CG343" s="84"/>
      <c r="CH343" s="84"/>
      <c r="CI343" s="84"/>
      <c r="CJ343" s="84"/>
      <c r="CK343" s="84"/>
      <c r="CL343" s="84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220"/>
      <c r="CX343" s="220"/>
      <c r="CY343" s="220"/>
      <c r="CZ343" s="220"/>
      <c r="DA343" s="220"/>
      <c r="DB343" s="220"/>
      <c r="DC343" s="220"/>
      <c r="DD343" s="220"/>
      <c r="DE343" s="220"/>
      <c r="DF343" s="220"/>
      <c r="DG343" s="220"/>
      <c r="DH343" s="220"/>
      <c r="DI343" s="220"/>
      <c r="DJ343" s="220"/>
      <c r="DK343" s="220"/>
      <c r="DL343" s="220"/>
      <c r="DM343" s="220"/>
      <c r="DN343" s="220"/>
      <c r="DO343" s="220"/>
      <c r="DP343" s="220"/>
      <c r="DQ343" s="220"/>
      <c r="DR343" s="220"/>
      <c r="DS343" s="220"/>
      <c r="DT343" s="220"/>
      <c r="DU343" s="220"/>
      <c r="DV343" s="220"/>
      <c r="DW343" s="220"/>
      <c r="DX343" s="220"/>
      <c r="DY343" s="220"/>
      <c r="DZ343" s="220"/>
      <c r="EA343" s="220"/>
      <c r="EB343" s="220"/>
      <c r="EC343" s="220"/>
      <c r="ED343" s="220"/>
      <c r="EE343" s="220"/>
      <c r="EF343" s="220"/>
      <c r="EG343" s="220"/>
      <c r="EH343" s="220"/>
      <c r="EI343" s="220"/>
      <c r="EJ343" s="220"/>
      <c r="EK343" s="220"/>
      <c r="EL343" s="220"/>
      <c r="EM343" s="220"/>
      <c r="EN343" s="220"/>
      <c r="EO343" s="220"/>
      <c r="EP343" s="220"/>
      <c r="EQ343" s="220"/>
      <c r="ER343" s="220"/>
      <c r="ES343" s="220"/>
      <c r="ET343" s="216"/>
      <c r="EU343" s="217"/>
      <c r="EV343" s="217"/>
      <c r="EW343" s="217"/>
      <c r="EX343" s="217"/>
      <c r="EY343" s="217"/>
      <c r="EZ343" s="217"/>
      <c r="FA343" s="217"/>
      <c r="FB343" s="217"/>
      <c r="FC343" s="217"/>
      <c r="FD343" s="217"/>
      <c r="FE343" s="217"/>
      <c r="FF343" s="217"/>
      <c r="FG343" s="217"/>
      <c r="FH343" s="217"/>
      <c r="FI343" s="217"/>
      <c r="FJ343" s="218"/>
    </row>
    <row r="344" spans="1:166" s="4" customFormat="1" ht="27.75">
      <c r="A344" s="123" t="s">
        <v>74</v>
      </c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7" t="s">
        <v>75</v>
      </c>
      <c r="AQ344" s="127"/>
      <c r="AR344" s="127"/>
      <c r="AS344" s="127"/>
      <c r="AT344" s="127"/>
      <c r="AU344" s="127"/>
      <c r="AV344" s="216"/>
      <c r="AW344" s="217"/>
      <c r="AX344" s="217"/>
      <c r="AY344" s="217"/>
      <c r="AZ344" s="217"/>
      <c r="BA344" s="217"/>
      <c r="BB344" s="217"/>
      <c r="BC344" s="217"/>
      <c r="BD344" s="217"/>
      <c r="BE344" s="217"/>
      <c r="BF344" s="217"/>
      <c r="BG344" s="217"/>
      <c r="BH344" s="217"/>
      <c r="BI344" s="217"/>
      <c r="BJ344" s="217"/>
      <c r="BK344" s="218"/>
      <c r="BL344" s="151">
        <f>ET344+CF344</f>
        <v>6190.7400000002235</v>
      </c>
      <c r="BM344" s="152"/>
      <c r="BN344" s="152"/>
      <c r="BO344" s="152"/>
      <c r="BP344" s="152"/>
      <c r="BQ344" s="152"/>
      <c r="BR344" s="152"/>
      <c r="BS344" s="152"/>
      <c r="BT344" s="152"/>
      <c r="BU344" s="152"/>
      <c r="BV344" s="152"/>
      <c r="BW344" s="152"/>
      <c r="BX344" s="152"/>
      <c r="BY344" s="152"/>
      <c r="BZ344" s="152"/>
      <c r="CA344" s="152"/>
      <c r="CB344" s="152"/>
      <c r="CC344" s="152"/>
      <c r="CD344" s="152"/>
      <c r="CE344" s="153"/>
      <c r="CF344" s="84">
        <f>CF345+CF346</f>
        <v>-676816.6499999994</v>
      </c>
      <c r="CG344" s="84"/>
      <c r="CH344" s="84"/>
      <c r="CI344" s="84"/>
      <c r="CJ344" s="84"/>
      <c r="CK344" s="84"/>
      <c r="CL344" s="84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220"/>
      <c r="CX344" s="220"/>
      <c r="CY344" s="220"/>
      <c r="CZ344" s="220"/>
      <c r="DA344" s="220"/>
      <c r="DB344" s="220"/>
      <c r="DC344" s="220"/>
      <c r="DD344" s="220"/>
      <c r="DE344" s="220"/>
      <c r="DF344" s="220"/>
      <c r="DG344" s="220"/>
      <c r="DH344" s="220"/>
      <c r="DI344" s="220"/>
      <c r="DJ344" s="220"/>
      <c r="DK344" s="220"/>
      <c r="DL344" s="220"/>
      <c r="DM344" s="220"/>
      <c r="DN344" s="220"/>
      <c r="DO344" s="220"/>
      <c r="DP344" s="220"/>
      <c r="DQ344" s="220"/>
      <c r="DR344" s="220"/>
      <c r="DS344" s="220"/>
      <c r="DT344" s="220"/>
      <c r="DU344" s="220"/>
      <c r="DV344" s="220"/>
      <c r="DW344" s="220"/>
      <c r="DX344" s="220"/>
      <c r="DY344" s="220"/>
      <c r="DZ344" s="220"/>
      <c r="EA344" s="220"/>
      <c r="EB344" s="220"/>
      <c r="EC344" s="220"/>
      <c r="ED344" s="220"/>
      <c r="EE344" s="220">
        <f>CF344</f>
        <v>-676816.6499999994</v>
      </c>
      <c r="EF344" s="220"/>
      <c r="EG344" s="220"/>
      <c r="EH344" s="220"/>
      <c r="EI344" s="220"/>
      <c r="EJ344" s="220"/>
      <c r="EK344" s="220"/>
      <c r="EL344" s="220"/>
      <c r="EM344" s="220"/>
      <c r="EN344" s="220"/>
      <c r="EO344" s="220"/>
      <c r="EP344" s="220"/>
      <c r="EQ344" s="220"/>
      <c r="ER344" s="220"/>
      <c r="ES344" s="220"/>
      <c r="ET344" s="216">
        <f>ET346+ET345</f>
        <v>683007.3899999997</v>
      </c>
      <c r="EU344" s="217"/>
      <c r="EV344" s="217"/>
      <c r="EW344" s="217"/>
      <c r="EX344" s="217"/>
      <c r="EY344" s="217"/>
      <c r="EZ344" s="217"/>
      <c r="FA344" s="217"/>
      <c r="FB344" s="217"/>
      <c r="FC344" s="217"/>
      <c r="FD344" s="217"/>
      <c r="FE344" s="217"/>
      <c r="FF344" s="217"/>
      <c r="FG344" s="217"/>
      <c r="FH344" s="217"/>
      <c r="FI344" s="217"/>
      <c r="FJ344" s="218"/>
    </row>
    <row r="345" spans="1:166" s="4" customFormat="1" ht="27.75">
      <c r="A345" s="123" t="s">
        <v>82</v>
      </c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7" t="s">
        <v>215</v>
      </c>
      <c r="AQ345" s="127"/>
      <c r="AR345" s="127"/>
      <c r="AS345" s="127"/>
      <c r="AT345" s="127"/>
      <c r="AU345" s="127"/>
      <c r="AV345" s="151" t="s">
        <v>83</v>
      </c>
      <c r="AW345" s="152"/>
      <c r="AX345" s="152"/>
      <c r="AY345" s="152"/>
      <c r="AZ345" s="152"/>
      <c r="BA345" s="152"/>
      <c r="BB345" s="152"/>
      <c r="BC345" s="152"/>
      <c r="BD345" s="152"/>
      <c r="BE345" s="152"/>
      <c r="BF345" s="152"/>
      <c r="BG345" s="152"/>
      <c r="BH345" s="152"/>
      <c r="BI345" s="152"/>
      <c r="BJ345" s="152"/>
      <c r="BK345" s="153"/>
      <c r="BL345" s="151">
        <f>-BJ13</f>
        <v>-9300000</v>
      </c>
      <c r="BM345" s="152"/>
      <c r="BN345" s="152"/>
      <c r="BO345" s="152"/>
      <c r="BP345" s="152"/>
      <c r="BQ345" s="152"/>
      <c r="BR345" s="152"/>
      <c r="BS345" s="152"/>
      <c r="BT345" s="152"/>
      <c r="BU345" s="152"/>
      <c r="BV345" s="152"/>
      <c r="BW345" s="152"/>
      <c r="BX345" s="152"/>
      <c r="BY345" s="152"/>
      <c r="BZ345" s="152"/>
      <c r="CA345" s="152"/>
      <c r="CB345" s="152"/>
      <c r="CC345" s="152"/>
      <c r="CD345" s="152"/>
      <c r="CE345" s="153"/>
      <c r="CF345" s="84">
        <f>-CF13</f>
        <v>-7095858.0600000005</v>
      </c>
      <c r="CG345" s="84"/>
      <c r="CH345" s="84"/>
      <c r="CI345" s="84"/>
      <c r="CJ345" s="84"/>
      <c r="CK345" s="84"/>
      <c r="CL345" s="84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220"/>
      <c r="CX345" s="220"/>
      <c r="CY345" s="220"/>
      <c r="CZ345" s="220"/>
      <c r="DA345" s="220"/>
      <c r="DB345" s="220"/>
      <c r="DC345" s="220"/>
      <c r="DD345" s="220"/>
      <c r="DE345" s="220"/>
      <c r="DF345" s="220"/>
      <c r="DG345" s="220"/>
      <c r="DH345" s="220"/>
      <c r="DI345" s="220"/>
      <c r="DJ345" s="220"/>
      <c r="DK345" s="220"/>
      <c r="DL345" s="220"/>
      <c r="DM345" s="220"/>
      <c r="DN345" s="220"/>
      <c r="DO345" s="220"/>
      <c r="DP345" s="220"/>
      <c r="DQ345" s="220"/>
      <c r="DR345" s="220"/>
      <c r="DS345" s="220"/>
      <c r="DT345" s="220"/>
      <c r="DU345" s="220"/>
      <c r="DV345" s="220"/>
      <c r="DW345" s="220"/>
      <c r="DX345" s="220"/>
      <c r="DY345" s="220"/>
      <c r="DZ345" s="220"/>
      <c r="EA345" s="220"/>
      <c r="EB345" s="220"/>
      <c r="EC345" s="220"/>
      <c r="ED345" s="220"/>
      <c r="EE345" s="220">
        <f>CF345</f>
        <v>-7095858.0600000005</v>
      </c>
      <c r="EF345" s="220"/>
      <c r="EG345" s="220"/>
      <c r="EH345" s="220"/>
      <c r="EI345" s="220"/>
      <c r="EJ345" s="220"/>
      <c r="EK345" s="220"/>
      <c r="EL345" s="220"/>
      <c r="EM345" s="220"/>
      <c r="EN345" s="220"/>
      <c r="EO345" s="220"/>
      <c r="EP345" s="220"/>
      <c r="EQ345" s="220"/>
      <c r="ER345" s="220"/>
      <c r="ES345" s="220"/>
      <c r="ET345" s="216">
        <f>BL345-CF345</f>
        <v>-2204141.9399999995</v>
      </c>
      <c r="EU345" s="217"/>
      <c r="EV345" s="217"/>
      <c r="EW345" s="217"/>
      <c r="EX345" s="217"/>
      <c r="EY345" s="217"/>
      <c r="EZ345" s="217"/>
      <c r="FA345" s="217"/>
      <c r="FB345" s="217"/>
      <c r="FC345" s="217"/>
      <c r="FD345" s="217"/>
      <c r="FE345" s="217"/>
      <c r="FF345" s="217"/>
      <c r="FG345" s="217"/>
      <c r="FH345" s="217"/>
      <c r="FI345" s="217"/>
      <c r="FJ345" s="218"/>
    </row>
    <row r="346" spans="1:166" s="4" customFormat="1" ht="27.75">
      <c r="A346" s="123" t="s">
        <v>84</v>
      </c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  <c r="AP346" s="127" t="s">
        <v>216</v>
      </c>
      <c r="AQ346" s="127"/>
      <c r="AR346" s="127"/>
      <c r="AS346" s="127"/>
      <c r="AT346" s="127"/>
      <c r="AU346" s="127"/>
      <c r="AV346" s="151" t="s">
        <v>85</v>
      </c>
      <c r="AW346" s="152"/>
      <c r="AX346" s="152"/>
      <c r="AY346" s="152"/>
      <c r="AZ346" s="152"/>
      <c r="BA346" s="152"/>
      <c r="BB346" s="152"/>
      <c r="BC346" s="152"/>
      <c r="BD346" s="152"/>
      <c r="BE346" s="152"/>
      <c r="BF346" s="152"/>
      <c r="BG346" s="152"/>
      <c r="BH346" s="152"/>
      <c r="BI346" s="152"/>
      <c r="BJ346" s="152"/>
      <c r="BK346" s="153"/>
      <c r="BL346" s="151">
        <f>BC330</f>
        <v>9306190.74</v>
      </c>
      <c r="BM346" s="152"/>
      <c r="BN346" s="152"/>
      <c r="BO346" s="152"/>
      <c r="BP346" s="152"/>
      <c r="BQ346" s="152"/>
      <c r="BR346" s="152"/>
      <c r="BS346" s="152"/>
      <c r="BT346" s="152"/>
      <c r="BU346" s="152"/>
      <c r="BV346" s="152"/>
      <c r="BW346" s="152"/>
      <c r="BX346" s="152"/>
      <c r="BY346" s="152"/>
      <c r="BZ346" s="152"/>
      <c r="CA346" s="152"/>
      <c r="CB346" s="152"/>
      <c r="CC346" s="152"/>
      <c r="CD346" s="152"/>
      <c r="CE346" s="153"/>
      <c r="CF346" s="84">
        <f>CH330</f>
        <v>6419041.410000001</v>
      </c>
      <c r="CG346" s="84"/>
      <c r="CH346" s="84"/>
      <c r="CI346" s="84"/>
      <c r="CJ346" s="84"/>
      <c r="CK346" s="84"/>
      <c r="CL346" s="84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220"/>
      <c r="CX346" s="220"/>
      <c r="CY346" s="220"/>
      <c r="CZ346" s="220"/>
      <c r="DA346" s="220"/>
      <c r="DB346" s="220"/>
      <c r="DC346" s="220"/>
      <c r="DD346" s="220"/>
      <c r="DE346" s="220"/>
      <c r="DF346" s="220"/>
      <c r="DG346" s="220"/>
      <c r="DH346" s="220"/>
      <c r="DI346" s="220"/>
      <c r="DJ346" s="220"/>
      <c r="DK346" s="220"/>
      <c r="DL346" s="220"/>
      <c r="DM346" s="220"/>
      <c r="DN346" s="220"/>
      <c r="DO346" s="220"/>
      <c r="DP346" s="220"/>
      <c r="DQ346" s="220"/>
      <c r="DR346" s="220"/>
      <c r="DS346" s="220"/>
      <c r="DT346" s="220"/>
      <c r="DU346" s="220"/>
      <c r="DV346" s="220"/>
      <c r="DW346" s="220"/>
      <c r="DX346" s="220"/>
      <c r="DY346" s="220"/>
      <c r="DZ346" s="220"/>
      <c r="EA346" s="220"/>
      <c r="EB346" s="220"/>
      <c r="EC346" s="220"/>
      <c r="ED346" s="220"/>
      <c r="EE346" s="220">
        <f>CF346</f>
        <v>6419041.410000001</v>
      </c>
      <c r="EF346" s="220"/>
      <c r="EG346" s="220"/>
      <c r="EH346" s="220"/>
      <c r="EI346" s="220"/>
      <c r="EJ346" s="220"/>
      <c r="EK346" s="220"/>
      <c r="EL346" s="220"/>
      <c r="EM346" s="220"/>
      <c r="EN346" s="220"/>
      <c r="EO346" s="220"/>
      <c r="EP346" s="220"/>
      <c r="EQ346" s="220"/>
      <c r="ER346" s="220"/>
      <c r="ES346" s="220"/>
      <c r="ET346" s="216">
        <f>+BL346-CF346</f>
        <v>2887149.329999999</v>
      </c>
      <c r="EU346" s="217"/>
      <c r="EV346" s="217"/>
      <c r="EW346" s="217"/>
      <c r="EX346" s="217"/>
      <c r="EY346" s="217"/>
      <c r="EZ346" s="217"/>
      <c r="FA346" s="217"/>
      <c r="FB346" s="217"/>
      <c r="FC346" s="217"/>
      <c r="FD346" s="217"/>
      <c r="FE346" s="217"/>
      <c r="FF346" s="217"/>
      <c r="FG346" s="217"/>
      <c r="FH346" s="217"/>
      <c r="FI346" s="217"/>
      <c r="FJ346" s="218"/>
    </row>
    <row r="347" s="4" customFormat="1" ht="9.75" customHeight="1"/>
    <row r="348" spans="1:84" s="4" customFormat="1" ht="18.75">
      <c r="A348" s="4" t="s">
        <v>9</v>
      </c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  <c r="AA348" s="224"/>
      <c r="AB348" s="224"/>
      <c r="AC348" s="224"/>
      <c r="AD348" s="224"/>
      <c r="AE348" s="224"/>
      <c r="AH348" s="224" t="s">
        <v>65</v>
      </c>
      <c r="AI348" s="224"/>
      <c r="AJ348" s="224"/>
      <c r="AK348" s="224"/>
      <c r="AL348" s="224"/>
      <c r="AM348" s="224"/>
      <c r="AN348" s="224"/>
      <c r="AO348" s="224"/>
      <c r="AP348" s="224"/>
      <c r="AQ348" s="224"/>
      <c r="AR348" s="224"/>
      <c r="AS348" s="224"/>
      <c r="AT348" s="224"/>
      <c r="AU348" s="224"/>
      <c r="AV348" s="224"/>
      <c r="AW348" s="224"/>
      <c r="AX348" s="224"/>
      <c r="AY348" s="224"/>
      <c r="AZ348" s="224"/>
      <c r="BA348" s="224"/>
      <c r="BB348" s="224"/>
      <c r="BC348" s="224"/>
      <c r="BD348" s="224"/>
      <c r="BE348" s="224"/>
      <c r="BF348" s="224"/>
      <c r="BG348" s="224"/>
      <c r="BH348" s="224"/>
      <c r="CF348" s="4" t="s">
        <v>41</v>
      </c>
    </row>
    <row r="349" spans="14:149" s="4" customFormat="1" ht="18.75">
      <c r="N349" s="225" t="s">
        <v>11</v>
      </c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5"/>
      <c r="Z349" s="225"/>
      <c r="AA349" s="225"/>
      <c r="AB349" s="225"/>
      <c r="AC349" s="225"/>
      <c r="AD349" s="225"/>
      <c r="AE349" s="225"/>
      <c r="AH349" s="225" t="s">
        <v>12</v>
      </c>
      <c r="AI349" s="225"/>
      <c r="AJ349" s="225"/>
      <c r="AK349" s="225"/>
      <c r="AL349" s="225"/>
      <c r="AM349" s="225"/>
      <c r="AN349" s="225"/>
      <c r="AO349" s="225"/>
      <c r="AP349" s="225"/>
      <c r="AQ349" s="225"/>
      <c r="AR349" s="225"/>
      <c r="AS349" s="225"/>
      <c r="AT349" s="225"/>
      <c r="AU349" s="225"/>
      <c r="AV349" s="225"/>
      <c r="AW349" s="225"/>
      <c r="AX349" s="225"/>
      <c r="AY349" s="225"/>
      <c r="AZ349" s="225"/>
      <c r="BA349" s="225"/>
      <c r="BB349" s="225"/>
      <c r="BC349" s="225"/>
      <c r="BD349" s="225"/>
      <c r="BE349" s="225"/>
      <c r="BF349" s="225"/>
      <c r="BG349" s="225"/>
      <c r="BH349" s="225"/>
      <c r="CF349" s="4" t="s">
        <v>42</v>
      </c>
      <c r="DC349" s="224"/>
      <c r="DD349" s="224"/>
      <c r="DE349" s="224"/>
      <c r="DF349" s="224"/>
      <c r="DG349" s="224"/>
      <c r="DH349" s="224"/>
      <c r="DI349" s="224"/>
      <c r="DJ349" s="224"/>
      <c r="DK349" s="224"/>
      <c r="DL349" s="224"/>
      <c r="DM349" s="224"/>
      <c r="DN349" s="224"/>
      <c r="DO349" s="224"/>
      <c r="DP349" s="224"/>
      <c r="DS349" s="224" t="s">
        <v>157</v>
      </c>
      <c r="DT349" s="224"/>
      <c r="DU349" s="224"/>
      <c r="DV349" s="224"/>
      <c r="DW349" s="224"/>
      <c r="DX349" s="224"/>
      <c r="DY349" s="224"/>
      <c r="DZ349" s="224"/>
      <c r="EA349" s="224"/>
      <c r="EB349" s="224"/>
      <c r="EC349" s="224"/>
      <c r="ED349" s="224"/>
      <c r="EE349" s="224"/>
      <c r="EF349" s="224"/>
      <c r="EG349" s="224"/>
      <c r="EH349" s="224"/>
      <c r="EI349" s="224"/>
      <c r="EJ349" s="224"/>
      <c r="EK349" s="224"/>
      <c r="EL349" s="224"/>
      <c r="EM349" s="224"/>
      <c r="EN349" s="224"/>
      <c r="EO349" s="224"/>
      <c r="EP349" s="224"/>
      <c r="EQ349" s="224"/>
      <c r="ER349" s="224"/>
      <c r="ES349" s="224"/>
    </row>
    <row r="350" spans="1:149" s="4" customFormat="1" ht="18.75">
      <c r="A350" s="4" t="s">
        <v>10</v>
      </c>
      <c r="R350" s="224"/>
      <c r="S350" s="224"/>
      <c r="T350" s="224"/>
      <c r="U350" s="224"/>
      <c r="V350" s="224"/>
      <c r="W350" s="224"/>
      <c r="X350" s="224"/>
      <c r="Y350" s="224"/>
      <c r="Z350" s="224"/>
      <c r="AA350" s="224"/>
      <c r="AB350" s="224"/>
      <c r="AC350" s="224"/>
      <c r="AD350" s="224"/>
      <c r="AE350" s="224"/>
      <c r="AH350" s="224" t="s">
        <v>80</v>
      </c>
      <c r="AI350" s="224"/>
      <c r="AJ350" s="224"/>
      <c r="AK350" s="224"/>
      <c r="AL350" s="224"/>
      <c r="AM350" s="224"/>
      <c r="AN350" s="224"/>
      <c r="AO350" s="224"/>
      <c r="AP350" s="224"/>
      <c r="AQ350" s="224"/>
      <c r="AR350" s="224"/>
      <c r="AS350" s="224"/>
      <c r="AT350" s="224"/>
      <c r="AU350" s="224"/>
      <c r="AV350" s="224"/>
      <c r="AW350" s="224"/>
      <c r="AX350" s="224"/>
      <c r="AY350" s="224"/>
      <c r="AZ350" s="224"/>
      <c r="BA350" s="224"/>
      <c r="BB350" s="224"/>
      <c r="BC350" s="224"/>
      <c r="BD350" s="224"/>
      <c r="BE350" s="224"/>
      <c r="BF350" s="224"/>
      <c r="BG350" s="224"/>
      <c r="BH350" s="224"/>
      <c r="DC350" s="225" t="s">
        <v>11</v>
      </c>
      <c r="DD350" s="225"/>
      <c r="DE350" s="225"/>
      <c r="DF350" s="225"/>
      <c r="DG350" s="225"/>
      <c r="DH350" s="225"/>
      <c r="DI350" s="225"/>
      <c r="DJ350" s="225"/>
      <c r="DK350" s="225"/>
      <c r="DL350" s="225"/>
      <c r="DM350" s="225"/>
      <c r="DN350" s="225"/>
      <c r="DO350" s="225"/>
      <c r="DP350" s="225"/>
      <c r="DS350" s="225" t="s">
        <v>12</v>
      </c>
      <c r="DT350" s="225"/>
      <c r="DU350" s="225"/>
      <c r="DV350" s="225"/>
      <c r="DW350" s="225"/>
      <c r="DX350" s="225"/>
      <c r="DY350" s="225"/>
      <c r="DZ350" s="225"/>
      <c r="EA350" s="225"/>
      <c r="EB350" s="225"/>
      <c r="EC350" s="225"/>
      <c r="ED350" s="225"/>
      <c r="EE350" s="225"/>
      <c r="EF350" s="225"/>
      <c r="EG350" s="225"/>
      <c r="EH350" s="225"/>
      <c r="EI350" s="225"/>
      <c r="EJ350" s="225"/>
      <c r="EK350" s="225"/>
      <c r="EL350" s="225"/>
      <c r="EM350" s="225"/>
      <c r="EN350" s="225"/>
      <c r="EO350" s="225"/>
      <c r="EP350" s="225"/>
      <c r="EQ350" s="225"/>
      <c r="ER350" s="225"/>
      <c r="ES350" s="225"/>
    </row>
    <row r="351" spans="18:60" s="4" customFormat="1" ht="15.75" customHeight="1">
      <c r="R351" s="225" t="s">
        <v>11</v>
      </c>
      <c r="S351" s="225"/>
      <c r="T351" s="225"/>
      <c r="U351" s="225"/>
      <c r="V351" s="225"/>
      <c r="W351" s="225"/>
      <c r="X351" s="225"/>
      <c r="Y351" s="225"/>
      <c r="Z351" s="225"/>
      <c r="AA351" s="225"/>
      <c r="AB351" s="225"/>
      <c r="AC351" s="225"/>
      <c r="AD351" s="225"/>
      <c r="AE351" s="225"/>
      <c r="AH351" s="225" t="s">
        <v>12</v>
      </c>
      <c r="AI351" s="225"/>
      <c r="AJ351" s="225"/>
      <c r="AK351" s="225"/>
      <c r="AL351" s="225"/>
      <c r="AM351" s="225"/>
      <c r="AN351" s="225"/>
      <c r="AO351" s="225"/>
      <c r="AP351" s="225"/>
      <c r="AQ351" s="225"/>
      <c r="AR351" s="225"/>
      <c r="AS351" s="225"/>
      <c r="AT351" s="225"/>
      <c r="AU351" s="225"/>
      <c r="AV351" s="225"/>
      <c r="AW351" s="225"/>
      <c r="AX351" s="225"/>
      <c r="AY351" s="225"/>
      <c r="AZ351" s="225"/>
      <c r="BA351" s="225"/>
      <c r="BB351" s="225"/>
      <c r="BC351" s="225"/>
      <c r="BD351" s="225"/>
      <c r="BE351" s="225"/>
      <c r="BF351" s="225"/>
      <c r="BG351" s="225"/>
      <c r="BH351" s="225"/>
    </row>
    <row r="352" spans="64:166" s="4" customFormat="1" ht="9.75" customHeight="1">
      <c r="BL352" s="21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3"/>
    </row>
    <row r="353" spans="1:166" s="4" customFormat="1" ht="16.5" customHeight="1">
      <c r="A353" s="226" t="s">
        <v>13</v>
      </c>
      <c r="B353" s="226"/>
      <c r="C353" s="227" t="s">
        <v>333</v>
      </c>
      <c r="D353" s="227"/>
      <c r="E353" s="227"/>
      <c r="F353" s="4" t="s">
        <v>13</v>
      </c>
      <c r="I353" s="224" t="s">
        <v>339</v>
      </c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6">
        <v>20</v>
      </c>
      <c r="Z353" s="226"/>
      <c r="AA353" s="226"/>
      <c r="AB353" s="226"/>
      <c r="AC353" s="226"/>
      <c r="AD353" s="223">
        <v>15</v>
      </c>
      <c r="AE353" s="223"/>
      <c r="AF353" s="223"/>
      <c r="BL353" s="24"/>
      <c r="BM353" s="5" t="s">
        <v>43</v>
      </c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25"/>
    </row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26" customFormat="1" ht="20.25"/>
    <row r="440" s="26" customFormat="1" ht="20.25"/>
    <row r="441" s="26" customFormat="1" ht="20.25"/>
    <row r="442" s="26" customFormat="1" ht="20.25"/>
    <row r="443" s="26" customFormat="1" ht="20.25"/>
    <row r="444" s="26" customFormat="1" ht="20.25"/>
    <row r="445" s="26" customFormat="1" ht="20.25"/>
    <row r="446" s="26" customFormat="1" ht="20.25"/>
    <row r="447" s="26" customFormat="1" ht="20.25"/>
    <row r="448" s="26" customFormat="1" ht="20.2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  <row r="463" s="4" customFormat="1" ht="18.75"/>
    <row r="464" s="4" customFormat="1" ht="18.75"/>
    <row r="465" s="4" customFormat="1" ht="18.75"/>
    <row r="466" s="4" customFormat="1" ht="18.75"/>
    <row r="467" s="4" customFormat="1" ht="18.75"/>
    <row r="468" s="4" customFormat="1" ht="18.75"/>
    <row r="469" s="4" customFormat="1" ht="18.75"/>
    <row r="470" s="4" customFormat="1" ht="18.75"/>
    <row r="471" s="4" customFormat="1" ht="18.75"/>
    <row r="472" s="4" customFormat="1" ht="18.75"/>
    <row r="473" s="4" customFormat="1" ht="18.75"/>
    <row r="474" s="4" customFormat="1" ht="18.75"/>
    <row r="475" s="4" customFormat="1" ht="18.75"/>
    <row r="476" s="4" customFormat="1" ht="18.75"/>
  </sheetData>
  <sheetProtection/>
  <mergeCells count="3144">
    <mergeCell ref="DX174:EJ174"/>
    <mergeCell ref="EK174:EW174"/>
    <mergeCell ref="EX174:FG174"/>
    <mergeCell ref="A295:AH295"/>
    <mergeCell ref="BU295:CG295"/>
    <mergeCell ref="CI295:CW295"/>
    <mergeCell ref="DX295:EJ295"/>
    <mergeCell ref="EX221:FJ221"/>
    <mergeCell ref="A294:AH294"/>
    <mergeCell ref="AK294:BB294"/>
    <mergeCell ref="DK171:DW171"/>
    <mergeCell ref="DX171:EJ171"/>
    <mergeCell ref="EX172:FG172"/>
    <mergeCell ref="CH173:CW173"/>
    <mergeCell ref="CX173:DJ173"/>
    <mergeCell ref="DK173:DW173"/>
    <mergeCell ref="DX173:EJ173"/>
    <mergeCell ref="EK173:EW173"/>
    <mergeCell ref="EX173:FG173"/>
    <mergeCell ref="CH172:CW172"/>
    <mergeCell ref="AK171:AP171"/>
    <mergeCell ref="AQ171:BB171"/>
    <mergeCell ref="BC171:BT171"/>
    <mergeCell ref="BU171:CG171"/>
    <mergeCell ref="CH171:CW171"/>
    <mergeCell ref="CX171:DJ171"/>
    <mergeCell ref="EK171:EW171"/>
    <mergeCell ref="EX171:FG171"/>
    <mergeCell ref="A166:CD166"/>
    <mergeCell ref="CG166:CX166"/>
    <mergeCell ref="CY166:FG166"/>
    <mergeCell ref="A167:AJ168"/>
    <mergeCell ref="AK167:AP168"/>
    <mergeCell ref="AQ167:BB168"/>
    <mergeCell ref="EK167:FJ167"/>
    <mergeCell ref="A171:AJ171"/>
    <mergeCell ref="A170:AJ170"/>
    <mergeCell ref="AK170:AP170"/>
    <mergeCell ref="AQ170:BB170"/>
    <mergeCell ref="BC170:BR170"/>
    <mergeCell ref="BU170:CG170"/>
    <mergeCell ref="CH170:CW170"/>
    <mergeCell ref="BC169:BT169"/>
    <mergeCell ref="BU169:CG169"/>
    <mergeCell ref="CH169:CW169"/>
    <mergeCell ref="EX170:FH170"/>
    <mergeCell ref="EK169:EW169"/>
    <mergeCell ref="EX169:FJ169"/>
    <mergeCell ref="CX170:DJ170"/>
    <mergeCell ref="EX301:FJ301"/>
    <mergeCell ref="DK300:DW300"/>
    <mergeCell ref="DX300:EJ300"/>
    <mergeCell ref="EK300:EW300"/>
    <mergeCell ref="EX300:FJ300"/>
    <mergeCell ref="EK168:EW168"/>
    <mergeCell ref="EX168:FJ168"/>
    <mergeCell ref="EK170:EW170"/>
    <mergeCell ref="DX172:EJ172"/>
    <mergeCell ref="EK172:EW172"/>
    <mergeCell ref="CH301:CW301"/>
    <mergeCell ref="CX301:DJ301"/>
    <mergeCell ref="DK301:DW301"/>
    <mergeCell ref="A301:AJ301"/>
    <mergeCell ref="AK301:AP301"/>
    <mergeCell ref="AQ301:BB301"/>
    <mergeCell ref="BC301:BT301"/>
    <mergeCell ref="CX299:DJ299"/>
    <mergeCell ref="DK299:DW299"/>
    <mergeCell ref="EX299:FJ299"/>
    <mergeCell ref="A300:AJ300"/>
    <mergeCell ref="AK300:AP300"/>
    <mergeCell ref="AQ300:BB300"/>
    <mergeCell ref="BC300:BT300"/>
    <mergeCell ref="BU300:CG300"/>
    <mergeCell ref="CH300:CW300"/>
    <mergeCell ref="DK298:DW298"/>
    <mergeCell ref="DX298:EJ298"/>
    <mergeCell ref="EK298:EW298"/>
    <mergeCell ref="EX298:FJ298"/>
    <mergeCell ref="A299:AJ299"/>
    <mergeCell ref="AK299:AP299"/>
    <mergeCell ref="AQ299:BB299"/>
    <mergeCell ref="BC299:BT299"/>
    <mergeCell ref="BU299:CG299"/>
    <mergeCell ref="CH299:CW299"/>
    <mergeCell ref="BC297:BT297"/>
    <mergeCell ref="DK297:DW297"/>
    <mergeCell ref="DX297:EJ297"/>
    <mergeCell ref="EX297:FJ297"/>
    <mergeCell ref="AK298:AP298"/>
    <mergeCell ref="AQ298:BB298"/>
    <mergeCell ref="BC298:BT298"/>
    <mergeCell ref="BU298:CG298"/>
    <mergeCell ref="CH298:CW298"/>
    <mergeCell ref="CX298:DJ298"/>
    <mergeCell ref="DK240:DW240"/>
    <mergeCell ref="EK239:EW239"/>
    <mergeCell ref="EK235:EW235"/>
    <mergeCell ref="DX294:EJ294"/>
    <mergeCell ref="DK233:DW233"/>
    <mergeCell ref="CX233:DJ233"/>
    <mergeCell ref="CX277:DJ277"/>
    <mergeCell ref="CX288:DJ288"/>
    <mergeCell ref="DK288:DW288"/>
    <mergeCell ref="DK238:DW238"/>
    <mergeCell ref="A56:AM56"/>
    <mergeCell ref="AN56:AS56"/>
    <mergeCell ref="AT56:BI56"/>
    <mergeCell ref="BJ56:CE56"/>
    <mergeCell ref="EK312:EW312"/>
    <mergeCell ref="ET56:FG56"/>
    <mergeCell ref="CX297:DJ297"/>
    <mergeCell ref="EE56:ES56"/>
    <mergeCell ref="CX294:DR294"/>
    <mergeCell ref="EX312:FE312"/>
    <mergeCell ref="CF104:CV104"/>
    <mergeCell ref="CI294:CW294"/>
    <mergeCell ref="BU174:CG174"/>
    <mergeCell ref="CH174:CW174"/>
    <mergeCell ref="BU225:CG225"/>
    <mergeCell ref="CH222:CW222"/>
    <mergeCell ref="CH126:CW126"/>
    <mergeCell ref="CH232:EJ232"/>
    <mergeCell ref="CH288:CW288"/>
    <mergeCell ref="CH290:CW290"/>
    <mergeCell ref="A312:AH312"/>
    <mergeCell ref="AK312:BB312"/>
    <mergeCell ref="BC312:BI312"/>
    <mergeCell ref="AQ275:BB275"/>
    <mergeCell ref="BC226:BT226"/>
    <mergeCell ref="A227:AJ227"/>
    <mergeCell ref="A289:AH289"/>
    <mergeCell ref="A226:AJ226"/>
    <mergeCell ref="A297:AJ297"/>
    <mergeCell ref="AK297:AP297"/>
    <mergeCell ref="CI289:CW289"/>
    <mergeCell ref="CX285:DJ285"/>
    <mergeCell ref="BU282:CG282"/>
    <mergeCell ref="BU280:CG281"/>
    <mergeCell ref="AQ287:BB287"/>
    <mergeCell ref="BC174:BR174"/>
    <mergeCell ref="AQ225:BB225"/>
    <mergeCell ref="CX241:DJ241"/>
    <mergeCell ref="AQ278:BB278"/>
    <mergeCell ref="AQ283:BB283"/>
    <mergeCell ref="AQ284:BB284"/>
    <mergeCell ref="BC285:BT285"/>
    <mergeCell ref="BC280:BT281"/>
    <mergeCell ref="BC282:BT282"/>
    <mergeCell ref="CX169:DJ169"/>
    <mergeCell ref="A231:BH231"/>
    <mergeCell ref="A235:AJ235"/>
    <mergeCell ref="AQ230:BB230"/>
    <mergeCell ref="A169:AJ169"/>
    <mergeCell ref="AK169:AP169"/>
    <mergeCell ref="A238:AJ238"/>
    <mergeCell ref="AT87:BI87"/>
    <mergeCell ref="AQ172:BB172"/>
    <mergeCell ref="BC172:BR172"/>
    <mergeCell ref="BC119:BT119"/>
    <mergeCell ref="BC128:BT128"/>
    <mergeCell ref="AN99:AS99"/>
    <mergeCell ref="AN98:AS98"/>
    <mergeCell ref="AN97:AS97"/>
    <mergeCell ref="AN94:AS94"/>
    <mergeCell ref="AQ235:BB235"/>
    <mergeCell ref="AK234:AP234"/>
    <mergeCell ref="AQ236:BB236"/>
    <mergeCell ref="A236:AJ236"/>
    <mergeCell ref="A237:AJ237"/>
    <mergeCell ref="AK226:AP226"/>
    <mergeCell ref="AQ226:BB226"/>
    <mergeCell ref="AQ234:BB234"/>
    <mergeCell ref="AQ227:BB227"/>
    <mergeCell ref="A228:AJ228"/>
    <mergeCell ref="AK228:AP228"/>
    <mergeCell ref="AQ228:BB228"/>
    <mergeCell ref="AK227:AP227"/>
    <mergeCell ref="AQ229:BB229"/>
    <mergeCell ref="AK229:AP229"/>
    <mergeCell ref="CX240:DJ240"/>
    <mergeCell ref="CX235:DJ235"/>
    <mergeCell ref="BC227:BT227"/>
    <mergeCell ref="BC228:BT228"/>
    <mergeCell ref="CH227:CW227"/>
    <mergeCell ref="A225:AJ225"/>
    <mergeCell ref="CH237:CW237"/>
    <mergeCell ref="CH234:CW234"/>
    <mergeCell ref="CH236:CW236"/>
    <mergeCell ref="AK235:AP235"/>
    <mergeCell ref="BC232:BT233"/>
    <mergeCell ref="BU234:CG234"/>
    <mergeCell ref="AK236:AP236"/>
    <mergeCell ref="CH225:CW225"/>
    <mergeCell ref="BU228:CG228"/>
    <mergeCell ref="DK234:DW234"/>
    <mergeCell ref="DK235:DW235"/>
    <mergeCell ref="DK236:DW236"/>
    <mergeCell ref="BU238:CG238"/>
    <mergeCell ref="EX284:FJ284"/>
    <mergeCell ref="EX214:FJ214"/>
    <mergeCell ref="EX234:FJ234"/>
    <mergeCell ref="EK240:EW240"/>
    <mergeCell ref="CH221:CW221"/>
    <mergeCell ref="CH223:CW223"/>
    <mergeCell ref="EK285:EW285"/>
    <mergeCell ref="DX284:EJ284"/>
    <mergeCell ref="DX241:EJ241"/>
    <mergeCell ref="EK242:EW242"/>
    <mergeCell ref="DX242:EJ242"/>
    <mergeCell ref="EK241:EW241"/>
    <mergeCell ref="EK278:EW278"/>
    <mergeCell ref="DX272:EJ272"/>
    <mergeCell ref="CH267:EJ267"/>
    <mergeCell ref="CX263:DJ263"/>
    <mergeCell ref="EX188:FG188"/>
    <mergeCell ref="EX271:FG271"/>
    <mergeCell ref="EK208:EW208"/>
    <mergeCell ref="EK210:EW210"/>
    <mergeCell ref="EX215:FJ215"/>
    <mergeCell ref="EX240:FG240"/>
    <mergeCell ref="EX241:FG241"/>
    <mergeCell ref="EK260:EW260"/>
    <mergeCell ref="EK221:EW221"/>
    <mergeCell ref="CM231:FG231"/>
    <mergeCell ref="EX281:FJ281"/>
    <mergeCell ref="EX246:FJ246"/>
    <mergeCell ref="EX247:FJ247"/>
    <mergeCell ref="DX230:EJ230"/>
    <mergeCell ref="DK241:DW241"/>
    <mergeCell ref="CX222:DJ222"/>
    <mergeCell ref="EX275:FJ275"/>
    <mergeCell ref="CX234:DJ234"/>
    <mergeCell ref="EK273:EW273"/>
    <mergeCell ref="EK272:EW272"/>
    <mergeCell ref="CX221:DJ221"/>
    <mergeCell ref="EK276:EW276"/>
    <mergeCell ref="DK128:DW128"/>
    <mergeCell ref="CX126:DJ126"/>
    <mergeCell ref="CX131:DJ131"/>
    <mergeCell ref="EX242:FG242"/>
    <mergeCell ref="EX236:FJ236"/>
    <mergeCell ref="EX210:FJ210"/>
    <mergeCell ref="EK229:EW229"/>
    <mergeCell ref="EK236:EW236"/>
    <mergeCell ref="CH130:EJ130"/>
    <mergeCell ref="DK126:DW126"/>
    <mergeCell ref="A87:AK87"/>
    <mergeCell ref="CW86:DM86"/>
    <mergeCell ref="DN86:ED86"/>
    <mergeCell ref="CW87:DM87"/>
    <mergeCell ref="CF87:CV87"/>
    <mergeCell ref="CX125:DJ125"/>
    <mergeCell ref="DK124:DW124"/>
    <mergeCell ref="AT90:BI90"/>
    <mergeCell ref="DK136:DW136"/>
    <mergeCell ref="AT88:BI88"/>
    <mergeCell ref="AT89:BI89"/>
    <mergeCell ref="CF88:CV88"/>
    <mergeCell ref="CF94:CV94"/>
    <mergeCell ref="CF97:CV97"/>
    <mergeCell ref="CF96:CV96"/>
    <mergeCell ref="BJ97:CE97"/>
    <mergeCell ref="BJ96:CE96"/>
    <mergeCell ref="AT91:BI91"/>
    <mergeCell ref="CW78:DM78"/>
    <mergeCell ref="A86:AK86"/>
    <mergeCell ref="AT86:BI86"/>
    <mergeCell ref="BJ86:CE86"/>
    <mergeCell ref="CF86:CV86"/>
    <mergeCell ref="CW79:DM79"/>
    <mergeCell ref="CW81:DM81"/>
    <mergeCell ref="CW82:DM82"/>
    <mergeCell ref="AT84:BI84"/>
    <mergeCell ref="EE30:ES30"/>
    <mergeCell ref="DN82:ED82"/>
    <mergeCell ref="DN79:ED79"/>
    <mergeCell ref="DN81:ED81"/>
    <mergeCell ref="DN74:ED74"/>
    <mergeCell ref="DN78:ED78"/>
    <mergeCell ref="EE70:ES70"/>
    <mergeCell ref="DN71:ED71"/>
    <mergeCell ref="DN73:ED73"/>
    <mergeCell ref="DN72:ED72"/>
    <mergeCell ref="CW75:DM75"/>
    <mergeCell ref="EE29:ES29"/>
    <mergeCell ref="CW84:DM84"/>
    <mergeCell ref="CW80:DM80"/>
    <mergeCell ref="DN80:ED80"/>
    <mergeCell ref="CW74:DM74"/>
    <mergeCell ref="CW45:DM45"/>
    <mergeCell ref="DN45:ED45"/>
    <mergeCell ref="CW72:DM72"/>
    <mergeCell ref="EE69:ES69"/>
    <mergeCell ref="ET28:FJ28"/>
    <mergeCell ref="ET29:FJ29"/>
    <mergeCell ref="ET30:FJ30"/>
    <mergeCell ref="EE63:ES63"/>
    <mergeCell ref="ET63:FJ63"/>
    <mergeCell ref="ET57:FG57"/>
    <mergeCell ref="EE62:ES62"/>
    <mergeCell ref="EE52:ES52"/>
    <mergeCell ref="EE31:ES31"/>
    <mergeCell ref="ET31:FJ31"/>
    <mergeCell ref="AN28:AS28"/>
    <mergeCell ref="AT28:BI28"/>
    <mergeCell ref="BJ28:CE28"/>
    <mergeCell ref="CF28:CV28"/>
    <mergeCell ref="CW28:DM28"/>
    <mergeCell ref="EE28:ES28"/>
    <mergeCell ref="CW27:DM27"/>
    <mergeCell ref="A26:AM26"/>
    <mergeCell ref="EE26:ES26"/>
    <mergeCell ref="EE27:ES27"/>
    <mergeCell ref="ET27:FJ27"/>
    <mergeCell ref="CW26:DM26"/>
    <mergeCell ref="CF26:CV26"/>
    <mergeCell ref="CF47:CV47"/>
    <mergeCell ref="CW29:DM29"/>
    <mergeCell ref="CF29:CV29"/>
    <mergeCell ref="ET26:FJ26"/>
    <mergeCell ref="A27:AM27"/>
    <mergeCell ref="AN27:AS27"/>
    <mergeCell ref="AT27:BI27"/>
    <mergeCell ref="BJ27:CE27"/>
    <mergeCell ref="CF27:CV27"/>
    <mergeCell ref="AN29:AS29"/>
    <mergeCell ref="BJ51:CE51"/>
    <mergeCell ref="CW54:DM54"/>
    <mergeCell ref="AT51:BI51"/>
    <mergeCell ref="AT48:BI48"/>
    <mergeCell ref="AT47:BI47"/>
    <mergeCell ref="CW50:DM50"/>
    <mergeCell ref="BJ53:CE53"/>
    <mergeCell ref="CF49:CV49"/>
    <mergeCell ref="CF50:CV50"/>
    <mergeCell ref="AT52:BI52"/>
    <mergeCell ref="AN60:AS60"/>
    <mergeCell ref="AN45:AS45"/>
    <mergeCell ref="AT45:BI45"/>
    <mergeCell ref="BJ45:CE45"/>
    <mergeCell ref="CF45:CV45"/>
    <mergeCell ref="AT55:BI55"/>
    <mergeCell ref="AT53:BI53"/>
    <mergeCell ref="AT46:BI46"/>
    <mergeCell ref="BJ50:CE50"/>
    <mergeCell ref="BJ49:CE49"/>
    <mergeCell ref="AN51:AS51"/>
    <mergeCell ref="AT54:BI54"/>
    <mergeCell ref="AN55:AS55"/>
    <mergeCell ref="AN54:AS54"/>
    <mergeCell ref="AN59:AS59"/>
    <mergeCell ref="AN53:AS53"/>
    <mergeCell ref="AT59:BI59"/>
    <mergeCell ref="AT58:BI58"/>
    <mergeCell ref="A239:AJ239"/>
    <mergeCell ref="AQ237:BB237"/>
    <mergeCell ref="AQ257:BB257"/>
    <mergeCell ref="BC257:BT257"/>
    <mergeCell ref="AQ255:BB256"/>
    <mergeCell ref="A252:AJ252"/>
    <mergeCell ref="AK252:AP252"/>
    <mergeCell ref="AQ252:BB252"/>
    <mergeCell ref="A253:BH253"/>
    <mergeCell ref="AQ250:BB250"/>
    <mergeCell ref="A263:AJ263"/>
    <mergeCell ref="AK249:AP249"/>
    <mergeCell ref="AQ249:BB249"/>
    <mergeCell ref="A255:AJ256"/>
    <mergeCell ref="AK255:AP256"/>
    <mergeCell ref="A259:AJ259"/>
    <mergeCell ref="AQ262:BB262"/>
    <mergeCell ref="A257:AJ257"/>
    <mergeCell ref="AQ258:BB258"/>
    <mergeCell ref="A262:AJ262"/>
    <mergeCell ref="A274:AJ274"/>
    <mergeCell ref="A276:AJ276"/>
    <mergeCell ref="A273:AJ273"/>
    <mergeCell ref="BC255:BT256"/>
    <mergeCell ref="BC269:BT269"/>
    <mergeCell ref="BC262:BT262"/>
    <mergeCell ref="BC261:BT261"/>
    <mergeCell ref="BC260:BR260"/>
    <mergeCell ref="AQ259:BB259"/>
    <mergeCell ref="BC259:BT259"/>
    <mergeCell ref="AQ267:BB268"/>
    <mergeCell ref="AK259:AP259"/>
    <mergeCell ref="AK258:AP258"/>
    <mergeCell ref="AK260:AP260"/>
    <mergeCell ref="AK267:AP268"/>
    <mergeCell ref="AQ264:BB264"/>
    <mergeCell ref="AQ263:BB263"/>
    <mergeCell ref="AQ261:BB261"/>
    <mergeCell ref="AQ260:BB260"/>
    <mergeCell ref="A265:BH265"/>
    <mergeCell ref="BC270:BT270"/>
    <mergeCell ref="AQ271:BB271"/>
    <mergeCell ref="AQ277:BB277"/>
    <mergeCell ref="BC272:BT272"/>
    <mergeCell ref="BC274:BT274"/>
    <mergeCell ref="AK278:AP278"/>
    <mergeCell ref="AK276:AP276"/>
    <mergeCell ref="AQ276:BB276"/>
    <mergeCell ref="AK274:AP274"/>
    <mergeCell ref="AK273:AP273"/>
    <mergeCell ref="AK272:AP272"/>
    <mergeCell ref="AQ270:BB270"/>
    <mergeCell ref="AQ272:BB272"/>
    <mergeCell ref="AQ274:BB274"/>
    <mergeCell ref="AQ273:BB273"/>
    <mergeCell ref="AQ282:BB282"/>
    <mergeCell ref="AQ280:BB281"/>
    <mergeCell ref="A275:AJ275"/>
    <mergeCell ref="AK275:AP275"/>
    <mergeCell ref="A277:AJ277"/>
    <mergeCell ref="A278:AJ278"/>
    <mergeCell ref="AK277:AP277"/>
    <mergeCell ref="AK282:AP282"/>
    <mergeCell ref="A282:AJ282"/>
    <mergeCell ref="AK280:AP281"/>
    <mergeCell ref="A271:AJ271"/>
    <mergeCell ref="AQ241:BB241"/>
    <mergeCell ref="AQ242:BB242"/>
    <mergeCell ref="BU241:CG241"/>
    <mergeCell ref="AQ245:BB246"/>
    <mergeCell ref="BC252:BT252"/>
    <mergeCell ref="AK271:AP271"/>
    <mergeCell ref="BC251:BT251"/>
    <mergeCell ref="AQ269:BB269"/>
    <mergeCell ref="AK263:AP263"/>
    <mergeCell ref="A272:AJ272"/>
    <mergeCell ref="BU119:CG119"/>
    <mergeCell ref="BU118:CG118"/>
    <mergeCell ref="BJ105:CE105"/>
    <mergeCell ref="BJ107:CE107"/>
    <mergeCell ref="BJ109:CE109"/>
    <mergeCell ref="BU252:CG252"/>
    <mergeCell ref="BU247:CG247"/>
    <mergeCell ref="BC241:BT241"/>
    <mergeCell ref="BC242:BT242"/>
    <mergeCell ref="CH131:CW131"/>
    <mergeCell ref="CX127:DJ127"/>
    <mergeCell ref="DN107:ED107"/>
    <mergeCell ref="CH133:CW133"/>
    <mergeCell ref="CH114:CW114"/>
    <mergeCell ref="DK127:DW127"/>
    <mergeCell ref="DX116:EJ116"/>
    <mergeCell ref="DK116:DW116"/>
    <mergeCell ref="DX117:EJ117"/>
    <mergeCell ref="DN108:ED108"/>
    <mergeCell ref="EX123:FG123"/>
    <mergeCell ref="DK135:DW135"/>
    <mergeCell ref="DK134:DW134"/>
    <mergeCell ref="DX135:EJ135"/>
    <mergeCell ref="CH115:CW115"/>
    <mergeCell ref="CX118:DJ118"/>
    <mergeCell ref="CX124:DJ124"/>
    <mergeCell ref="DX128:EJ128"/>
    <mergeCell ref="CX117:DJ117"/>
    <mergeCell ref="CX120:DJ120"/>
    <mergeCell ref="DK123:DW123"/>
    <mergeCell ref="EX119:FJ119"/>
    <mergeCell ref="DK125:DW125"/>
    <mergeCell ref="EK126:EW126"/>
    <mergeCell ref="DX125:EJ125"/>
    <mergeCell ref="EK123:EW123"/>
    <mergeCell ref="DX123:EJ123"/>
    <mergeCell ref="DK121:DW121"/>
    <mergeCell ref="DK120:DW120"/>
    <mergeCell ref="DX120:EJ120"/>
    <mergeCell ref="EX128:FJ128"/>
    <mergeCell ref="EX125:FJ125"/>
    <mergeCell ref="EK127:EW127"/>
    <mergeCell ref="DX127:EJ127"/>
    <mergeCell ref="EK125:EW125"/>
    <mergeCell ref="DX126:EJ126"/>
    <mergeCell ref="EX126:FG126"/>
    <mergeCell ref="DX132:EJ132"/>
    <mergeCell ref="EX132:FJ132"/>
    <mergeCell ref="DK131:DW131"/>
    <mergeCell ref="EK133:EW133"/>
    <mergeCell ref="DK133:DW133"/>
    <mergeCell ref="EK132:EW132"/>
    <mergeCell ref="DX131:EJ131"/>
    <mergeCell ref="DX133:EJ133"/>
    <mergeCell ref="EX131:FJ131"/>
    <mergeCell ref="CX141:DJ141"/>
    <mergeCell ref="CX134:DJ134"/>
    <mergeCell ref="CX122:DJ122"/>
    <mergeCell ref="CX136:DJ136"/>
    <mergeCell ref="CX135:DJ135"/>
    <mergeCell ref="CY129:FG129"/>
    <mergeCell ref="EK134:EW134"/>
    <mergeCell ref="EK135:EW135"/>
    <mergeCell ref="EK136:EW136"/>
    <mergeCell ref="EX133:FJ133"/>
    <mergeCell ref="EX184:FG184"/>
    <mergeCell ref="DX183:EJ183"/>
    <mergeCell ref="DK186:DW186"/>
    <mergeCell ref="CX185:DJ185"/>
    <mergeCell ref="DX185:EJ185"/>
    <mergeCell ref="DX184:EJ184"/>
    <mergeCell ref="DK183:DW183"/>
    <mergeCell ref="DX186:EJ186"/>
    <mergeCell ref="EK186:EW186"/>
    <mergeCell ref="EK185:EW185"/>
    <mergeCell ref="EK142:EW142"/>
    <mergeCell ref="EK143:EW143"/>
    <mergeCell ref="CH190:CW190"/>
    <mergeCell ref="CX190:DJ190"/>
    <mergeCell ref="DK187:DW187"/>
    <mergeCell ref="DX189:EJ189"/>
    <mergeCell ref="CX187:DJ187"/>
    <mergeCell ref="DX181:EJ181"/>
    <mergeCell ref="DK182:DW182"/>
    <mergeCell ref="DX168:EJ168"/>
    <mergeCell ref="CX156:DJ156"/>
    <mergeCell ref="DK153:DW153"/>
    <mergeCell ref="CX155:DJ155"/>
    <mergeCell ref="DK154:DW154"/>
    <mergeCell ref="DK152:DW152"/>
    <mergeCell ref="DK155:DW155"/>
    <mergeCell ref="CX152:DJ152"/>
    <mergeCell ref="CX154:DJ154"/>
    <mergeCell ref="DX169:EJ169"/>
    <mergeCell ref="DX170:EJ170"/>
    <mergeCell ref="DK148:DW148"/>
    <mergeCell ref="DK169:DW169"/>
    <mergeCell ref="DK170:DW170"/>
    <mergeCell ref="DK160:DW160"/>
    <mergeCell ref="DK156:DW156"/>
    <mergeCell ref="CH158:EJ158"/>
    <mergeCell ref="DX164:EJ164"/>
    <mergeCell ref="DX161:EJ161"/>
    <mergeCell ref="CG175:CX175"/>
    <mergeCell ref="CH177:CW177"/>
    <mergeCell ref="CX177:DJ177"/>
    <mergeCell ref="CX168:DJ168"/>
    <mergeCell ref="DK168:DW168"/>
    <mergeCell ref="DK172:DW172"/>
    <mergeCell ref="CX174:DJ174"/>
    <mergeCell ref="DK174:DW174"/>
    <mergeCell ref="BU173:CG173"/>
    <mergeCell ref="BU172:CG172"/>
    <mergeCell ref="EE68:ES68"/>
    <mergeCell ref="EE66:ES66"/>
    <mergeCell ref="DK115:DW115"/>
    <mergeCell ref="DN109:ED109"/>
    <mergeCell ref="EK120:EW120"/>
    <mergeCell ref="EE110:ES110"/>
    <mergeCell ref="EK113:FJ113"/>
    <mergeCell ref="CH113:EJ113"/>
    <mergeCell ref="EX114:FJ114"/>
    <mergeCell ref="CW69:DM69"/>
    <mergeCell ref="DN69:ED69"/>
    <mergeCell ref="DN59:ED59"/>
    <mergeCell ref="ET69:FJ69"/>
    <mergeCell ref="ET64:FJ64"/>
    <mergeCell ref="ET60:FJ60"/>
    <mergeCell ref="CW61:DM61"/>
    <mergeCell ref="CW67:DM67"/>
    <mergeCell ref="DN64:ED64"/>
    <mergeCell ref="CW59:DM59"/>
    <mergeCell ref="EE64:ES64"/>
    <mergeCell ref="DN70:ED70"/>
    <mergeCell ref="CW68:DM68"/>
    <mergeCell ref="CW71:DM71"/>
    <mergeCell ref="ET65:FG65"/>
    <mergeCell ref="ET68:FJ68"/>
    <mergeCell ref="EE65:ES65"/>
    <mergeCell ref="CW70:DM70"/>
    <mergeCell ref="ET70:FG70"/>
    <mergeCell ref="ET66:FJ66"/>
    <mergeCell ref="DN68:ED68"/>
    <mergeCell ref="A270:AJ270"/>
    <mergeCell ref="A269:AJ269"/>
    <mergeCell ref="A264:AJ264"/>
    <mergeCell ref="AK270:AP270"/>
    <mergeCell ref="AK264:AP264"/>
    <mergeCell ref="AK269:AP269"/>
    <mergeCell ref="A267:AJ268"/>
    <mergeCell ref="AK262:AP262"/>
    <mergeCell ref="AK261:AP261"/>
    <mergeCell ref="A260:AJ260"/>
    <mergeCell ref="A261:AJ261"/>
    <mergeCell ref="AK248:AP248"/>
    <mergeCell ref="AK257:AP257"/>
    <mergeCell ref="A258:AJ258"/>
    <mergeCell ref="A250:AJ250"/>
    <mergeCell ref="A249:AJ249"/>
    <mergeCell ref="A248:AJ248"/>
    <mergeCell ref="A251:AJ251"/>
    <mergeCell ref="AK251:AP251"/>
    <mergeCell ref="A105:AM105"/>
    <mergeCell ref="AN105:AS105"/>
    <mergeCell ref="BC248:BT248"/>
    <mergeCell ref="A243:BH243"/>
    <mergeCell ref="AK232:AP233"/>
    <mergeCell ref="AQ203:BB203"/>
    <mergeCell ref="AQ200:BB200"/>
    <mergeCell ref="AQ202:BB202"/>
    <mergeCell ref="AK186:AP186"/>
    <mergeCell ref="AT79:BI79"/>
    <mergeCell ref="AT60:BI60"/>
    <mergeCell ref="BJ64:CE64"/>
    <mergeCell ref="AT63:BI63"/>
    <mergeCell ref="BJ63:CE63"/>
    <mergeCell ref="BJ62:CE62"/>
    <mergeCell ref="AT65:BI65"/>
    <mergeCell ref="AT66:BI66"/>
    <mergeCell ref="AT64:BI64"/>
    <mergeCell ref="AN88:AS88"/>
    <mergeCell ref="AT75:BI75"/>
    <mergeCell ref="AT74:BI74"/>
    <mergeCell ref="AN46:AS46"/>
    <mergeCell ref="AN52:AS52"/>
    <mergeCell ref="AN63:AS63"/>
    <mergeCell ref="AN62:AS62"/>
    <mergeCell ref="AT62:BI62"/>
    <mergeCell ref="AN61:AS61"/>
    <mergeCell ref="AT61:BI61"/>
    <mergeCell ref="AN58:AS58"/>
    <mergeCell ref="AN57:AS57"/>
    <mergeCell ref="AT57:BI57"/>
    <mergeCell ref="DN67:ED67"/>
    <mergeCell ref="CW66:DM66"/>
    <mergeCell ref="DN63:ED63"/>
    <mergeCell ref="DN66:ED66"/>
    <mergeCell ref="CW64:DM64"/>
    <mergeCell ref="DN65:ED65"/>
    <mergeCell ref="CW65:DM65"/>
    <mergeCell ref="EE53:ES53"/>
    <mergeCell ref="DN54:ED54"/>
    <mergeCell ref="DN53:ED53"/>
    <mergeCell ref="EE54:ES54"/>
    <mergeCell ref="EE55:ES55"/>
    <mergeCell ref="DN55:ED55"/>
    <mergeCell ref="EE57:ES57"/>
    <mergeCell ref="DN58:ED58"/>
    <mergeCell ref="CW56:DM56"/>
    <mergeCell ref="DN56:ED56"/>
    <mergeCell ref="DN61:ED61"/>
    <mergeCell ref="EE59:ES59"/>
    <mergeCell ref="DN57:ED57"/>
    <mergeCell ref="DK122:DW122"/>
    <mergeCell ref="CF71:CV71"/>
    <mergeCell ref="CF76:CV76"/>
    <mergeCell ref="CF80:CV80"/>
    <mergeCell ref="CF78:CV78"/>
    <mergeCell ref="CF73:CV73"/>
    <mergeCell ref="CF79:CV79"/>
    <mergeCell ref="CF74:CV74"/>
    <mergeCell ref="CF77:CV77"/>
    <mergeCell ref="CF75:CV75"/>
    <mergeCell ref="BC122:BT122"/>
    <mergeCell ref="CX143:DJ143"/>
    <mergeCell ref="CF69:CV69"/>
    <mergeCell ref="EK128:EW128"/>
    <mergeCell ref="EK131:EW131"/>
    <mergeCell ref="CW97:DM97"/>
    <mergeCell ref="CF106:CV106"/>
    <mergeCell ref="CW98:DM98"/>
    <mergeCell ref="CW99:DM99"/>
    <mergeCell ref="CH116:CW116"/>
    <mergeCell ref="AK115:AP115"/>
    <mergeCell ref="AN109:AS109"/>
    <mergeCell ref="BC120:BT120"/>
    <mergeCell ref="BC124:BT124"/>
    <mergeCell ref="BC148:BR148"/>
    <mergeCell ref="CX138:DJ138"/>
    <mergeCell ref="CH148:CW148"/>
    <mergeCell ref="CX147:DJ147"/>
    <mergeCell ref="CH142:CW142"/>
    <mergeCell ref="CX137:DJ137"/>
    <mergeCell ref="AK133:AP133"/>
    <mergeCell ref="AK136:AP136"/>
    <mergeCell ref="AK135:AP135"/>
    <mergeCell ref="A194:FG194"/>
    <mergeCell ref="DK193:DW193"/>
    <mergeCell ref="A109:AM109"/>
    <mergeCell ref="AQ115:BB115"/>
    <mergeCell ref="AT110:BI110"/>
    <mergeCell ref="AT109:BI109"/>
    <mergeCell ref="BC113:BT114"/>
    <mergeCell ref="A208:AJ208"/>
    <mergeCell ref="A205:AJ205"/>
    <mergeCell ref="A204:AJ204"/>
    <mergeCell ref="AK204:AP204"/>
    <mergeCell ref="A172:AJ172"/>
    <mergeCell ref="AK172:AP172"/>
    <mergeCell ref="A174:AJ174"/>
    <mergeCell ref="AK174:AP174"/>
    <mergeCell ref="AK206:AP206"/>
    <mergeCell ref="AK200:AP200"/>
    <mergeCell ref="AK201:AP201"/>
    <mergeCell ref="AK181:AP181"/>
    <mergeCell ref="A182:AJ182"/>
    <mergeCell ref="A189:AJ189"/>
    <mergeCell ref="AQ121:BB121"/>
    <mergeCell ref="BC121:BT121"/>
    <mergeCell ref="AS123:BB123"/>
    <mergeCell ref="AK127:AP127"/>
    <mergeCell ref="AK130:AP131"/>
    <mergeCell ref="AQ122:BB122"/>
    <mergeCell ref="AQ133:BB133"/>
    <mergeCell ref="AQ201:BB201"/>
    <mergeCell ref="AQ158:BB159"/>
    <mergeCell ref="BC123:BR123"/>
    <mergeCell ref="AQ162:BB162"/>
    <mergeCell ref="AQ125:BB125"/>
    <mergeCell ref="BC154:BP154"/>
    <mergeCell ref="AQ155:BB155"/>
    <mergeCell ref="BC167:BT168"/>
    <mergeCell ref="AQ169:BB169"/>
    <mergeCell ref="BC224:BR224"/>
    <mergeCell ref="BC209:BR209"/>
    <mergeCell ref="AQ213:BB214"/>
    <mergeCell ref="BC213:BT214"/>
    <mergeCell ref="CH219:CW219"/>
    <mergeCell ref="BU216:CG216"/>
    <mergeCell ref="BU215:CG215"/>
    <mergeCell ref="BC210:BT210"/>
    <mergeCell ref="BC211:BT211"/>
    <mergeCell ref="BU209:CG209"/>
    <mergeCell ref="CH228:CW228"/>
    <mergeCell ref="BU232:CG233"/>
    <mergeCell ref="BU227:CG227"/>
    <mergeCell ref="BI231:CL231"/>
    <mergeCell ref="BC230:BT230"/>
    <mergeCell ref="BU230:CG230"/>
    <mergeCell ref="BU229:CG229"/>
    <mergeCell ref="BC229:BT229"/>
    <mergeCell ref="CH230:CW230"/>
    <mergeCell ref="CH233:CW233"/>
    <mergeCell ref="CH240:CW240"/>
    <mergeCell ref="BU235:CG235"/>
    <mergeCell ref="BC234:BT234"/>
    <mergeCell ref="BC235:BT235"/>
    <mergeCell ref="BC238:BR238"/>
    <mergeCell ref="BC236:BT236"/>
    <mergeCell ref="CH238:CW238"/>
    <mergeCell ref="BC240:BT240"/>
    <mergeCell ref="A242:AJ242"/>
    <mergeCell ref="AK241:AP241"/>
    <mergeCell ref="AK242:AP242"/>
    <mergeCell ref="A241:AJ241"/>
    <mergeCell ref="BC237:BR237"/>
    <mergeCell ref="A234:AJ234"/>
    <mergeCell ref="AK238:AP238"/>
    <mergeCell ref="A240:AJ240"/>
    <mergeCell ref="AK240:AP240"/>
    <mergeCell ref="AQ240:BB240"/>
    <mergeCell ref="A232:AJ233"/>
    <mergeCell ref="AQ232:BB233"/>
    <mergeCell ref="DX268:EJ268"/>
    <mergeCell ref="EK291:EW291"/>
    <mergeCell ref="EK290:EW290"/>
    <mergeCell ref="CX284:DJ284"/>
    <mergeCell ref="AK287:AP287"/>
    <mergeCell ref="AQ290:BB290"/>
    <mergeCell ref="AK288:AP288"/>
    <mergeCell ref="DX285:EJ285"/>
    <mergeCell ref="DX286:EJ286"/>
    <mergeCell ref="DX287:EJ287"/>
    <mergeCell ref="EX278:FJ278"/>
    <mergeCell ref="DX275:EJ275"/>
    <mergeCell ref="EK284:EW284"/>
    <mergeCell ref="EK281:EW281"/>
    <mergeCell ref="EX282:FJ282"/>
    <mergeCell ref="EK280:FJ280"/>
    <mergeCell ref="EK283:EW283"/>
    <mergeCell ref="EK282:EW282"/>
    <mergeCell ref="CX292:DJ292"/>
    <mergeCell ref="CX290:DJ290"/>
    <mergeCell ref="CX291:DJ291"/>
    <mergeCell ref="CX289:DR289"/>
    <mergeCell ref="DX291:EJ291"/>
    <mergeCell ref="DX289:EJ289"/>
    <mergeCell ref="DK290:DW290"/>
    <mergeCell ref="DX290:EJ290"/>
    <mergeCell ref="DK291:DW291"/>
    <mergeCell ref="DK292:DW292"/>
    <mergeCell ref="ET340:FJ340"/>
    <mergeCell ref="EE336:ES336"/>
    <mergeCell ref="DN337:ED337"/>
    <mergeCell ref="DN336:ED336"/>
    <mergeCell ref="DX312:EJ312"/>
    <mergeCell ref="ET339:FJ339"/>
    <mergeCell ref="ET338:FJ338"/>
    <mergeCell ref="DN338:ED338"/>
    <mergeCell ref="EE338:ES338"/>
    <mergeCell ref="EE337:ES337"/>
    <mergeCell ref="EX304:FJ304"/>
    <mergeCell ref="CX312:DR312"/>
    <mergeCell ref="EE342:ES342"/>
    <mergeCell ref="DN340:ED340"/>
    <mergeCell ref="DN341:ED341"/>
    <mergeCell ref="EE341:ES341"/>
    <mergeCell ref="CW334:DM334"/>
    <mergeCell ref="CW338:DM338"/>
    <mergeCell ref="CX330:DJ330"/>
    <mergeCell ref="DX330:EJ330"/>
    <mergeCell ref="DX292:EJ292"/>
    <mergeCell ref="EK297:EW297"/>
    <mergeCell ref="DX299:EJ299"/>
    <mergeCell ref="EK299:EW299"/>
    <mergeCell ref="DX301:EJ301"/>
    <mergeCell ref="EK301:EW301"/>
    <mergeCell ref="CX293:DJ293"/>
    <mergeCell ref="DX293:EJ293"/>
    <mergeCell ref="DK293:DW293"/>
    <mergeCell ref="EK294:EW294"/>
    <mergeCell ref="EK293:EW293"/>
    <mergeCell ref="CI312:CW312"/>
    <mergeCell ref="CH297:CW297"/>
    <mergeCell ref="CX300:DJ300"/>
    <mergeCell ref="DK305:DW305"/>
    <mergeCell ref="DK306:DW306"/>
    <mergeCell ref="DN334:ED334"/>
    <mergeCell ref="CF334:CV334"/>
    <mergeCell ref="A328:AJ328"/>
    <mergeCell ref="AK328:AP328"/>
    <mergeCell ref="AK330:AP330"/>
    <mergeCell ref="DN335:ED335"/>
    <mergeCell ref="ET335:FJ335"/>
    <mergeCell ref="ET333:FJ334"/>
    <mergeCell ref="A332:FJ332"/>
    <mergeCell ref="CI331:FG331"/>
    <mergeCell ref="CH330:CW330"/>
    <mergeCell ref="EE335:ES335"/>
    <mergeCell ref="AP335:AU335"/>
    <mergeCell ref="AV333:BK334"/>
    <mergeCell ref="CF335:CV335"/>
    <mergeCell ref="CW335:DM335"/>
    <mergeCell ref="EK321:FJ321"/>
    <mergeCell ref="CH306:CW306"/>
    <mergeCell ref="DK330:DW330"/>
    <mergeCell ref="EX328:FJ328"/>
    <mergeCell ref="EK328:EW328"/>
    <mergeCell ref="A329:FG329"/>
    <mergeCell ref="DK328:DW328"/>
    <mergeCell ref="CX328:DJ328"/>
    <mergeCell ref="CH328:CW328"/>
    <mergeCell ref="DX328:EJ328"/>
    <mergeCell ref="ET337:FJ337"/>
    <mergeCell ref="ET336:FJ336"/>
    <mergeCell ref="BC330:BT330"/>
    <mergeCell ref="BU330:CG330"/>
    <mergeCell ref="EK330:EW330"/>
    <mergeCell ref="EX330:FJ330"/>
    <mergeCell ref="EE334:ES334"/>
    <mergeCell ref="BL333:CE334"/>
    <mergeCell ref="CF333:ES333"/>
    <mergeCell ref="CW336:DM336"/>
    <mergeCell ref="CX304:DJ304"/>
    <mergeCell ref="CX305:DJ305"/>
    <mergeCell ref="CX308:DJ308"/>
    <mergeCell ref="CX307:DJ307"/>
    <mergeCell ref="DK304:DW304"/>
    <mergeCell ref="DX304:EJ304"/>
    <mergeCell ref="DX306:EJ306"/>
    <mergeCell ref="DX305:EJ305"/>
    <mergeCell ref="BJ43:CE43"/>
    <mergeCell ref="A49:AM49"/>
    <mergeCell ref="AT49:BI49"/>
    <mergeCell ref="AN47:AS47"/>
    <mergeCell ref="AN48:AS48"/>
    <mergeCell ref="AN49:AS49"/>
    <mergeCell ref="A25:AM25"/>
    <mergeCell ref="A43:AM43"/>
    <mergeCell ref="AN41:AS41"/>
    <mergeCell ref="A41:AM41"/>
    <mergeCell ref="AN42:AS42"/>
    <mergeCell ref="A42:AM42"/>
    <mergeCell ref="A31:AM31"/>
    <mergeCell ref="AN31:AS31"/>
    <mergeCell ref="A29:AM29"/>
    <mergeCell ref="A28:AM28"/>
    <mergeCell ref="A36:AM36"/>
    <mergeCell ref="A40:AM40"/>
    <mergeCell ref="AT36:BI36"/>
    <mergeCell ref="AN40:AS40"/>
    <mergeCell ref="AT40:BI40"/>
    <mergeCell ref="A38:AM38"/>
    <mergeCell ref="AN38:AS38"/>
    <mergeCell ref="AN37:AS37"/>
    <mergeCell ref="AN39:AS39"/>
    <mergeCell ref="A37:AM37"/>
    <mergeCell ref="AT41:BI41"/>
    <mergeCell ref="BJ33:CE33"/>
    <mergeCell ref="BJ37:CE37"/>
    <mergeCell ref="BJ34:CE34"/>
    <mergeCell ref="AT38:BI38"/>
    <mergeCell ref="AT34:BI34"/>
    <mergeCell ref="AT37:BI37"/>
    <mergeCell ref="AT33:BI33"/>
    <mergeCell ref="BJ40:CE40"/>
    <mergeCell ref="BJ41:CE41"/>
    <mergeCell ref="BJ38:CE38"/>
    <mergeCell ref="BJ39:CE39"/>
    <mergeCell ref="BJ36:CE36"/>
    <mergeCell ref="AT35:BI35"/>
    <mergeCell ref="AT39:BI39"/>
    <mergeCell ref="BJ35:CE35"/>
    <mergeCell ref="A22:AM22"/>
    <mergeCell ref="AN23:AS23"/>
    <mergeCell ref="AT20:BI20"/>
    <mergeCell ref="AT23:BI23"/>
    <mergeCell ref="AT21:BI21"/>
    <mergeCell ref="AT22:BI22"/>
    <mergeCell ref="A23:AM23"/>
    <mergeCell ref="AN22:AS22"/>
    <mergeCell ref="A24:AM24"/>
    <mergeCell ref="A30:AM30"/>
    <mergeCell ref="AN30:AS30"/>
    <mergeCell ref="AN36:AS36"/>
    <mergeCell ref="AN32:AS32"/>
    <mergeCell ref="AN25:AS25"/>
    <mergeCell ref="AN24:AS24"/>
    <mergeCell ref="A33:AM33"/>
    <mergeCell ref="AN34:AS34"/>
    <mergeCell ref="A32:AM32"/>
    <mergeCell ref="CW44:DM44"/>
    <mergeCell ref="CF43:CV43"/>
    <mergeCell ref="CW42:DM42"/>
    <mergeCell ref="AN44:AS44"/>
    <mergeCell ref="AT44:BI44"/>
    <mergeCell ref="BJ44:CE44"/>
    <mergeCell ref="AN43:AS43"/>
    <mergeCell ref="BJ42:CE42"/>
    <mergeCell ref="AT43:BI43"/>
    <mergeCell ref="AT42:BI42"/>
    <mergeCell ref="CW53:DM53"/>
    <mergeCell ref="CW46:DM46"/>
    <mergeCell ref="CF46:CV46"/>
    <mergeCell ref="AT50:BI50"/>
    <mergeCell ref="AN50:AS50"/>
    <mergeCell ref="CW51:DM51"/>
    <mergeCell ref="CF51:CV51"/>
    <mergeCell ref="BJ47:CE47"/>
    <mergeCell ref="BJ48:CE48"/>
    <mergeCell ref="BJ46:CE46"/>
    <mergeCell ref="AT85:BI85"/>
    <mergeCell ref="AT94:BI94"/>
    <mergeCell ref="CF63:CV63"/>
    <mergeCell ref="CW60:DM60"/>
    <mergeCell ref="CW62:DM62"/>
    <mergeCell ref="CF56:CV56"/>
    <mergeCell ref="CW63:DM63"/>
    <mergeCell ref="CW58:DM58"/>
    <mergeCell ref="CF59:CV59"/>
    <mergeCell ref="CF60:CV60"/>
    <mergeCell ref="CF64:CV64"/>
    <mergeCell ref="CF65:CV65"/>
    <mergeCell ref="CF72:CV72"/>
    <mergeCell ref="BJ94:CE94"/>
    <mergeCell ref="BJ95:CE95"/>
    <mergeCell ref="CF68:CV68"/>
    <mergeCell ref="CF70:CV70"/>
    <mergeCell ref="CF66:CV66"/>
    <mergeCell ref="CF67:CV67"/>
    <mergeCell ref="BJ75:CE75"/>
    <mergeCell ref="BJ103:CE103"/>
    <mergeCell ref="AT103:BI103"/>
    <mergeCell ref="BJ100:CE100"/>
    <mergeCell ref="AT99:BI99"/>
    <mergeCell ref="AT100:BI100"/>
    <mergeCell ref="AT96:BI96"/>
    <mergeCell ref="AT98:BI98"/>
    <mergeCell ref="BJ99:CE99"/>
    <mergeCell ref="AT93:BI93"/>
    <mergeCell ref="AT95:BI95"/>
    <mergeCell ref="AT92:BI92"/>
    <mergeCell ref="AT97:BI97"/>
    <mergeCell ref="AN104:AS104"/>
    <mergeCell ref="AN96:AS96"/>
    <mergeCell ref="AN100:AS100"/>
    <mergeCell ref="AN95:AS95"/>
    <mergeCell ref="AK125:AP125"/>
    <mergeCell ref="AK122:AP122"/>
    <mergeCell ref="AQ127:BB127"/>
    <mergeCell ref="BC225:BR225"/>
    <mergeCell ref="AQ209:BB209"/>
    <mergeCell ref="AQ210:BB210"/>
    <mergeCell ref="AK219:AP219"/>
    <mergeCell ref="AQ219:BB219"/>
    <mergeCell ref="AQ224:BB224"/>
    <mergeCell ref="AK224:AP224"/>
    <mergeCell ref="AQ223:BB223"/>
    <mergeCell ref="AK221:AP221"/>
    <mergeCell ref="AQ205:BB205"/>
    <mergeCell ref="AK205:AP205"/>
    <mergeCell ref="AQ218:BB218"/>
    <mergeCell ref="AQ217:BB217"/>
    <mergeCell ref="AQ220:BB220"/>
    <mergeCell ref="AQ222:BB222"/>
    <mergeCell ref="AQ208:BB208"/>
    <mergeCell ref="AK202:AP202"/>
    <mergeCell ref="AK218:AP218"/>
    <mergeCell ref="AK217:AP217"/>
    <mergeCell ref="AK210:AP210"/>
    <mergeCell ref="AK211:AP211"/>
    <mergeCell ref="AK222:AP222"/>
    <mergeCell ref="AK209:AP209"/>
    <mergeCell ref="AK220:AP220"/>
    <mergeCell ref="AQ221:BB221"/>
    <mergeCell ref="AK225:AP225"/>
    <mergeCell ref="BC208:BR208"/>
    <mergeCell ref="BC207:BR207"/>
    <mergeCell ref="BC206:BT206"/>
    <mergeCell ref="BC217:BT217"/>
    <mergeCell ref="AQ211:BB211"/>
    <mergeCell ref="AK208:AP208"/>
    <mergeCell ref="AQ207:BB207"/>
    <mergeCell ref="A221:AJ221"/>
    <mergeCell ref="A217:AJ217"/>
    <mergeCell ref="A224:AJ224"/>
    <mergeCell ref="A220:AJ220"/>
    <mergeCell ref="A230:AJ230"/>
    <mergeCell ref="AK230:AP230"/>
    <mergeCell ref="A229:AJ229"/>
    <mergeCell ref="A222:AJ222"/>
    <mergeCell ref="AK223:AP223"/>
    <mergeCell ref="A223:AJ223"/>
    <mergeCell ref="A219:AJ219"/>
    <mergeCell ref="A218:AJ218"/>
    <mergeCell ref="A183:AJ183"/>
    <mergeCell ref="A206:AJ206"/>
    <mergeCell ref="A207:AJ207"/>
    <mergeCell ref="A185:AJ185"/>
    <mergeCell ref="A203:AJ203"/>
    <mergeCell ref="A201:AJ201"/>
    <mergeCell ref="A184:AJ184"/>
    <mergeCell ref="A209:AJ209"/>
    <mergeCell ref="AQ215:BB215"/>
    <mergeCell ref="DK215:DW215"/>
    <mergeCell ref="CX215:DJ215"/>
    <mergeCell ref="BC215:BT215"/>
    <mergeCell ref="AQ199:BB199"/>
    <mergeCell ref="CX206:DJ206"/>
    <mergeCell ref="BU203:CG203"/>
    <mergeCell ref="CX204:DJ204"/>
    <mergeCell ref="AQ204:BB204"/>
    <mergeCell ref="AK207:AP207"/>
    <mergeCell ref="A158:AJ159"/>
    <mergeCell ref="A157:CF157"/>
    <mergeCell ref="BC158:BT159"/>
    <mergeCell ref="BU158:CG159"/>
    <mergeCell ref="A186:AJ186"/>
    <mergeCell ref="AK189:AP189"/>
    <mergeCell ref="A187:AJ187"/>
    <mergeCell ref="AK187:AP187"/>
    <mergeCell ref="BU196:CG197"/>
    <mergeCell ref="A134:AJ134"/>
    <mergeCell ref="A137:AJ137"/>
    <mergeCell ref="A135:AJ135"/>
    <mergeCell ref="A145:AJ145"/>
    <mergeCell ref="AK146:AP146"/>
    <mergeCell ref="AK148:AP148"/>
    <mergeCell ref="A149:AH149"/>
    <mergeCell ref="A146:AJ146"/>
    <mergeCell ref="A147:AJ147"/>
    <mergeCell ref="A161:AJ161"/>
    <mergeCell ref="A153:AJ153"/>
    <mergeCell ref="A155:AJ155"/>
    <mergeCell ref="A154:AJ154"/>
    <mergeCell ref="A151:AJ151"/>
    <mergeCell ref="A152:AJ152"/>
    <mergeCell ref="A133:AJ133"/>
    <mergeCell ref="A138:AJ138"/>
    <mergeCell ref="A136:AJ136"/>
    <mergeCell ref="A148:AJ148"/>
    <mergeCell ref="A139:AJ139"/>
    <mergeCell ref="A140:AJ140"/>
    <mergeCell ref="A141:AJ141"/>
    <mergeCell ref="A142:AJ142"/>
    <mergeCell ref="A144:AJ144"/>
    <mergeCell ref="A143:AJ143"/>
    <mergeCell ref="A132:AJ132"/>
    <mergeCell ref="A129:CF129"/>
    <mergeCell ref="AQ130:BB131"/>
    <mergeCell ref="AQ132:BB132"/>
    <mergeCell ref="AK132:AP132"/>
    <mergeCell ref="A130:AJ131"/>
    <mergeCell ref="BU132:CG132"/>
    <mergeCell ref="BC130:BT131"/>
    <mergeCell ref="BC132:BT132"/>
    <mergeCell ref="CG129:CX129"/>
    <mergeCell ref="A127:AJ127"/>
    <mergeCell ref="BU130:CG131"/>
    <mergeCell ref="AK126:AP126"/>
    <mergeCell ref="AK123:AP123"/>
    <mergeCell ref="AQ124:BB124"/>
    <mergeCell ref="AS126:BB126"/>
    <mergeCell ref="A125:AJ125"/>
    <mergeCell ref="BC126:BR126"/>
    <mergeCell ref="A126:AJ126"/>
    <mergeCell ref="AK124:AP124"/>
    <mergeCell ref="A124:AJ124"/>
    <mergeCell ref="CF107:CV107"/>
    <mergeCell ref="CF109:CV109"/>
    <mergeCell ref="CF108:CV108"/>
    <mergeCell ref="BC115:BT115"/>
    <mergeCell ref="AN110:AS110"/>
    <mergeCell ref="BJ110:CE110"/>
    <mergeCell ref="AT113:BB114"/>
    <mergeCell ref="BU113:CG114"/>
    <mergeCell ref="BU117:CG117"/>
    <mergeCell ref="A100:AM100"/>
    <mergeCell ref="A101:AM101"/>
    <mergeCell ref="AT107:BI107"/>
    <mergeCell ref="AN102:AS102"/>
    <mergeCell ref="AT101:BI101"/>
    <mergeCell ref="AN101:AS101"/>
    <mergeCell ref="AT102:BI102"/>
    <mergeCell ref="AT104:BI104"/>
    <mergeCell ref="AN107:AS107"/>
    <mergeCell ref="A104:AM104"/>
    <mergeCell ref="A108:AM108"/>
    <mergeCell ref="AN108:AS108"/>
    <mergeCell ref="A107:AM107"/>
    <mergeCell ref="CW102:DM102"/>
    <mergeCell ref="CF102:CV102"/>
    <mergeCell ref="CF105:CV105"/>
    <mergeCell ref="CW105:DM105"/>
    <mergeCell ref="CW103:DM103"/>
    <mergeCell ref="CW107:DM107"/>
    <mergeCell ref="AT105:BI105"/>
    <mergeCell ref="A92:AM92"/>
    <mergeCell ref="A93:AM93"/>
    <mergeCell ref="A90:AM90"/>
    <mergeCell ref="A99:AM99"/>
    <mergeCell ref="A94:AM94"/>
    <mergeCell ref="A96:AM96"/>
    <mergeCell ref="A97:AM97"/>
    <mergeCell ref="A98:AM98"/>
    <mergeCell ref="A95:AM95"/>
    <mergeCell ref="A74:AM74"/>
    <mergeCell ref="A77:AM77"/>
    <mergeCell ref="A78:AM78"/>
    <mergeCell ref="A80:AM80"/>
    <mergeCell ref="AN93:AS93"/>
    <mergeCell ref="A89:AK89"/>
    <mergeCell ref="A91:AK91"/>
    <mergeCell ref="AN90:AS90"/>
    <mergeCell ref="AN92:AS92"/>
    <mergeCell ref="A88:AM88"/>
    <mergeCell ref="A73:AM73"/>
    <mergeCell ref="A82:AM82"/>
    <mergeCell ref="AN85:AS85"/>
    <mergeCell ref="AN84:AS84"/>
    <mergeCell ref="AN83:AS83"/>
    <mergeCell ref="A83:AM83"/>
    <mergeCell ref="A84:AM84"/>
    <mergeCell ref="A85:AM85"/>
    <mergeCell ref="AN81:AS81"/>
    <mergeCell ref="A81:AM81"/>
    <mergeCell ref="A58:AM58"/>
    <mergeCell ref="A60:AM60"/>
    <mergeCell ref="A70:AM70"/>
    <mergeCell ref="A66:AM66"/>
    <mergeCell ref="A67:AM67"/>
    <mergeCell ref="A65:AM65"/>
    <mergeCell ref="A59:AM59"/>
    <mergeCell ref="A68:AM68"/>
    <mergeCell ref="A64:AM64"/>
    <mergeCell ref="A69:AM69"/>
    <mergeCell ref="AT78:BI78"/>
    <mergeCell ref="AT70:BI70"/>
    <mergeCell ref="AN70:AS70"/>
    <mergeCell ref="AN71:AS71"/>
    <mergeCell ref="AN73:AS73"/>
    <mergeCell ref="AN72:AS72"/>
    <mergeCell ref="AT71:BI71"/>
    <mergeCell ref="AT76:BI76"/>
    <mergeCell ref="AN64:AS64"/>
    <mergeCell ref="AN66:AS66"/>
    <mergeCell ref="AN65:AS65"/>
    <mergeCell ref="AN68:AS68"/>
    <mergeCell ref="AT68:BI68"/>
    <mergeCell ref="AN74:AS74"/>
    <mergeCell ref="BJ77:CE77"/>
    <mergeCell ref="AT67:BI67"/>
    <mergeCell ref="AT77:BI77"/>
    <mergeCell ref="AN69:AS69"/>
    <mergeCell ref="AT69:BI69"/>
    <mergeCell ref="AN75:AS75"/>
    <mergeCell ref="AN67:AS67"/>
    <mergeCell ref="BJ74:CE74"/>
    <mergeCell ref="CF81:CV81"/>
    <mergeCell ref="BJ80:CE80"/>
    <mergeCell ref="BJ81:CE81"/>
    <mergeCell ref="AT81:BI81"/>
    <mergeCell ref="AT80:BI80"/>
    <mergeCell ref="AT83:BI83"/>
    <mergeCell ref="CF84:CV84"/>
    <mergeCell ref="CF82:CV82"/>
    <mergeCell ref="BJ87:CE87"/>
    <mergeCell ref="BJ83:CE83"/>
    <mergeCell ref="BJ84:CE84"/>
    <mergeCell ref="CF83:CV83"/>
    <mergeCell ref="BJ82:CE82"/>
    <mergeCell ref="CF85:CV85"/>
    <mergeCell ref="CX144:DJ144"/>
    <mergeCell ref="CH146:CW146"/>
    <mergeCell ref="CH143:CW143"/>
    <mergeCell ref="CF89:CV89"/>
    <mergeCell ref="CF95:CV95"/>
    <mergeCell ref="CF92:CV92"/>
    <mergeCell ref="CF90:CV90"/>
    <mergeCell ref="CF91:CV91"/>
    <mergeCell ref="CX140:DJ140"/>
    <mergeCell ref="CF93:CV93"/>
    <mergeCell ref="AK151:AP151"/>
    <mergeCell ref="BC150:BR150"/>
    <mergeCell ref="BU153:CG153"/>
    <mergeCell ref="BU152:CG152"/>
    <mergeCell ref="CI149:CW149"/>
    <mergeCell ref="BU149:CG149"/>
    <mergeCell ref="BC153:BR153"/>
    <mergeCell ref="BC152:BR152"/>
    <mergeCell ref="BU150:CG150"/>
    <mergeCell ref="AK152:AP152"/>
    <mergeCell ref="CH154:CW154"/>
    <mergeCell ref="CH152:CW152"/>
    <mergeCell ref="CH151:CW151"/>
    <mergeCell ref="BU147:CG147"/>
    <mergeCell ref="BU151:CG151"/>
    <mergeCell ref="CH147:CW147"/>
    <mergeCell ref="CH150:CW150"/>
    <mergeCell ref="CX148:DJ148"/>
    <mergeCell ref="CX150:DJ150"/>
    <mergeCell ref="AK155:AP155"/>
    <mergeCell ref="AK156:AP156"/>
    <mergeCell ref="CG157:CX157"/>
    <mergeCell ref="CX159:DJ159"/>
    <mergeCell ref="AQ152:BB152"/>
    <mergeCell ref="BC151:BR151"/>
    <mergeCell ref="CH153:CW153"/>
    <mergeCell ref="AQ154:BB154"/>
    <mergeCell ref="AK154:AP154"/>
    <mergeCell ref="A163:AJ163"/>
    <mergeCell ref="AK162:AP162"/>
    <mergeCell ref="AK165:AP165"/>
    <mergeCell ref="AK164:AP164"/>
    <mergeCell ref="BU154:CG154"/>
    <mergeCell ref="BC156:BP156"/>
    <mergeCell ref="BC155:BR155"/>
    <mergeCell ref="A160:AJ160"/>
    <mergeCell ref="A156:AJ156"/>
    <mergeCell ref="AK158:AP159"/>
    <mergeCell ref="AK176:AP177"/>
    <mergeCell ref="AK163:AP163"/>
    <mergeCell ref="A164:AJ164"/>
    <mergeCell ref="A165:AJ165"/>
    <mergeCell ref="BC179:BR179"/>
    <mergeCell ref="BC162:BT162"/>
    <mergeCell ref="AQ163:BB163"/>
    <mergeCell ref="A175:CD175"/>
    <mergeCell ref="BU165:CG165"/>
    <mergeCell ref="A162:AJ162"/>
    <mergeCell ref="AK179:AP179"/>
    <mergeCell ref="AQ184:BB184"/>
    <mergeCell ref="AQ173:BB173"/>
    <mergeCell ref="A173:AJ173"/>
    <mergeCell ref="A178:AJ178"/>
    <mergeCell ref="A179:AJ179"/>
    <mergeCell ref="AK178:AP178"/>
    <mergeCell ref="A176:AJ177"/>
    <mergeCell ref="AK183:AP183"/>
    <mergeCell ref="AK173:AP173"/>
    <mergeCell ref="AQ178:BB178"/>
    <mergeCell ref="AK216:AP216"/>
    <mergeCell ref="AK213:AP214"/>
    <mergeCell ref="AK215:AP215"/>
    <mergeCell ref="AK182:AP182"/>
    <mergeCell ref="AQ180:BB180"/>
    <mergeCell ref="AQ185:BB185"/>
    <mergeCell ref="AQ187:BB187"/>
    <mergeCell ref="AQ186:BB186"/>
    <mergeCell ref="A216:AJ216"/>
    <mergeCell ref="BC203:BT203"/>
    <mergeCell ref="BC205:BT205"/>
    <mergeCell ref="BC204:BT204"/>
    <mergeCell ref="A210:AJ210"/>
    <mergeCell ref="AK203:AP203"/>
    <mergeCell ref="A211:AJ211"/>
    <mergeCell ref="BC216:BT216"/>
    <mergeCell ref="AQ216:BB216"/>
    <mergeCell ref="A215:AJ215"/>
    <mergeCell ref="A180:AJ180"/>
    <mergeCell ref="AQ188:BB188"/>
    <mergeCell ref="AK180:AP180"/>
    <mergeCell ref="A181:AJ181"/>
    <mergeCell ref="AQ183:BB183"/>
    <mergeCell ref="AQ189:BB189"/>
    <mergeCell ref="A188:AJ188"/>
    <mergeCell ref="AK188:AP188"/>
    <mergeCell ref="AK184:AP184"/>
    <mergeCell ref="AK185:AP185"/>
    <mergeCell ref="A213:AJ214"/>
    <mergeCell ref="A200:AJ200"/>
    <mergeCell ref="A199:AJ199"/>
    <mergeCell ref="A196:AJ197"/>
    <mergeCell ref="AK196:AP197"/>
    <mergeCell ref="AQ190:BB190"/>
    <mergeCell ref="AK199:AP199"/>
    <mergeCell ref="AQ206:BB206"/>
    <mergeCell ref="A202:AJ202"/>
    <mergeCell ref="A198:AJ198"/>
    <mergeCell ref="BC193:BR193"/>
    <mergeCell ref="A191:AJ191"/>
    <mergeCell ref="BC190:BR190"/>
    <mergeCell ref="A193:AJ193"/>
    <mergeCell ref="A192:AJ192"/>
    <mergeCell ref="A190:AJ190"/>
    <mergeCell ref="AK193:AP193"/>
    <mergeCell ref="DX197:EJ197"/>
    <mergeCell ref="BC189:BT189"/>
    <mergeCell ref="BC192:BR192"/>
    <mergeCell ref="AK190:AP190"/>
    <mergeCell ref="BU191:CG191"/>
    <mergeCell ref="AK191:AP191"/>
    <mergeCell ref="AQ191:BB191"/>
    <mergeCell ref="AQ192:BB192"/>
    <mergeCell ref="AK192:AP192"/>
    <mergeCell ref="BU192:CG192"/>
    <mergeCell ref="BU189:CG189"/>
    <mergeCell ref="BC184:BT184"/>
    <mergeCell ref="BU193:CG193"/>
    <mergeCell ref="A195:FJ195"/>
    <mergeCell ref="CX197:DJ197"/>
    <mergeCell ref="AQ196:BB197"/>
    <mergeCell ref="AQ193:BB193"/>
    <mergeCell ref="CH197:CW197"/>
    <mergeCell ref="CH196:EJ196"/>
    <mergeCell ref="CH193:CW193"/>
    <mergeCell ref="BU181:CG181"/>
    <mergeCell ref="BU180:CG180"/>
    <mergeCell ref="DX192:EJ192"/>
    <mergeCell ref="CX184:DJ184"/>
    <mergeCell ref="BC191:BR191"/>
    <mergeCell ref="CX189:DJ189"/>
    <mergeCell ref="DK184:DW184"/>
    <mergeCell ref="BU190:CG190"/>
    <mergeCell ref="CH191:CW191"/>
    <mergeCell ref="CH189:CW189"/>
    <mergeCell ref="DK141:DW141"/>
    <mergeCell ref="DX142:EJ142"/>
    <mergeCell ref="BC165:BT165"/>
    <mergeCell ref="BC187:BT187"/>
    <mergeCell ref="BC188:BT188"/>
    <mergeCell ref="CH181:CW181"/>
    <mergeCell ref="BU183:CG183"/>
    <mergeCell ref="CH182:CW182"/>
    <mergeCell ref="CH180:CW180"/>
    <mergeCell ref="CH184:CW184"/>
    <mergeCell ref="EX135:FG135"/>
    <mergeCell ref="EX136:FJ136"/>
    <mergeCell ref="DX137:EJ137"/>
    <mergeCell ref="DX144:EJ144"/>
    <mergeCell ref="DK144:DW144"/>
    <mergeCell ref="DK143:DW143"/>
    <mergeCell ref="DK142:DW142"/>
    <mergeCell ref="DK138:DW138"/>
    <mergeCell ref="DK137:DW137"/>
    <mergeCell ref="DK139:DW139"/>
    <mergeCell ref="CX139:DJ139"/>
    <mergeCell ref="DX134:EJ134"/>
    <mergeCell ref="EX138:FJ138"/>
    <mergeCell ref="EX139:FJ139"/>
    <mergeCell ref="EK140:EW140"/>
    <mergeCell ref="DK140:DW140"/>
    <mergeCell ref="EK138:EW138"/>
    <mergeCell ref="DX140:EJ140"/>
    <mergeCell ref="EK137:EW137"/>
    <mergeCell ref="EX134:FJ134"/>
    <mergeCell ref="DK147:DW147"/>
    <mergeCell ref="DX154:EJ154"/>
    <mergeCell ref="DX155:EJ155"/>
    <mergeCell ref="DK150:DW150"/>
    <mergeCell ref="DX152:EJ152"/>
    <mergeCell ref="EK150:EW150"/>
    <mergeCell ref="DX150:EJ150"/>
    <mergeCell ref="EK151:EW151"/>
    <mergeCell ref="CX149:DR149"/>
    <mergeCell ref="CX151:DJ151"/>
    <mergeCell ref="BU156:CG156"/>
    <mergeCell ref="ET90:FJ90"/>
    <mergeCell ref="EX137:FJ137"/>
    <mergeCell ref="DX143:EJ143"/>
    <mergeCell ref="DX138:EJ138"/>
    <mergeCell ref="EK139:EW139"/>
    <mergeCell ref="EK141:EW141"/>
    <mergeCell ref="CX115:DJ115"/>
    <mergeCell ref="CH155:CW155"/>
    <mergeCell ref="DX141:EJ141"/>
    <mergeCell ref="AQ156:BB156"/>
    <mergeCell ref="DX156:EJ156"/>
    <mergeCell ref="ET102:FJ102"/>
    <mergeCell ref="ET100:FJ100"/>
    <mergeCell ref="CX146:DJ146"/>
    <mergeCell ref="CH139:CW139"/>
    <mergeCell ref="CX142:DJ142"/>
    <mergeCell ref="DN103:ED103"/>
    <mergeCell ref="CH136:CW136"/>
    <mergeCell ref="DX122:EJ122"/>
    <mergeCell ref="EE79:ES79"/>
    <mergeCell ref="ET99:FJ99"/>
    <mergeCell ref="ET96:FJ96"/>
    <mergeCell ref="ET81:FG81"/>
    <mergeCell ref="ET79:FJ79"/>
    <mergeCell ref="EE96:ES96"/>
    <mergeCell ref="EE98:ES98"/>
    <mergeCell ref="EE97:ES97"/>
    <mergeCell ref="ET98:FJ98"/>
    <mergeCell ref="EE99:ES99"/>
    <mergeCell ref="EE81:ES81"/>
    <mergeCell ref="EE78:ES78"/>
    <mergeCell ref="EE82:ES82"/>
    <mergeCell ref="ET84:FJ84"/>
    <mergeCell ref="EE83:ES83"/>
    <mergeCell ref="EE77:ES77"/>
    <mergeCell ref="ET78:FG78"/>
    <mergeCell ref="ET77:FH77"/>
    <mergeCell ref="EE80:ES80"/>
    <mergeCell ref="ET80:FG80"/>
    <mergeCell ref="ET82:FJ82"/>
    <mergeCell ref="ET89:FJ89"/>
    <mergeCell ref="ET88:FJ88"/>
    <mergeCell ref="ET87:FJ87"/>
    <mergeCell ref="ET83:FJ83"/>
    <mergeCell ref="EE88:ES88"/>
    <mergeCell ref="ET85:FJ85"/>
    <mergeCell ref="EE87:ES87"/>
    <mergeCell ref="ET86:FJ86"/>
    <mergeCell ref="EE89:ES89"/>
    <mergeCell ref="ET91:FJ91"/>
    <mergeCell ref="EE90:ES90"/>
    <mergeCell ref="EE91:ES91"/>
    <mergeCell ref="EE85:ES85"/>
    <mergeCell ref="EE84:ES84"/>
    <mergeCell ref="CW85:DM85"/>
    <mergeCell ref="DN87:ED87"/>
    <mergeCell ref="CW83:DM83"/>
    <mergeCell ref="DN83:ED83"/>
    <mergeCell ref="EE86:ES86"/>
    <mergeCell ref="CW100:DM100"/>
    <mergeCell ref="DN89:ED89"/>
    <mergeCell ref="CW89:DM89"/>
    <mergeCell ref="DN88:ED88"/>
    <mergeCell ref="DN85:ED85"/>
    <mergeCell ref="DN84:ED84"/>
    <mergeCell ref="CW88:DM88"/>
    <mergeCell ref="DN97:ED97"/>
    <mergeCell ref="CW91:DM91"/>
    <mergeCell ref="CW90:DM90"/>
    <mergeCell ref="CW94:DM94"/>
    <mergeCell ref="CW93:DM93"/>
    <mergeCell ref="DN92:ED92"/>
    <mergeCell ref="CW96:DM96"/>
    <mergeCell ref="CW92:DM92"/>
    <mergeCell ref="ET101:FJ101"/>
    <mergeCell ref="ET103:FJ103"/>
    <mergeCell ref="ET104:FG104"/>
    <mergeCell ref="CW104:DM104"/>
    <mergeCell ref="EE103:ES103"/>
    <mergeCell ref="EE104:ES104"/>
    <mergeCell ref="DN104:ED104"/>
    <mergeCell ref="DN102:ED102"/>
    <mergeCell ref="DN98:ED98"/>
    <mergeCell ref="DN105:ED105"/>
    <mergeCell ref="ET108:FJ108"/>
    <mergeCell ref="ET109:FJ109"/>
    <mergeCell ref="DN93:ED93"/>
    <mergeCell ref="EE101:ES101"/>
    <mergeCell ref="DN100:ED100"/>
    <mergeCell ref="ET97:FJ97"/>
    <mergeCell ref="DN101:ED101"/>
    <mergeCell ref="DN95:ED95"/>
    <mergeCell ref="DK180:DW180"/>
    <mergeCell ref="CW95:DM95"/>
    <mergeCell ref="ET105:FG105"/>
    <mergeCell ref="EE107:ES107"/>
    <mergeCell ref="ET107:FJ107"/>
    <mergeCell ref="EE106:ES106"/>
    <mergeCell ref="ET106:FJ106"/>
    <mergeCell ref="EE105:ES105"/>
    <mergeCell ref="DN99:ED99"/>
    <mergeCell ref="DN96:ED96"/>
    <mergeCell ref="EK184:EW184"/>
    <mergeCell ref="EK189:EW189"/>
    <mergeCell ref="EK187:EW187"/>
    <mergeCell ref="EK188:EW188"/>
    <mergeCell ref="DK188:DW188"/>
    <mergeCell ref="DX182:EJ182"/>
    <mergeCell ref="DK185:DW185"/>
    <mergeCell ref="EK182:EW182"/>
    <mergeCell ref="EK183:EW183"/>
    <mergeCell ref="DK191:DW191"/>
    <mergeCell ref="DX191:EJ191"/>
    <mergeCell ref="DX187:EJ187"/>
    <mergeCell ref="DK189:DW189"/>
    <mergeCell ref="DK190:DW190"/>
    <mergeCell ref="EK190:EW190"/>
    <mergeCell ref="BU161:CG161"/>
    <mergeCell ref="AK160:AP160"/>
    <mergeCell ref="BC160:BT160"/>
    <mergeCell ref="AQ161:BB161"/>
    <mergeCell ref="AK161:AP161"/>
    <mergeCell ref="AQ160:BB160"/>
    <mergeCell ref="DX178:EJ178"/>
    <mergeCell ref="DX165:EJ165"/>
    <mergeCell ref="BC161:BR161"/>
    <mergeCell ref="CH164:CW164"/>
    <mergeCell ref="CX165:DJ165"/>
    <mergeCell ref="BC163:BR163"/>
    <mergeCell ref="CH161:CW161"/>
    <mergeCell ref="BC164:BT164"/>
    <mergeCell ref="BU162:CG162"/>
    <mergeCell ref="BU163:CG163"/>
    <mergeCell ref="CX181:DJ181"/>
    <mergeCell ref="CH188:CW188"/>
    <mergeCell ref="CH186:CW186"/>
    <mergeCell ref="CH187:CW187"/>
    <mergeCell ref="DX179:EJ179"/>
    <mergeCell ref="DX188:EJ188"/>
    <mergeCell ref="CX188:DJ188"/>
    <mergeCell ref="CX186:DJ186"/>
    <mergeCell ref="DK181:DW181"/>
    <mergeCell ref="DK179:DW179"/>
    <mergeCell ref="AK198:AP198"/>
    <mergeCell ref="BC198:BT198"/>
    <mergeCell ref="AQ198:BB198"/>
    <mergeCell ref="BU198:CG198"/>
    <mergeCell ref="CH198:CW198"/>
    <mergeCell ref="BC199:BT199"/>
    <mergeCell ref="CH208:CW208"/>
    <mergeCell ref="DX206:EJ206"/>
    <mergeCell ref="DK204:DW204"/>
    <mergeCell ref="CX205:DJ205"/>
    <mergeCell ref="CH209:CW209"/>
    <mergeCell ref="BU208:CG208"/>
    <mergeCell ref="CH207:CW207"/>
    <mergeCell ref="CX207:DJ207"/>
    <mergeCell ref="DK207:DW207"/>
    <mergeCell ref="CX208:DJ208"/>
    <mergeCell ref="BU204:CG204"/>
    <mergeCell ref="DK197:DW197"/>
    <mergeCell ref="BU206:CG206"/>
    <mergeCell ref="DK198:DW198"/>
    <mergeCell ref="CH206:CW206"/>
    <mergeCell ref="DK206:DW206"/>
    <mergeCell ref="DK201:DW201"/>
    <mergeCell ref="DK205:DW205"/>
    <mergeCell ref="CX198:DJ198"/>
    <mergeCell ref="CH199:CW199"/>
    <mergeCell ref="BC201:BT201"/>
    <mergeCell ref="CH201:CW201"/>
    <mergeCell ref="CH200:CW200"/>
    <mergeCell ref="BU201:CG201"/>
    <mergeCell ref="BU205:CG205"/>
    <mergeCell ref="CH203:CW203"/>
    <mergeCell ref="BC202:BT202"/>
    <mergeCell ref="CH205:CW205"/>
    <mergeCell ref="CH204:CW204"/>
    <mergeCell ref="CH202:CW202"/>
    <mergeCell ref="AQ174:BB174"/>
    <mergeCell ref="CH183:CW183"/>
    <mergeCell ref="BU188:CG188"/>
    <mergeCell ref="BU187:CG187"/>
    <mergeCell ref="BU184:CG184"/>
    <mergeCell ref="BU185:CG185"/>
    <mergeCell ref="CH185:CW185"/>
    <mergeCell ref="BU186:CG186"/>
    <mergeCell ref="AQ182:BB182"/>
    <mergeCell ref="BC182:BR182"/>
    <mergeCell ref="AQ165:BB165"/>
    <mergeCell ref="AQ164:BB164"/>
    <mergeCell ref="AQ176:BB177"/>
    <mergeCell ref="BC173:BR173"/>
    <mergeCell ref="BC178:BT178"/>
    <mergeCell ref="AQ181:BB181"/>
    <mergeCell ref="AQ179:BB179"/>
    <mergeCell ref="BC176:BT177"/>
    <mergeCell ref="BC181:BR181"/>
    <mergeCell ref="BC180:BT180"/>
    <mergeCell ref="BC223:BT223"/>
    <mergeCell ref="BC219:BT219"/>
    <mergeCell ref="BC183:BR183"/>
    <mergeCell ref="BU182:CG182"/>
    <mergeCell ref="BC200:BT200"/>
    <mergeCell ref="BU199:CG199"/>
    <mergeCell ref="BC186:BT186"/>
    <mergeCell ref="BC185:BT185"/>
    <mergeCell ref="BC196:BT197"/>
    <mergeCell ref="BU200:CG200"/>
    <mergeCell ref="BC221:BT221"/>
    <mergeCell ref="BU221:CG221"/>
    <mergeCell ref="BU217:CG217"/>
    <mergeCell ref="BU219:CG219"/>
    <mergeCell ref="BU220:CG220"/>
    <mergeCell ref="BU207:CG207"/>
    <mergeCell ref="BU210:CG210"/>
    <mergeCell ref="BU211:CG211"/>
    <mergeCell ref="BU213:CG214"/>
    <mergeCell ref="BC220:BT220"/>
    <mergeCell ref="BC222:BR222"/>
    <mergeCell ref="BC218:BR218"/>
    <mergeCell ref="A291:AJ291"/>
    <mergeCell ref="AK286:AP286"/>
    <mergeCell ref="A279:FJ279"/>
    <mergeCell ref="A280:AJ281"/>
    <mergeCell ref="CX281:DJ281"/>
    <mergeCell ref="BU291:CG291"/>
    <mergeCell ref="CH286:CW286"/>
    <mergeCell ref="BU223:CG223"/>
    <mergeCell ref="BC294:BI294"/>
    <mergeCell ref="BU294:CG294"/>
    <mergeCell ref="BU304:CG304"/>
    <mergeCell ref="BC304:BT304"/>
    <mergeCell ref="AQ292:BB292"/>
    <mergeCell ref="BU301:CG301"/>
    <mergeCell ref="BU303:CG303"/>
    <mergeCell ref="BU297:CG297"/>
    <mergeCell ref="BU292:CG292"/>
    <mergeCell ref="AQ297:BB297"/>
    <mergeCell ref="AK289:BB289"/>
    <mergeCell ref="A287:AJ287"/>
    <mergeCell ref="AK305:AP305"/>
    <mergeCell ref="AK304:AP304"/>
    <mergeCell ref="BC305:BT305"/>
    <mergeCell ref="BC293:BR293"/>
    <mergeCell ref="A298:AJ298"/>
    <mergeCell ref="AQ288:BB288"/>
    <mergeCell ref="AK290:AP290"/>
    <mergeCell ref="AQ293:BB293"/>
    <mergeCell ref="AK292:AP292"/>
    <mergeCell ref="EK306:EW306"/>
    <mergeCell ref="CX306:DJ306"/>
    <mergeCell ref="AK306:AP306"/>
    <mergeCell ref="AQ291:BB291"/>
    <mergeCell ref="BC306:BT306"/>
    <mergeCell ref="AQ306:BB306"/>
    <mergeCell ref="AQ304:BB304"/>
    <mergeCell ref="BC291:BT291"/>
    <mergeCell ref="BU293:CG293"/>
    <mergeCell ref="CH291:CW291"/>
    <mergeCell ref="AQ321:BB322"/>
    <mergeCell ref="A321:AJ322"/>
    <mergeCell ref="DX308:EJ308"/>
    <mergeCell ref="DX307:EJ307"/>
    <mergeCell ref="DK308:DW308"/>
    <mergeCell ref="DK307:DW307"/>
    <mergeCell ref="BU312:CG312"/>
    <mergeCell ref="CX322:DJ322"/>
    <mergeCell ref="AK307:AP307"/>
    <mergeCell ref="A308:AJ308"/>
    <mergeCell ref="EX324:FJ324"/>
    <mergeCell ref="DX324:EJ324"/>
    <mergeCell ref="A323:AJ323"/>
    <mergeCell ref="AK323:AP323"/>
    <mergeCell ref="BU321:CG322"/>
    <mergeCell ref="BC323:BT323"/>
    <mergeCell ref="AQ323:BB323"/>
    <mergeCell ref="BU323:CG323"/>
    <mergeCell ref="BC321:BT322"/>
    <mergeCell ref="AK321:AP322"/>
    <mergeCell ref="EK323:EW323"/>
    <mergeCell ref="EX323:FJ323"/>
    <mergeCell ref="EK324:EW324"/>
    <mergeCell ref="A305:AJ305"/>
    <mergeCell ref="AQ305:BB305"/>
    <mergeCell ref="AQ308:BB308"/>
    <mergeCell ref="CX323:DJ323"/>
    <mergeCell ref="AQ310:BB310"/>
    <mergeCell ref="BU311:CG311"/>
    <mergeCell ref="A304:AJ304"/>
    <mergeCell ref="AQ286:BB286"/>
    <mergeCell ref="AQ285:BB285"/>
    <mergeCell ref="A293:AJ293"/>
    <mergeCell ref="AK291:AP291"/>
    <mergeCell ref="A290:AJ290"/>
    <mergeCell ref="AK293:AP293"/>
    <mergeCell ref="A288:AJ288"/>
    <mergeCell ref="A286:AJ286"/>
    <mergeCell ref="A292:AJ292"/>
    <mergeCell ref="DK285:DW285"/>
    <mergeCell ref="CH287:CW287"/>
    <mergeCell ref="BU287:CG287"/>
    <mergeCell ref="DK286:DW286"/>
    <mergeCell ref="BC287:BT287"/>
    <mergeCell ref="BC286:BT286"/>
    <mergeCell ref="DK287:DW287"/>
    <mergeCell ref="BU286:CG286"/>
    <mergeCell ref="CX286:DJ286"/>
    <mergeCell ref="CX287:DJ287"/>
    <mergeCell ref="AK285:AP285"/>
    <mergeCell ref="A284:AJ284"/>
    <mergeCell ref="A283:AJ283"/>
    <mergeCell ref="AK284:AP284"/>
    <mergeCell ref="AK283:AP283"/>
    <mergeCell ref="BU283:CG283"/>
    <mergeCell ref="BC284:BT284"/>
    <mergeCell ref="BU284:CG284"/>
    <mergeCell ref="BC283:BT283"/>
    <mergeCell ref="A285:AJ285"/>
    <mergeCell ref="BU271:CG271"/>
    <mergeCell ref="BU218:CG218"/>
    <mergeCell ref="BU222:CG222"/>
    <mergeCell ref="BU264:CG264"/>
    <mergeCell ref="BU236:CG236"/>
    <mergeCell ref="BU255:CG256"/>
    <mergeCell ref="BU226:CG226"/>
    <mergeCell ref="BU224:CG224"/>
    <mergeCell ref="BU259:CG259"/>
    <mergeCell ref="BU240:CG240"/>
    <mergeCell ref="BU261:CG261"/>
    <mergeCell ref="CH235:CW235"/>
    <mergeCell ref="CH224:CW224"/>
    <mergeCell ref="CX223:DJ223"/>
    <mergeCell ref="CH214:CW214"/>
    <mergeCell ref="CH215:CW215"/>
    <mergeCell ref="CX225:DJ225"/>
    <mergeCell ref="CX226:DJ226"/>
    <mergeCell ref="CH229:CW229"/>
    <mergeCell ref="CH226:CW226"/>
    <mergeCell ref="DK274:DW274"/>
    <mergeCell ref="DX274:EJ274"/>
    <mergeCell ref="EX274:FJ274"/>
    <mergeCell ref="CH241:CW241"/>
    <mergeCell ref="CH242:CW242"/>
    <mergeCell ref="DK259:DW259"/>
    <mergeCell ref="CX260:DJ260"/>
    <mergeCell ref="CX261:DJ261"/>
    <mergeCell ref="CX258:DJ258"/>
    <mergeCell ref="CX262:DJ262"/>
    <mergeCell ref="CH216:CW216"/>
    <mergeCell ref="CX229:DJ229"/>
    <mergeCell ref="DK229:DW229"/>
    <mergeCell ref="DN48:ED48"/>
    <mergeCell ref="CW47:DM47"/>
    <mergeCell ref="DN50:ED50"/>
    <mergeCell ref="CW49:DM49"/>
    <mergeCell ref="DN49:ED49"/>
    <mergeCell ref="CW73:DM73"/>
    <mergeCell ref="DX228:EJ228"/>
    <mergeCell ref="CH220:CW220"/>
    <mergeCell ref="EE51:ES51"/>
    <mergeCell ref="EE46:ES46"/>
    <mergeCell ref="EE47:ES47"/>
    <mergeCell ref="EE45:ES45"/>
    <mergeCell ref="EE50:ES50"/>
    <mergeCell ref="EE48:ES48"/>
    <mergeCell ref="DN75:ED75"/>
    <mergeCell ref="CW76:DM76"/>
    <mergeCell ref="DN76:ED76"/>
    <mergeCell ref="DX203:EJ203"/>
    <mergeCell ref="CH167:EJ167"/>
    <mergeCell ref="EE49:ES49"/>
    <mergeCell ref="DN51:ED51"/>
    <mergeCell ref="CF61:CV61"/>
    <mergeCell ref="CF54:CV54"/>
    <mergeCell ref="EE75:ES75"/>
    <mergeCell ref="BU202:CG202"/>
    <mergeCell ref="CX183:DJ183"/>
    <mergeCell ref="CH176:EJ176"/>
    <mergeCell ref="BJ55:CE55"/>
    <mergeCell ref="BJ69:CE69"/>
    <mergeCell ref="BJ67:CE67"/>
    <mergeCell ref="BJ59:CE59"/>
    <mergeCell ref="BJ54:CE54"/>
    <mergeCell ref="BJ52:CE52"/>
    <mergeCell ref="BJ57:CE57"/>
    <mergeCell ref="BJ68:CE68"/>
    <mergeCell ref="DN52:ED52"/>
    <mergeCell ref="CF62:CV62"/>
    <mergeCell ref="CF53:CV53"/>
    <mergeCell ref="CF48:CV48"/>
    <mergeCell ref="CF57:CV57"/>
    <mergeCell ref="CF58:CV58"/>
    <mergeCell ref="CW57:DM57"/>
    <mergeCell ref="CF52:CV52"/>
    <mergeCell ref="CW55:DM55"/>
    <mergeCell ref="CW52:DM52"/>
    <mergeCell ref="CW48:DM48"/>
    <mergeCell ref="DN35:ED35"/>
    <mergeCell ref="CF40:CV40"/>
    <mergeCell ref="CF42:CV42"/>
    <mergeCell ref="DN42:ED42"/>
    <mergeCell ref="DN44:ED44"/>
    <mergeCell ref="DN43:ED43"/>
    <mergeCell ref="CF41:CV41"/>
    <mergeCell ref="CW43:DM43"/>
    <mergeCell ref="CF44:CV44"/>
    <mergeCell ref="CW32:DM32"/>
    <mergeCell ref="CW33:DM33"/>
    <mergeCell ref="CW34:DM34"/>
    <mergeCell ref="EE35:ES35"/>
    <mergeCell ref="CF37:CV37"/>
    <mergeCell ref="CF36:CV36"/>
    <mergeCell ref="ET32:FH32"/>
    <mergeCell ref="EE32:ES32"/>
    <mergeCell ref="DN41:ED41"/>
    <mergeCell ref="CW41:DM41"/>
    <mergeCell ref="DN36:ED36"/>
    <mergeCell ref="DN37:ED37"/>
    <mergeCell ref="DN40:ED40"/>
    <mergeCell ref="CW37:DM37"/>
    <mergeCell ref="EE33:ES33"/>
    <mergeCell ref="CW35:DM35"/>
    <mergeCell ref="CW40:DM40"/>
    <mergeCell ref="DN38:ED38"/>
    <mergeCell ref="DN39:ED39"/>
    <mergeCell ref="CF31:CV31"/>
    <mergeCell ref="CF32:CV32"/>
    <mergeCell ref="CF33:CV33"/>
    <mergeCell ref="DN33:ED33"/>
    <mergeCell ref="CW31:DM31"/>
    <mergeCell ref="DN31:ED31"/>
    <mergeCell ref="DN32:ED32"/>
    <mergeCell ref="ET37:FG37"/>
    <mergeCell ref="ET39:FG39"/>
    <mergeCell ref="CF34:CV34"/>
    <mergeCell ref="CW36:DM36"/>
    <mergeCell ref="CW38:DM38"/>
    <mergeCell ref="CW39:DM39"/>
    <mergeCell ref="CF38:CV38"/>
    <mergeCell ref="CF39:CV39"/>
    <mergeCell ref="EE37:ES37"/>
    <mergeCell ref="EE36:ES36"/>
    <mergeCell ref="ET41:FJ41"/>
    <mergeCell ref="ET40:FG40"/>
    <mergeCell ref="EE40:ES40"/>
    <mergeCell ref="ET38:FG38"/>
    <mergeCell ref="EE38:ES38"/>
    <mergeCell ref="EE39:ES39"/>
    <mergeCell ref="EE41:ES41"/>
    <mergeCell ref="ET48:FJ48"/>
    <mergeCell ref="EE42:ES42"/>
    <mergeCell ref="EE44:ES44"/>
    <mergeCell ref="EE43:ES43"/>
    <mergeCell ref="ET43:FJ43"/>
    <mergeCell ref="ET44:FJ44"/>
    <mergeCell ref="ET42:FJ42"/>
    <mergeCell ref="ET76:FH76"/>
    <mergeCell ref="ET45:FJ45"/>
    <mergeCell ref="ET51:FJ51"/>
    <mergeCell ref="ET55:FG55"/>
    <mergeCell ref="ET49:FJ49"/>
    <mergeCell ref="ET54:FG54"/>
    <mergeCell ref="ET53:FG53"/>
    <mergeCell ref="ET46:FJ46"/>
    <mergeCell ref="ET47:FJ47"/>
    <mergeCell ref="ET50:FJ50"/>
    <mergeCell ref="CW77:DM77"/>
    <mergeCell ref="DN77:ED77"/>
    <mergeCell ref="EE76:ES76"/>
    <mergeCell ref="EE74:ES74"/>
    <mergeCell ref="EE72:ES72"/>
    <mergeCell ref="ET72:FJ72"/>
    <mergeCell ref="ET73:FJ73"/>
    <mergeCell ref="ET74:FJ74"/>
    <mergeCell ref="EE73:ES73"/>
    <mergeCell ref="ET75:FH75"/>
    <mergeCell ref="DN20:ED20"/>
    <mergeCell ref="DN24:ED24"/>
    <mergeCell ref="DN46:ED46"/>
    <mergeCell ref="ET71:FJ71"/>
    <mergeCell ref="EE71:ES71"/>
    <mergeCell ref="ET61:FJ61"/>
    <mergeCell ref="EE61:ES61"/>
    <mergeCell ref="EE67:ES67"/>
    <mergeCell ref="ET67:FJ67"/>
    <mergeCell ref="DN34:ED34"/>
    <mergeCell ref="DN23:ED23"/>
    <mergeCell ref="DN25:ED25"/>
    <mergeCell ref="DN26:ED26"/>
    <mergeCell ref="DN30:ED30"/>
    <mergeCell ref="DN29:ED29"/>
    <mergeCell ref="DN27:ED27"/>
    <mergeCell ref="DN28:ED28"/>
    <mergeCell ref="CF30:CV30"/>
    <mergeCell ref="CF35:CV35"/>
    <mergeCell ref="CF25:CV25"/>
    <mergeCell ref="BJ32:CE32"/>
    <mergeCell ref="DN21:ED21"/>
    <mergeCell ref="CW24:DM24"/>
    <mergeCell ref="CW21:DM21"/>
    <mergeCell ref="CW22:DM22"/>
    <mergeCell ref="CW30:DM30"/>
    <mergeCell ref="DN22:ED22"/>
    <mergeCell ref="CF24:CV24"/>
    <mergeCell ref="CF23:CV23"/>
    <mergeCell ref="CF19:CV19"/>
    <mergeCell ref="CW25:DM25"/>
    <mergeCell ref="CW23:DM23"/>
    <mergeCell ref="BJ23:CE23"/>
    <mergeCell ref="BJ24:CE24"/>
    <mergeCell ref="BJ25:CE25"/>
    <mergeCell ref="BJ18:CE18"/>
    <mergeCell ref="BJ17:CE17"/>
    <mergeCell ref="BJ20:CE20"/>
    <mergeCell ref="BJ19:CE19"/>
    <mergeCell ref="BJ21:CE21"/>
    <mergeCell ref="BJ22:CE22"/>
    <mergeCell ref="AT32:BI32"/>
    <mergeCell ref="BJ26:CE26"/>
    <mergeCell ref="AT24:BI24"/>
    <mergeCell ref="AT19:BI19"/>
    <mergeCell ref="BJ31:CE31"/>
    <mergeCell ref="BJ29:CE29"/>
    <mergeCell ref="BJ30:CE30"/>
    <mergeCell ref="AT15:BI15"/>
    <mergeCell ref="AN26:AS26"/>
    <mergeCell ref="AT26:BI26"/>
    <mergeCell ref="AT31:BI31"/>
    <mergeCell ref="AT30:BI30"/>
    <mergeCell ref="AT25:BI25"/>
    <mergeCell ref="AT29:BI29"/>
    <mergeCell ref="AT16:BI16"/>
    <mergeCell ref="AT17:BI17"/>
    <mergeCell ref="AT18:BI18"/>
    <mergeCell ref="BJ16:CE16"/>
    <mergeCell ref="ET13:FJ13"/>
    <mergeCell ref="ET14:FJ14"/>
    <mergeCell ref="EE14:ES14"/>
    <mergeCell ref="CW16:DM16"/>
    <mergeCell ref="CF15:CV15"/>
    <mergeCell ref="DN13:ED13"/>
    <mergeCell ref="CW15:DM15"/>
    <mergeCell ref="BJ15:CE15"/>
    <mergeCell ref="CF16:CV16"/>
    <mergeCell ref="CW17:DM17"/>
    <mergeCell ref="CF22:CV22"/>
    <mergeCell ref="CF20:CV20"/>
    <mergeCell ref="CF21:CV21"/>
    <mergeCell ref="CW20:DM20"/>
    <mergeCell ref="CW18:DM18"/>
    <mergeCell ref="CF17:CV17"/>
    <mergeCell ref="CF18:CV18"/>
    <mergeCell ref="CW19:DM19"/>
    <mergeCell ref="A1:EQ1"/>
    <mergeCell ref="A2:EQ2"/>
    <mergeCell ref="BI4:CD4"/>
    <mergeCell ref="BE5:EB5"/>
    <mergeCell ref="CE4:CI4"/>
    <mergeCell ref="CJ4:CK4"/>
    <mergeCell ref="AK3:DI3"/>
    <mergeCell ref="CU4:DZ4"/>
    <mergeCell ref="AN10:AS11"/>
    <mergeCell ref="CF10:ES10"/>
    <mergeCell ref="BJ12:CE12"/>
    <mergeCell ref="DN12:ED12"/>
    <mergeCell ref="CW11:DM11"/>
    <mergeCell ref="CF11:CV11"/>
    <mergeCell ref="DN11:ED11"/>
    <mergeCell ref="EE11:ES11"/>
    <mergeCell ref="CW12:DM12"/>
    <mergeCell ref="CF12:CV12"/>
    <mergeCell ref="AT13:BI13"/>
    <mergeCell ref="EE13:ES13"/>
    <mergeCell ref="DN14:ED14"/>
    <mergeCell ref="CW14:DM14"/>
    <mergeCell ref="BJ13:CE13"/>
    <mergeCell ref="CW13:DM13"/>
    <mergeCell ref="CF13:CV13"/>
    <mergeCell ref="BJ14:CE14"/>
    <mergeCell ref="CF14:CV1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DN19:ED19"/>
    <mergeCell ref="DN17:ED17"/>
    <mergeCell ref="DN18:ED18"/>
    <mergeCell ref="DN15:ED15"/>
    <mergeCell ref="DN16:ED16"/>
    <mergeCell ref="ET8:FJ8"/>
    <mergeCell ref="ET12:FJ12"/>
    <mergeCell ref="EE12:ES12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EE24:ES24"/>
    <mergeCell ref="DN47:ED47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E94:ES94"/>
    <mergeCell ref="EE93:ES93"/>
    <mergeCell ref="DN90:ED90"/>
    <mergeCell ref="ET58:FG58"/>
    <mergeCell ref="EE58:ES58"/>
    <mergeCell ref="ET59:FJ59"/>
    <mergeCell ref="ET62:FJ62"/>
    <mergeCell ref="EE60:ES60"/>
    <mergeCell ref="DN62:ED62"/>
    <mergeCell ref="DN60:ED60"/>
    <mergeCell ref="CW101:DM101"/>
    <mergeCell ref="CF101:CV101"/>
    <mergeCell ref="ET52:FJ52"/>
    <mergeCell ref="DN91:ED91"/>
    <mergeCell ref="ET93:FG93"/>
    <mergeCell ref="ET95:FJ95"/>
    <mergeCell ref="ET94:FJ94"/>
    <mergeCell ref="DN94:ED94"/>
    <mergeCell ref="EE92:ES92"/>
    <mergeCell ref="ET92:FJ92"/>
    <mergeCell ref="EE95:ES95"/>
    <mergeCell ref="EE100:ES100"/>
    <mergeCell ref="BC146:BT146"/>
    <mergeCell ref="AK121:AP121"/>
    <mergeCell ref="AK119:AP119"/>
    <mergeCell ref="BU120:CG120"/>
    <mergeCell ref="CX114:DJ114"/>
    <mergeCell ref="BJ101:CE101"/>
    <mergeCell ref="BU139:CG139"/>
    <mergeCell ref="BC127:BT127"/>
    <mergeCell ref="BU142:CG142"/>
    <mergeCell ref="DX136:EJ136"/>
    <mergeCell ref="BC136:BT136"/>
    <mergeCell ref="A150:AJ150"/>
    <mergeCell ref="AQ150:BB150"/>
    <mergeCell ref="AK149:BB149"/>
    <mergeCell ref="DX139:EJ139"/>
    <mergeCell ref="BU146:CG146"/>
    <mergeCell ref="BC138:BT138"/>
    <mergeCell ref="BC149:BI149"/>
    <mergeCell ref="EE102:ES102"/>
    <mergeCell ref="EX124:FJ124"/>
    <mergeCell ref="EK124:EW124"/>
    <mergeCell ref="A111:FG111"/>
    <mergeCell ref="CW109:DM109"/>
    <mergeCell ref="CF110:CV110"/>
    <mergeCell ref="BJ108:CE108"/>
    <mergeCell ref="A112:FJ112"/>
    <mergeCell ref="A116:AJ116"/>
    <mergeCell ref="BC117:BT117"/>
    <mergeCell ref="CX163:DJ163"/>
    <mergeCell ref="CH160:CW160"/>
    <mergeCell ref="CH137:CW137"/>
    <mergeCell ref="DK151:DW151"/>
    <mergeCell ref="BC125:BT125"/>
    <mergeCell ref="DK132:DW132"/>
    <mergeCell ref="DK146:DW146"/>
    <mergeCell ref="BU148:CG148"/>
    <mergeCell ref="BC137:BT137"/>
    <mergeCell ref="BU136:CG136"/>
    <mergeCell ref="CX191:DJ191"/>
    <mergeCell ref="CH192:CW192"/>
    <mergeCell ref="CX193:DJ193"/>
    <mergeCell ref="CX192:DJ192"/>
    <mergeCell ref="CW110:DM110"/>
    <mergeCell ref="CH163:CW163"/>
    <mergeCell ref="CX162:DJ162"/>
    <mergeCell ref="CX161:DJ161"/>
    <mergeCell ref="CH162:CW162"/>
    <mergeCell ref="CH156:CW156"/>
    <mergeCell ref="DK203:DW203"/>
    <mergeCell ref="DK199:DW199"/>
    <mergeCell ref="CX201:DJ201"/>
    <mergeCell ref="DK200:DW200"/>
    <mergeCell ref="CX199:DJ199"/>
    <mergeCell ref="CX203:DJ203"/>
    <mergeCell ref="CX200:DJ200"/>
    <mergeCell ref="DK202:DW202"/>
    <mergeCell ref="CX202:DJ202"/>
    <mergeCell ref="DX202:EJ202"/>
    <mergeCell ref="EK205:EW205"/>
    <mergeCell ref="EK204:EW204"/>
    <mergeCell ref="EK202:EW202"/>
    <mergeCell ref="EK203:EW203"/>
    <mergeCell ref="EK209:EW209"/>
    <mergeCell ref="DX208:EJ208"/>
    <mergeCell ref="DX209:EJ209"/>
    <mergeCell ref="DX204:EJ204"/>
    <mergeCell ref="DX205:EJ205"/>
    <mergeCell ref="CX219:DJ219"/>
    <mergeCell ref="CX220:DJ220"/>
    <mergeCell ref="EX207:FG207"/>
    <mergeCell ref="EX208:FG208"/>
    <mergeCell ref="EK217:EW217"/>
    <mergeCell ref="DX219:EJ219"/>
    <mergeCell ref="DK214:DW214"/>
    <mergeCell ref="DK216:DW216"/>
    <mergeCell ref="CX216:DJ216"/>
    <mergeCell ref="CX214:DJ214"/>
    <mergeCell ref="DX210:EJ210"/>
    <mergeCell ref="DX217:EJ217"/>
    <mergeCell ref="DX207:EJ207"/>
    <mergeCell ref="A212:FJ212"/>
    <mergeCell ref="CH211:CW211"/>
    <mergeCell ref="DX211:EJ211"/>
    <mergeCell ref="CH210:CW210"/>
    <mergeCell ref="DX214:EJ214"/>
    <mergeCell ref="DX215:EJ215"/>
    <mergeCell ref="CH213:EJ213"/>
    <mergeCell ref="CH218:CW218"/>
    <mergeCell ref="CH217:CW217"/>
    <mergeCell ref="DX216:EJ216"/>
    <mergeCell ref="CX218:DJ218"/>
    <mergeCell ref="DK217:DW217"/>
    <mergeCell ref="DK277:DW277"/>
    <mergeCell ref="DX277:EJ277"/>
    <mergeCell ref="DK219:DW219"/>
    <mergeCell ref="DK221:DW221"/>
    <mergeCell ref="DK220:DW220"/>
    <mergeCell ref="DX222:EJ222"/>
    <mergeCell ref="DX220:EJ220"/>
    <mergeCell ref="DK227:DW227"/>
    <mergeCell ref="DK230:DW230"/>
    <mergeCell ref="DX239:EJ239"/>
    <mergeCell ref="CI283:CW283"/>
    <mergeCell ref="CX283:DJ283"/>
    <mergeCell ref="CH282:CW282"/>
    <mergeCell ref="CX282:DJ282"/>
    <mergeCell ref="CH280:EJ280"/>
    <mergeCell ref="CX278:DJ278"/>
    <mergeCell ref="DX288:EJ288"/>
    <mergeCell ref="BC311:BR311"/>
    <mergeCell ref="CX311:DJ311"/>
    <mergeCell ref="DK311:DW311"/>
    <mergeCell ref="CH307:CW307"/>
    <mergeCell ref="BC308:BT308"/>
    <mergeCell ref="CH308:CW308"/>
    <mergeCell ref="BU308:CG308"/>
    <mergeCell ref="DX310:EJ310"/>
    <mergeCell ref="A324:AJ324"/>
    <mergeCell ref="AK324:AP324"/>
    <mergeCell ref="AK325:AP325"/>
    <mergeCell ref="CH322:CW322"/>
    <mergeCell ref="A320:FJ320"/>
    <mergeCell ref="AQ311:BB311"/>
    <mergeCell ref="EX322:FJ322"/>
    <mergeCell ref="EK322:EW322"/>
    <mergeCell ref="A311:AJ311"/>
    <mergeCell ref="CH323:CW323"/>
    <mergeCell ref="DX322:EJ322"/>
    <mergeCell ref="BU326:CG326"/>
    <mergeCell ref="CH326:CW326"/>
    <mergeCell ref="DK324:DW324"/>
    <mergeCell ref="CH324:CW324"/>
    <mergeCell ref="AQ325:BB325"/>
    <mergeCell ref="BC325:BT325"/>
    <mergeCell ref="BU325:CG325"/>
    <mergeCell ref="AQ324:BB324"/>
    <mergeCell ref="BU324:CG324"/>
    <mergeCell ref="BC324:BT324"/>
    <mergeCell ref="DX325:EJ325"/>
    <mergeCell ref="DK322:DW322"/>
    <mergeCell ref="CH311:CW311"/>
    <mergeCell ref="CH321:EJ321"/>
    <mergeCell ref="A313:AH313"/>
    <mergeCell ref="AK313:BB313"/>
    <mergeCell ref="CI313:CW313"/>
    <mergeCell ref="CX313:DR313"/>
    <mergeCell ref="DX313:EJ313"/>
    <mergeCell ref="A314:AJ314"/>
    <mergeCell ref="BC327:BT327"/>
    <mergeCell ref="CX327:DJ327"/>
    <mergeCell ref="EX327:FJ327"/>
    <mergeCell ref="DX326:EJ326"/>
    <mergeCell ref="EK325:EW325"/>
    <mergeCell ref="EK327:EW327"/>
    <mergeCell ref="EK326:EW326"/>
    <mergeCell ref="DX327:EJ327"/>
    <mergeCell ref="EX325:FJ325"/>
    <mergeCell ref="EX326:FG326"/>
    <mergeCell ref="AQ327:BB327"/>
    <mergeCell ref="AQ326:BB326"/>
    <mergeCell ref="DK325:DW325"/>
    <mergeCell ref="CX325:DJ325"/>
    <mergeCell ref="BU327:CG327"/>
    <mergeCell ref="DK326:DW326"/>
    <mergeCell ref="CX326:DJ326"/>
    <mergeCell ref="CH327:CW327"/>
    <mergeCell ref="CH325:CW325"/>
    <mergeCell ref="DK327:DW327"/>
    <mergeCell ref="AK308:AP308"/>
    <mergeCell ref="A310:AJ310"/>
    <mergeCell ref="AK310:AP310"/>
    <mergeCell ref="BC307:BT307"/>
    <mergeCell ref="AQ307:BB307"/>
    <mergeCell ref="BU307:CG307"/>
    <mergeCell ref="AK309:BB309"/>
    <mergeCell ref="A309:AH309"/>
    <mergeCell ref="A319:FG319"/>
    <mergeCell ref="BU310:CG310"/>
    <mergeCell ref="CH310:CW310"/>
    <mergeCell ref="BC313:BI313"/>
    <mergeCell ref="BU313:CG313"/>
    <mergeCell ref="AK314:AP314"/>
    <mergeCell ref="DX311:EJ311"/>
    <mergeCell ref="AK311:AP311"/>
    <mergeCell ref="BC310:BT310"/>
    <mergeCell ref="CH314:CW314"/>
    <mergeCell ref="DK310:DW310"/>
    <mergeCell ref="BL338:CE338"/>
    <mergeCell ref="CF338:CV338"/>
    <mergeCell ref="CF336:CV336"/>
    <mergeCell ref="CF337:CV337"/>
    <mergeCell ref="BL336:CE336"/>
    <mergeCell ref="DX323:EJ323"/>
    <mergeCell ref="DK323:DW323"/>
    <mergeCell ref="CX324:DJ324"/>
    <mergeCell ref="BC328:BT328"/>
    <mergeCell ref="BC326:BT326"/>
    <mergeCell ref="CW337:DM337"/>
    <mergeCell ref="EE339:ES339"/>
    <mergeCell ref="AV340:BK340"/>
    <mergeCell ref="BL339:CE339"/>
    <mergeCell ref="EE340:ES340"/>
    <mergeCell ref="DN339:ED339"/>
    <mergeCell ref="CW340:DM340"/>
    <mergeCell ref="CF340:CV340"/>
    <mergeCell ref="AV339:BK339"/>
    <mergeCell ref="CF339:CV339"/>
    <mergeCell ref="ET346:FJ346"/>
    <mergeCell ref="ET343:FJ343"/>
    <mergeCell ref="ET345:FJ345"/>
    <mergeCell ref="EE345:ES345"/>
    <mergeCell ref="ET344:FJ344"/>
    <mergeCell ref="CW343:DM343"/>
    <mergeCell ref="EE343:ES343"/>
    <mergeCell ref="EE344:ES344"/>
    <mergeCell ref="DN345:ED345"/>
    <mergeCell ref="CW346:DM346"/>
    <mergeCell ref="A340:AO340"/>
    <mergeCell ref="AP340:AU340"/>
    <mergeCell ref="DN342:ED342"/>
    <mergeCell ref="ET342:FJ342"/>
    <mergeCell ref="ET341:FJ341"/>
    <mergeCell ref="CW341:DM341"/>
    <mergeCell ref="BL340:CE340"/>
    <mergeCell ref="BL342:CE342"/>
    <mergeCell ref="BL341:CE341"/>
    <mergeCell ref="CF341:CV341"/>
    <mergeCell ref="AH351:BH351"/>
    <mergeCell ref="DS350:ES350"/>
    <mergeCell ref="DC350:DP350"/>
    <mergeCell ref="CF345:CV345"/>
    <mergeCell ref="CF344:CV344"/>
    <mergeCell ref="DN344:ED344"/>
    <mergeCell ref="CW345:DM345"/>
    <mergeCell ref="BL346:CE346"/>
    <mergeCell ref="DS349:ES349"/>
    <mergeCell ref="AV344:BK344"/>
    <mergeCell ref="CW344:DM344"/>
    <mergeCell ref="CF346:CV346"/>
    <mergeCell ref="EE346:ES346"/>
    <mergeCell ref="DC349:DP349"/>
    <mergeCell ref="DN346:ED346"/>
    <mergeCell ref="A353:B353"/>
    <mergeCell ref="C353:E353"/>
    <mergeCell ref="I353:X353"/>
    <mergeCell ref="Y353:AC353"/>
    <mergeCell ref="N348:AE348"/>
    <mergeCell ref="R350:AE350"/>
    <mergeCell ref="A345:AO345"/>
    <mergeCell ref="AP344:AU344"/>
    <mergeCell ref="A343:AO343"/>
    <mergeCell ref="AP343:AU343"/>
    <mergeCell ref="AP345:AU345"/>
    <mergeCell ref="AH348:BH348"/>
    <mergeCell ref="A346:AO346"/>
    <mergeCell ref="AP346:AU346"/>
    <mergeCell ref="AV346:BK346"/>
    <mergeCell ref="AD353:AF353"/>
    <mergeCell ref="AH350:BH350"/>
    <mergeCell ref="AH349:BH349"/>
    <mergeCell ref="A344:AO344"/>
    <mergeCell ref="N349:AE349"/>
    <mergeCell ref="CF343:CV343"/>
    <mergeCell ref="BL345:CE345"/>
    <mergeCell ref="AV345:BK345"/>
    <mergeCell ref="BL343:CE343"/>
    <mergeCell ref="R351:AE351"/>
    <mergeCell ref="AV341:BK341"/>
    <mergeCell ref="AV342:BK342"/>
    <mergeCell ref="AV343:BK343"/>
    <mergeCell ref="BL344:CE344"/>
    <mergeCell ref="DN343:ED343"/>
    <mergeCell ref="A339:AO339"/>
    <mergeCell ref="AP339:AU339"/>
    <mergeCell ref="CF342:CV342"/>
    <mergeCell ref="CW342:DM342"/>
    <mergeCell ref="A342:AO342"/>
    <mergeCell ref="AP342:AU342"/>
    <mergeCell ref="CW339:DM339"/>
    <mergeCell ref="A341:AO341"/>
    <mergeCell ref="AP341:AU341"/>
    <mergeCell ref="AP338:AU338"/>
    <mergeCell ref="AV336:BK336"/>
    <mergeCell ref="A336:AO336"/>
    <mergeCell ref="AP336:AU336"/>
    <mergeCell ref="A338:AO338"/>
    <mergeCell ref="AV337:BK337"/>
    <mergeCell ref="AV338:BK338"/>
    <mergeCell ref="BL337:CE337"/>
    <mergeCell ref="A335:AO335"/>
    <mergeCell ref="A325:AJ325"/>
    <mergeCell ref="BU328:CG328"/>
    <mergeCell ref="AQ328:BB328"/>
    <mergeCell ref="AP333:AU334"/>
    <mergeCell ref="BL335:CE335"/>
    <mergeCell ref="A337:AO337"/>
    <mergeCell ref="AP337:AU337"/>
    <mergeCell ref="AK327:AP327"/>
    <mergeCell ref="AK326:AP326"/>
    <mergeCell ref="AQ330:BB330"/>
    <mergeCell ref="AV335:BK335"/>
    <mergeCell ref="A333:AO334"/>
    <mergeCell ref="A327:AJ327"/>
    <mergeCell ref="A326:AJ326"/>
    <mergeCell ref="A330:AJ330"/>
    <mergeCell ref="A331:BC331"/>
    <mergeCell ref="AK120:AP120"/>
    <mergeCell ref="BJ102:CE102"/>
    <mergeCell ref="AQ116:BB116"/>
    <mergeCell ref="BU115:CG115"/>
    <mergeCell ref="BC118:BT118"/>
    <mergeCell ref="BU116:CG116"/>
    <mergeCell ref="A110:AM110"/>
    <mergeCell ref="A102:AM102"/>
    <mergeCell ref="A103:AM103"/>
    <mergeCell ref="AQ119:BB119"/>
    <mergeCell ref="AQ141:BB141"/>
    <mergeCell ref="AQ140:BB140"/>
    <mergeCell ref="AK140:AP140"/>
    <mergeCell ref="AK141:AP141"/>
    <mergeCell ref="AK143:AP143"/>
    <mergeCell ref="AQ142:BB142"/>
    <mergeCell ref="AK142:AP142"/>
    <mergeCell ref="AQ138:BB138"/>
    <mergeCell ref="AK117:AP117"/>
    <mergeCell ref="AQ117:BB117"/>
    <mergeCell ref="AQ151:BB151"/>
    <mergeCell ref="BC141:BT141"/>
    <mergeCell ref="AK150:AP150"/>
    <mergeCell ref="BC139:BT139"/>
    <mergeCell ref="BC143:BT143"/>
    <mergeCell ref="BC147:BR147"/>
    <mergeCell ref="AQ144:BB144"/>
    <mergeCell ref="BC116:BT116"/>
    <mergeCell ref="AQ120:BB120"/>
    <mergeCell ref="BJ71:CE71"/>
    <mergeCell ref="BJ92:CE92"/>
    <mergeCell ref="BJ91:CE91"/>
    <mergeCell ref="BJ93:CE93"/>
    <mergeCell ref="BJ88:CE88"/>
    <mergeCell ref="BJ85:CE85"/>
    <mergeCell ref="AN79:AS79"/>
    <mergeCell ref="AT108:BI108"/>
    <mergeCell ref="CF99:CV99"/>
    <mergeCell ref="CF55:CV55"/>
    <mergeCell ref="BJ58:CE58"/>
    <mergeCell ref="BJ73:CE73"/>
    <mergeCell ref="BJ72:CE72"/>
    <mergeCell ref="BJ65:CE65"/>
    <mergeCell ref="BJ60:CE60"/>
    <mergeCell ref="BJ61:CE61"/>
    <mergeCell ref="BJ70:CE70"/>
    <mergeCell ref="BJ66:CE66"/>
    <mergeCell ref="BJ104:CE104"/>
    <mergeCell ref="AT72:BI72"/>
    <mergeCell ref="AT73:BI73"/>
    <mergeCell ref="AT82:BI82"/>
    <mergeCell ref="BJ90:CE90"/>
    <mergeCell ref="BJ89:CE89"/>
    <mergeCell ref="BJ98:CE98"/>
    <mergeCell ref="BJ76:CE76"/>
    <mergeCell ref="BJ78:CE78"/>
    <mergeCell ref="BJ79:CE79"/>
    <mergeCell ref="A123:AJ123"/>
    <mergeCell ref="A122:AJ122"/>
    <mergeCell ref="A121:AJ121"/>
    <mergeCell ref="A119:AJ119"/>
    <mergeCell ref="AN103:AS103"/>
    <mergeCell ref="A72:AM72"/>
    <mergeCell ref="A76:AM76"/>
    <mergeCell ref="A79:AM79"/>
    <mergeCell ref="A75:AM75"/>
    <mergeCell ref="AN78:AS78"/>
    <mergeCell ref="A117:AJ117"/>
    <mergeCell ref="A120:AJ120"/>
    <mergeCell ref="AQ118:BB118"/>
    <mergeCell ref="A52:AM52"/>
    <mergeCell ref="A57:AM57"/>
    <mergeCell ref="A54:AM54"/>
    <mergeCell ref="A118:AJ118"/>
    <mergeCell ref="AN80:AS80"/>
    <mergeCell ref="A71:AM71"/>
    <mergeCell ref="AN76:AS76"/>
    <mergeCell ref="A48:AM48"/>
    <mergeCell ref="A55:AM55"/>
    <mergeCell ref="A39:AM39"/>
    <mergeCell ref="A46:AM46"/>
    <mergeCell ref="A44:AM44"/>
    <mergeCell ref="A50:AM50"/>
    <mergeCell ref="A45:AM45"/>
    <mergeCell ref="A53:AM53"/>
    <mergeCell ref="A51:AM51"/>
    <mergeCell ref="A15:AM15"/>
    <mergeCell ref="AK113:AP114"/>
    <mergeCell ref="A113:AJ114"/>
    <mergeCell ref="A21:AM21"/>
    <mergeCell ref="AN21:AS21"/>
    <mergeCell ref="A47:AM47"/>
    <mergeCell ref="AN15:AS15"/>
    <mergeCell ref="A19:AM19"/>
    <mergeCell ref="AN19:AS19"/>
    <mergeCell ref="AN33:AS33"/>
    <mergeCell ref="A16:AM16"/>
    <mergeCell ref="AN16:AS16"/>
    <mergeCell ref="AN17:AS17"/>
    <mergeCell ref="A20:AM20"/>
    <mergeCell ref="AN20:AS20"/>
    <mergeCell ref="AN18:AS18"/>
    <mergeCell ref="A17:AM17"/>
    <mergeCell ref="A18:AM18"/>
    <mergeCell ref="AK134:AP134"/>
    <mergeCell ref="AK137:AP137"/>
    <mergeCell ref="A34:AM34"/>
    <mergeCell ref="A115:AJ115"/>
    <mergeCell ref="AK118:AP118"/>
    <mergeCell ref="AK116:AP116"/>
    <mergeCell ref="AN35:AS35"/>
    <mergeCell ref="A35:AM35"/>
    <mergeCell ref="A62:AM62"/>
    <mergeCell ref="A61:AM61"/>
    <mergeCell ref="CX164:DJ164"/>
    <mergeCell ref="CH168:CW168"/>
    <mergeCell ref="DK165:DW165"/>
    <mergeCell ref="AQ134:BB134"/>
    <mergeCell ref="AK139:AP139"/>
    <mergeCell ref="AK138:AP138"/>
    <mergeCell ref="AQ137:BB137"/>
    <mergeCell ref="AQ136:BB136"/>
    <mergeCell ref="AQ135:BB135"/>
    <mergeCell ref="AQ139:BB139"/>
    <mergeCell ref="DX162:EJ162"/>
    <mergeCell ref="DK162:DW162"/>
    <mergeCell ref="CX160:DJ160"/>
    <mergeCell ref="BU160:CG160"/>
    <mergeCell ref="BU155:CG155"/>
    <mergeCell ref="CX172:DJ172"/>
    <mergeCell ref="DX163:EJ163"/>
    <mergeCell ref="BU167:CG168"/>
    <mergeCell ref="CH165:CW165"/>
    <mergeCell ref="BU164:CG164"/>
    <mergeCell ref="EK177:EW177"/>
    <mergeCell ref="CH178:CW178"/>
    <mergeCell ref="DK164:DW164"/>
    <mergeCell ref="DX180:EJ180"/>
    <mergeCell ref="CH159:CW159"/>
    <mergeCell ref="DK163:DW163"/>
    <mergeCell ref="DK161:DW161"/>
    <mergeCell ref="DX159:EJ159"/>
    <mergeCell ref="DX160:EJ160"/>
    <mergeCell ref="EK165:EW165"/>
    <mergeCell ref="BU176:CG177"/>
    <mergeCell ref="CH179:CW179"/>
    <mergeCell ref="CX179:DJ179"/>
    <mergeCell ref="DK178:DW178"/>
    <mergeCell ref="BU179:CG179"/>
    <mergeCell ref="CX178:DJ178"/>
    <mergeCell ref="DK177:DW177"/>
    <mergeCell ref="BU178:CG178"/>
    <mergeCell ref="EX182:FG182"/>
    <mergeCell ref="EK181:EW181"/>
    <mergeCell ref="EK180:EW180"/>
    <mergeCell ref="EX180:FG180"/>
    <mergeCell ref="EK179:EW179"/>
    <mergeCell ref="EX178:FJ178"/>
    <mergeCell ref="DK192:DW192"/>
    <mergeCell ref="DX190:EJ190"/>
    <mergeCell ref="CY175:FG175"/>
    <mergeCell ref="EK178:EW178"/>
    <mergeCell ref="EK176:FJ176"/>
    <mergeCell ref="EX177:FJ177"/>
    <mergeCell ref="CX180:DJ180"/>
    <mergeCell ref="CX182:DJ182"/>
    <mergeCell ref="DX177:EJ177"/>
    <mergeCell ref="EX183:FG183"/>
    <mergeCell ref="DK208:DW208"/>
    <mergeCell ref="DK209:DW209"/>
    <mergeCell ref="CX210:DJ210"/>
    <mergeCell ref="CX209:DJ209"/>
    <mergeCell ref="CX217:DJ217"/>
    <mergeCell ref="DK210:DW210"/>
    <mergeCell ref="CX230:DJ230"/>
    <mergeCell ref="CX228:DJ228"/>
    <mergeCell ref="DK228:DW228"/>
    <mergeCell ref="CX227:DJ227"/>
    <mergeCell ref="DK222:DW222"/>
    <mergeCell ref="CX224:DJ224"/>
    <mergeCell ref="DK224:DW224"/>
    <mergeCell ref="DK223:DW223"/>
    <mergeCell ref="DK226:DW226"/>
    <mergeCell ref="EX277:FJ277"/>
    <mergeCell ref="EK277:EW277"/>
    <mergeCell ref="DX240:EJ240"/>
    <mergeCell ref="EK255:FJ255"/>
    <mergeCell ref="EX250:FG250"/>
    <mergeCell ref="DX226:EJ226"/>
    <mergeCell ref="DX227:EJ227"/>
    <mergeCell ref="DX276:EJ276"/>
    <mergeCell ref="EX273:FJ273"/>
    <mergeCell ref="CX273:DJ273"/>
    <mergeCell ref="CX274:DJ274"/>
    <mergeCell ref="DX193:EJ193"/>
    <mergeCell ref="DX218:EJ218"/>
    <mergeCell ref="DX221:EJ221"/>
    <mergeCell ref="DX224:EJ224"/>
    <mergeCell ref="DX223:EJ223"/>
    <mergeCell ref="CX211:DJ211"/>
    <mergeCell ref="DK211:DW211"/>
    <mergeCell ref="DK218:DW218"/>
    <mergeCell ref="DK260:DW260"/>
    <mergeCell ref="DX260:EJ260"/>
    <mergeCell ref="DK262:DW262"/>
    <mergeCell ref="CX259:DJ259"/>
    <mergeCell ref="DK276:DW276"/>
    <mergeCell ref="DK275:DW275"/>
    <mergeCell ref="CX272:DJ272"/>
    <mergeCell ref="DX261:EJ261"/>
    <mergeCell ref="DX271:EJ271"/>
    <mergeCell ref="CX275:DJ275"/>
    <mergeCell ref="DK271:DW271"/>
    <mergeCell ref="DK272:DW272"/>
    <mergeCell ref="DK270:DW270"/>
    <mergeCell ref="DX270:EJ270"/>
    <mergeCell ref="CH281:CW281"/>
    <mergeCell ref="CH275:CW275"/>
    <mergeCell ref="CH276:CW276"/>
    <mergeCell ref="CX276:DJ276"/>
    <mergeCell ref="CH271:CW271"/>
    <mergeCell ref="CH273:CW273"/>
    <mergeCell ref="BU248:CG248"/>
    <mergeCell ref="CH249:CW249"/>
    <mergeCell ref="BC249:BT249"/>
    <mergeCell ref="DK251:DW251"/>
    <mergeCell ref="DX250:EJ250"/>
    <mergeCell ref="BC250:BR250"/>
    <mergeCell ref="BU251:CG251"/>
    <mergeCell ref="DX248:EJ248"/>
    <mergeCell ref="DK249:DW249"/>
    <mergeCell ref="DK248:DW248"/>
    <mergeCell ref="DX251:EJ251"/>
    <mergeCell ref="DK250:DW250"/>
    <mergeCell ref="CH248:CW248"/>
    <mergeCell ref="EK247:EW247"/>
    <mergeCell ref="EX248:FJ248"/>
    <mergeCell ref="DK247:DW247"/>
    <mergeCell ref="CX248:DJ248"/>
    <mergeCell ref="CH250:CW250"/>
    <mergeCell ref="CX250:DJ250"/>
    <mergeCell ref="CX249:DJ249"/>
    <mergeCell ref="CX242:DJ242"/>
    <mergeCell ref="DX247:EJ247"/>
    <mergeCell ref="DK246:DW246"/>
    <mergeCell ref="A244:FJ244"/>
    <mergeCell ref="EK245:FJ245"/>
    <mergeCell ref="BI243:CQ243"/>
    <mergeCell ref="BU242:CG242"/>
    <mergeCell ref="CR243:FG243"/>
    <mergeCell ref="CX246:DJ246"/>
    <mergeCell ref="EK246:EW246"/>
    <mergeCell ref="CX237:DJ237"/>
    <mergeCell ref="CX236:DJ236"/>
    <mergeCell ref="DK237:DW237"/>
    <mergeCell ref="DX238:EJ238"/>
    <mergeCell ref="DX237:EJ237"/>
    <mergeCell ref="DX236:EJ236"/>
    <mergeCell ref="EK230:EW230"/>
    <mergeCell ref="EK226:EW226"/>
    <mergeCell ref="EX225:FG225"/>
    <mergeCell ref="EK228:EW228"/>
    <mergeCell ref="DK242:DW242"/>
    <mergeCell ref="EK251:EW251"/>
    <mergeCell ref="DX229:EJ229"/>
    <mergeCell ref="DX225:EJ225"/>
    <mergeCell ref="DK225:DW225"/>
    <mergeCell ref="EK238:EW238"/>
    <mergeCell ref="EX228:FJ228"/>
    <mergeCell ref="EX223:FJ223"/>
    <mergeCell ref="EK227:EW227"/>
    <mergeCell ref="EK224:EW224"/>
    <mergeCell ref="DK239:DW239"/>
    <mergeCell ref="EX230:FJ230"/>
    <mergeCell ref="EX229:FJ229"/>
    <mergeCell ref="EK225:EW225"/>
    <mergeCell ref="EX227:FJ227"/>
    <mergeCell ref="EX226:FJ226"/>
    <mergeCell ref="EX219:FJ219"/>
    <mergeCell ref="EK219:EW219"/>
    <mergeCell ref="EX216:FJ216"/>
    <mergeCell ref="EK207:EW207"/>
    <mergeCell ref="EK222:EW222"/>
    <mergeCell ref="EX224:FG224"/>
    <mergeCell ref="EK223:EW223"/>
    <mergeCell ref="EX220:FJ220"/>
    <mergeCell ref="EK220:EW220"/>
    <mergeCell ref="EX222:FG222"/>
    <mergeCell ref="EX218:FG218"/>
    <mergeCell ref="EK218:EW218"/>
    <mergeCell ref="EK213:FJ213"/>
    <mergeCell ref="EX211:FJ211"/>
    <mergeCell ref="EK214:EW214"/>
    <mergeCell ref="EK216:EW216"/>
    <mergeCell ref="EX217:FJ217"/>
    <mergeCell ref="EK215:EW215"/>
    <mergeCell ref="EX206:FJ206"/>
    <mergeCell ref="EX205:FJ205"/>
    <mergeCell ref="EX203:FJ203"/>
    <mergeCell ref="EX204:FJ204"/>
    <mergeCell ref="EK196:FJ196"/>
    <mergeCell ref="EK211:EW211"/>
    <mergeCell ref="EK206:EW206"/>
    <mergeCell ref="EX209:FG209"/>
    <mergeCell ref="EK199:EW199"/>
    <mergeCell ref="EK197:EW197"/>
    <mergeCell ref="EK192:EW192"/>
    <mergeCell ref="EX199:FJ199"/>
    <mergeCell ref="EX190:FG190"/>
    <mergeCell ref="EX193:FG193"/>
    <mergeCell ref="EX198:FJ198"/>
    <mergeCell ref="EK193:EW193"/>
    <mergeCell ref="EK191:EW191"/>
    <mergeCell ref="EX153:FG153"/>
    <mergeCell ref="EX202:FJ202"/>
    <mergeCell ref="EK161:EW161"/>
    <mergeCell ref="EK200:EW200"/>
    <mergeCell ref="DX200:EJ200"/>
    <mergeCell ref="EK201:EW201"/>
    <mergeCell ref="EK198:EW198"/>
    <mergeCell ref="DX198:EJ198"/>
    <mergeCell ref="DX201:EJ201"/>
    <mergeCell ref="DX199:EJ199"/>
    <mergeCell ref="EK162:EW162"/>
    <mergeCell ref="EK158:FJ158"/>
    <mergeCell ref="EK159:EW159"/>
    <mergeCell ref="EX152:FG152"/>
    <mergeCell ref="EX163:FG163"/>
    <mergeCell ref="EK163:EW163"/>
    <mergeCell ref="EK160:EW160"/>
    <mergeCell ref="EK153:EW153"/>
    <mergeCell ref="EK152:EW152"/>
    <mergeCell ref="EX159:FJ159"/>
    <mergeCell ref="EX144:FJ144"/>
    <mergeCell ref="EK156:EW156"/>
    <mergeCell ref="EX191:FG191"/>
    <mergeCell ref="EX181:FG181"/>
    <mergeCell ref="EX179:FH179"/>
    <mergeCell ref="EX200:FJ200"/>
    <mergeCell ref="EX189:FG189"/>
    <mergeCell ref="EX164:FJ164"/>
    <mergeCell ref="EX165:FJ165"/>
    <mergeCell ref="EK164:EW164"/>
    <mergeCell ref="EX161:FH161"/>
    <mergeCell ref="EX187:FG187"/>
    <mergeCell ref="EX149:FE149"/>
    <mergeCell ref="EX146:FJ146"/>
    <mergeCell ref="EX147:FG147"/>
    <mergeCell ref="EX150:FG150"/>
    <mergeCell ref="EX160:FJ160"/>
    <mergeCell ref="EX148:FG148"/>
    <mergeCell ref="EX162:FG162"/>
    <mergeCell ref="EX156:FG156"/>
    <mergeCell ref="EX151:FG151"/>
    <mergeCell ref="EK149:EW149"/>
    <mergeCell ref="EK147:EW147"/>
    <mergeCell ref="EX140:FJ140"/>
    <mergeCell ref="EX145:FJ145"/>
    <mergeCell ref="EX201:FJ201"/>
    <mergeCell ref="EX192:FG192"/>
    <mergeCell ref="EX197:FJ197"/>
    <mergeCell ref="EX186:FG186"/>
    <mergeCell ref="EX185:FG185"/>
    <mergeCell ref="EK144:EW144"/>
    <mergeCell ref="EK145:EW145"/>
    <mergeCell ref="DX148:EJ148"/>
    <mergeCell ref="DX146:EJ146"/>
    <mergeCell ref="DX149:EJ149"/>
    <mergeCell ref="EK148:EW148"/>
    <mergeCell ref="EX154:FG154"/>
    <mergeCell ref="EK155:EW155"/>
    <mergeCell ref="EK154:EW154"/>
    <mergeCell ref="BU141:CG141"/>
    <mergeCell ref="BU145:CG145"/>
    <mergeCell ref="BU144:CG144"/>
    <mergeCell ref="CH144:CW144"/>
    <mergeCell ref="EK146:EW146"/>
    <mergeCell ref="DX147:EJ147"/>
    <mergeCell ref="DX151:EJ151"/>
    <mergeCell ref="BU138:CG138"/>
    <mergeCell ref="CH134:CW134"/>
    <mergeCell ref="DK159:DW159"/>
    <mergeCell ref="CY157:FG157"/>
    <mergeCell ref="CX153:DJ153"/>
    <mergeCell ref="EX142:FJ142"/>
    <mergeCell ref="EX143:FJ143"/>
    <mergeCell ref="BU143:CG143"/>
    <mergeCell ref="DX153:EJ153"/>
    <mergeCell ref="EX155:FG155"/>
    <mergeCell ref="BU128:CG128"/>
    <mergeCell ref="CH128:CW128"/>
    <mergeCell ref="CH135:CW135"/>
    <mergeCell ref="BU140:CG140"/>
    <mergeCell ref="CH141:CW141"/>
    <mergeCell ref="BU137:CG137"/>
    <mergeCell ref="BU134:CG134"/>
    <mergeCell ref="CH138:CW138"/>
    <mergeCell ref="CH140:CW140"/>
    <mergeCell ref="BU135:CG135"/>
    <mergeCell ref="BU124:CG124"/>
    <mergeCell ref="CH124:CW124"/>
    <mergeCell ref="BU122:CG122"/>
    <mergeCell ref="BU123:CG123"/>
    <mergeCell ref="BU121:CG121"/>
    <mergeCell ref="CX133:DJ133"/>
    <mergeCell ref="BU133:CG133"/>
    <mergeCell ref="CH127:CW127"/>
    <mergeCell ref="CH125:CW125"/>
    <mergeCell ref="CX128:DJ128"/>
    <mergeCell ref="DX124:EJ124"/>
    <mergeCell ref="CX123:DJ123"/>
    <mergeCell ref="CX132:DJ132"/>
    <mergeCell ref="CH120:CW120"/>
    <mergeCell ref="DN110:ED110"/>
    <mergeCell ref="EE109:ES109"/>
    <mergeCell ref="DX115:EJ115"/>
    <mergeCell ref="CX121:DJ121"/>
    <mergeCell ref="CH132:CW132"/>
    <mergeCell ref="CH123:CW123"/>
    <mergeCell ref="EE108:ES108"/>
    <mergeCell ref="CW108:DM108"/>
    <mergeCell ref="CH122:CW122"/>
    <mergeCell ref="DX118:EJ118"/>
    <mergeCell ref="DX119:EJ119"/>
    <mergeCell ref="DK119:DW119"/>
    <mergeCell ref="DK118:DW118"/>
    <mergeCell ref="CX119:DJ119"/>
    <mergeCell ref="DX121:EJ121"/>
    <mergeCell ref="DX114:EJ114"/>
    <mergeCell ref="EX120:FJ120"/>
    <mergeCell ref="EK121:EW121"/>
    <mergeCell ref="EX121:FJ121"/>
    <mergeCell ref="EK122:EW122"/>
    <mergeCell ref="EX117:FJ117"/>
    <mergeCell ref="EX118:FJ118"/>
    <mergeCell ref="EX122:FJ122"/>
    <mergeCell ref="ET110:FJ110"/>
    <mergeCell ref="EX115:FJ115"/>
    <mergeCell ref="EK115:EW115"/>
    <mergeCell ref="EK114:EW114"/>
    <mergeCell ref="EK116:EW116"/>
    <mergeCell ref="EK117:EW117"/>
    <mergeCell ref="EX116:FJ116"/>
    <mergeCell ref="A254:FJ254"/>
    <mergeCell ref="EX256:FJ256"/>
    <mergeCell ref="A245:AJ246"/>
    <mergeCell ref="A247:AJ247"/>
    <mergeCell ref="AK247:AP247"/>
    <mergeCell ref="EK250:EW250"/>
    <mergeCell ref="EK248:EW248"/>
    <mergeCell ref="EK249:EW249"/>
    <mergeCell ref="BU245:CG246"/>
    <mergeCell ref="BC247:BT247"/>
    <mergeCell ref="AQ247:BB247"/>
    <mergeCell ref="BC245:BT246"/>
    <mergeCell ref="AK245:AP246"/>
    <mergeCell ref="EX251:FG251"/>
    <mergeCell ref="AQ251:BB251"/>
    <mergeCell ref="AK250:AP250"/>
    <mergeCell ref="AQ248:BB248"/>
    <mergeCell ref="EX249:FJ249"/>
    <mergeCell ref="DX249:EJ249"/>
    <mergeCell ref="CH251:CW251"/>
    <mergeCell ref="EX276:FG276"/>
    <mergeCell ref="EK271:EW271"/>
    <mergeCell ref="EX286:FJ286"/>
    <mergeCell ref="EX305:FJ305"/>
    <mergeCell ref="EK305:EW305"/>
    <mergeCell ref="EK304:EW304"/>
    <mergeCell ref="EX283:FJ283"/>
    <mergeCell ref="EX291:FJ291"/>
    <mergeCell ref="EK275:EW275"/>
    <mergeCell ref="EK274:EW274"/>
    <mergeCell ref="EX293:FG293"/>
    <mergeCell ref="EX306:FJ306"/>
    <mergeCell ref="DK284:DW284"/>
    <mergeCell ref="DK278:DW278"/>
    <mergeCell ref="DX278:EJ278"/>
    <mergeCell ref="DX283:EJ283"/>
    <mergeCell ref="DX282:EJ282"/>
    <mergeCell ref="DX281:EJ281"/>
    <mergeCell ref="DK281:DW281"/>
    <mergeCell ref="DK282:DW282"/>
    <mergeCell ref="EX311:FG311"/>
    <mergeCell ref="EK307:EW307"/>
    <mergeCell ref="EX307:FJ307"/>
    <mergeCell ref="EX310:FJ310"/>
    <mergeCell ref="EK308:EW308"/>
    <mergeCell ref="EK310:EW310"/>
    <mergeCell ref="EX308:FJ308"/>
    <mergeCell ref="EK311:EW311"/>
    <mergeCell ref="EX289:FE289"/>
    <mergeCell ref="EK286:EW286"/>
    <mergeCell ref="EX287:FJ287"/>
    <mergeCell ref="EK288:EW288"/>
    <mergeCell ref="EK287:EW287"/>
    <mergeCell ref="EK292:EW292"/>
    <mergeCell ref="EK289:EW289"/>
    <mergeCell ref="EX292:FJ292"/>
    <mergeCell ref="EX290:FJ290"/>
    <mergeCell ref="EX288:FJ288"/>
    <mergeCell ref="EX257:FJ257"/>
    <mergeCell ref="CR265:FG265"/>
    <mergeCell ref="EX268:FJ268"/>
    <mergeCell ref="EK269:EW269"/>
    <mergeCell ref="CH264:CW264"/>
    <mergeCell ref="DK268:DW268"/>
    <mergeCell ref="CH268:CW268"/>
    <mergeCell ref="DK269:DW269"/>
    <mergeCell ref="DX269:EJ269"/>
    <mergeCell ref="DK264:DW264"/>
    <mergeCell ref="CX269:DJ269"/>
    <mergeCell ref="BU269:CG269"/>
    <mergeCell ref="BI265:CQ265"/>
    <mergeCell ref="BC267:BT268"/>
    <mergeCell ref="BU267:CG268"/>
    <mergeCell ref="EX285:FJ285"/>
    <mergeCell ref="EK267:FJ267"/>
    <mergeCell ref="DK273:DW273"/>
    <mergeCell ref="DX273:EJ273"/>
    <mergeCell ref="DK283:DW283"/>
    <mergeCell ref="CH260:CW260"/>
    <mergeCell ref="CH262:CW262"/>
    <mergeCell ref="A266:FJ266"/>
    <mergeCell ref="CX264:DJ264"/>
    <mergeCell ref="BU262:CG262"/>
    <mergeCell ref="BU260:CG260"/>
    <mergeCell ref="BU263:CG263"/>
    <mergeCell ref="CH263:CW263"/>
    <mergeCell ref="DK263:DW263"/>
    <mergeCell ref="DX264:EJ264"/>
    <mergeCell ref="EK262:EW262"/>
    <mergeCell ref="EX262:FG262"/>
    <mergeCell ref="DX262:EJ262"/>
    <mergeCell ref="EK263:EW263"/>
    <mergeCell ref="DX263:EJ263"/>
    <mergeCell ref="CH261:CW261"/>
    <mergeCell ref="DK261:DW261"/>
    <mergeCell ref="CX271:DJ271"/>
    <mergeCell ref="CX270:DJ270"/>
    <mergeCell ref="EX263:FG263"/>
    <mergeCell ref="BC264:BT264"/>
    <mergeCell ref="BC271:BR271"/>
    <mergeCell ref="EK264:EW264"/>
    <mergeCell ref="EK268:EW268"/>
    <mergeCell ref="EX264:FG264"/>
    <mergeCell ref="BU270:CG270"/>
    <mergeCell ref="CX268:DJ268"/>
    <mergeCell ref="CH285:CW285"/>
    <mergeCell ref="BU278:CG278"/>
    <mergeCell ref="BC278:BT278"/>
    <mergeCell ref="BU276:CG276"/>
    <mergeCell ref="BU275:CG275"/>
    <mergeCell ref="BC277:BT277"/>
    <mergeCell ref="BC275:BT275"/>
    <mergeCell ref="BU277:CG277"/>
    <mergeCell ref="BC276:BR276"/>
    <mergeCell ref="CH277:CW277"/>
    <mergeCell ref="CH284:CW284"/>
    <mergeCell ref="BU288:CG288"/>
    <mergeCell ref="BC290:BT290"/>
    <mergeCell ref="BC292:BT292"/>
    <mergeCell ref="BU290:CG290"/>
    <mergeCell ref="BC288:BT288"/>
    <mergeCell ref="BU289:CG289"/>
    <mergeCell ref="BC289:BI289"/>
    <mergeCell ref="BU285:CG285"/>
    <mergeCell ref="BU306:CG306"/>
    <mergeCell ref="CH305:CW305"/>
    <mergeCell ref="BU258:CG258"/>
    <mergeCell ref="CX251:DJ251"/>
    <mergeCell ref="CX256:DJ256"/>
    <mergeCell ref="CH304:CW304"/>
    <mergeCell ref="CH293:CW293"/>
    <mergeCell ref="CH292:CW292"/>
    <mergeCell ref="CI296:CW296"/>
    <mergeCell ref="CH303:CW303"/>
    <mergeCell ref="EK252:EW252"/>
    <mergeCell ref="DX234:EJ234"/>
    <mergeCell ref="DX235:EJ235"/>
    <mergeCell ref="EK234:EW234"/>
    <mergeCell ref="DX233:EJ233"/>
    <mergeCell ref="BU305:CG305"/>
    <mergeCell ref="CH269:CW269"/>
    <mergeCell ref="CH270:CW270"/>
    <mergeCell ref="CH272:CW272"/>
    <mergeCell ref="CH278:CW278"/>
    <mergeCell ref="EX235:FJ235"/>
    <mergeCell ref="EK233:EW233"/>
    <mergeCell ref="EK237:EW237"/>
    <mergeCell ref="EX237:FG237"/>
    <mergeCell ref="EX238:FG238"/>
    <mergeCell ref="EX239:FG239"/>
    <mergeCell ref="EK232:FJ232"/>
    <mergeCell ref="CH259:CW259"/>
    <mergeCell ref="CH255:EJ255"/>
    <mergeCell ref="CH257:CW257"/>
    <mergeCell ref="DX257:EJ257"/>
    <mergeCell ref="DK257:DW257"/>
    <mergeCell ref="EX252:FG252"/>
    <mergeCell ref="EX233:FJ233"/>
    <mergeCell ref="EK259:EW259"/>
    <mergeCell ref="EX258:FJ258"/>
    <mergeCell ref="BI253:CQ253"/>
    <mergeCell ref="CH252:CW252"/>
    <mergeCell ref="CX252:DJ252"/>
    <mergeCell ref="CR253:FG253"/>
    <mergeCell ref="CX257:DJ257"/>
    <mergeCell ref="BC258:BT258"/>
    <mergeCell ref="DK256:DW256"/>
    <mergeCell ref="EK256:EW256"/>
    <mergeCell ref="CH256:CW256"/>
    <mergeCell ref="DK252:DW252"/>
    <mergeCell ref="BU274:CG274"/>
    <mergeCell ref="CH274:CW274"/>
    <mergeCell ref="EX260:FG260"/>
    <mergeCell ref="EK261:EW261"/>
    <mergeCell ref="EX261:FG261"/>
    <mergeCell ref="DX259:EJ259"/>
    <mergeCell ref="EX272:FJ272"/>
    <mergeCell ref="EK270:EW270"/>
    <mergeCell ref="EX269:FJ269"/>
    <mergeCell ref="EX270:FJ270"/>
    <mergeCell ref="DX256:EJ256"/>
    <mergeCell ref="EK257:EW257"/>
    <mergeCell ref="EK258:EW258"/>
    <mergeCell ref="BU272:CG272"/>
    <mergeCell ref="BC273:BT273"/>
    <mergeCell ref="BU273:CG273"/>
    <mergeCell ref="DK258:DW258"/>
    <mergeCell ref="DX258:EJ258"/>
    <mergeCell ref="BU257:CG257"/>
    <mergeCell ref="BC263:BT263"/>
    <mergeCell ref="BU250:CG250"/>
    <mergeCell ref="DX252:EJ252"/>
    <mergeCell ref="DN106:ED106"/>
    <mergeCell ref="CH258:CW258"/>
    <mergeCell ref="EX259:FJ259"/>
    <mergeCell ref="BU249:CG249"/>
    <mergeCell ref="CH245:EJ245"/>
    <mergeCell ref="CH247:CW247"/>
    <mergeCell ref="CX247:DJ247"/>
    <mergeCell ref="DX246:EJ246"/>
    <mergeCell ref="CW106:DM106"/>
    <mergeCell ref="A128:AJ128"/>
    <mergeCell ref="AK128:AP128"/>
    <mergeCell ref="AQ128:BB128"/>
    <mergeCell ref="CH119:CW119"/>
    <mergeCell ref="CH117:CW117"/>
    <mergeCell ref="DK117:DW117"/>
    <mergeCell ref="CH118:CW118"/>
    <mergeCell ref="CH121:CW121"/>
    <mergeCell ref="BU125:CG125"/>
    <mergeCell ref="BU126:CG126"/>
    <mergeCell ref="BC133:BT133"/>
    <mergeCell ref="BC134:BT134"/>
    <mergeCell ref="BC140:BT140"/>
    <mergeCell ref="BC135:BT135"/>
    <mergeCell ref="CH246:CW246"/>
    <mergeCell ref="BU127:CG127"/>
    <mergeCell ref="CH145:CW145"/>
    <mergeCell ref="BC145:BT145"/>
    <mergeCell ref="BC142:BT142"/>
    <mergeCell ref="BC144:BT144"/>
    <mergeCell ref="A63:AM63"/>
    <mergeCell ref="CF103:CV103"/>
    <mergeCell ref="A106:AM106"/>
    <mergeCell ref="AN106:AS106"/>
    <mergeCell ref="AT106:BI106"/>
    <mergeCell ref="BJ106:CE106"/>
    <mergeCell ref="AN82:AS82"/>
    <mergeCell ref="AN77:AS77"/>
    <mergeCell ref="CF100:CV100"/>
    <mergeCell ref="CF98:CV98"/>
    <mergeCell ref="CX145:DJ145"/>
    <mergeCell ref="DK145:DW145"/>
    <mergeCell ref="DX145:EJ145"/>
    <mergeCell ref="DK114:DW114"/>
    <mergeCell ref="EX141:FJ141"/>
    <mergeCell ref="EK130:FJ130"/>
    <mergeCell ref="EX127:FJ127"/>
    <mergeCell ref="EK118:EW118"/>
    <mergeCell ref="CX116:DJ116"/>
    <mergeCell ref="AK144:AP144"/>
    <mergeCell ref="AQ143:BB143"/>
    <mergeCell ref="AQ153:BB153"/>
    <mergeCell ref="AK153:AP153"/>
    <mergeCell ref="AK145:AP145"/>
    <mergeCell ref="AQ145:BB145"/>
    <mergeCell ref="AQ148:BB148"/>
    <mergeCell ref="AK147:AP147"/>
    <mergeCell ref="AQ146:BB146"/>
    <mergeCell ref="AQ147:BB147"/>
    <mergeCell ref="CX239:DJ239"/>
    <mergeCell ref="AK239:AP239"/>
    <mergeCell ref="AK237:AP237"/>
    <mergeCell ref="AQ238:BB238"/>
    <mergeCell ref="AQ239:BB239"/>
    <mergeCell ref="BU237:CG237"/>
    <mergeCell ref="BC239:BR239"/>
    <mergeCell ref="CH239:CW239"/>
    <mergeCell ref="BU239:CG239"/>
    <mergeCell ref="CX238:DJ238"/>
    <mergeCell ref="CX296:DR296"/>
    <mergeCell ref="DX296:EJ296"/>
    <mergeCell ref="A296:AH296"/>
    <mergeCell ref="AK296:BB296"/>
    <mergeCell ref="BC296:BI296"/>
    <mergeCell ref="BU296:CG296"/>
    <mergeCell ref="A306:AJ306"/>
    <mergeCell ref="A307:AJ307"/>
    <mergeCell ref="CX310:DJ310"/>
    <mergeCell ref="A315:AJ315"/>
    <mergeCell ref="AK315:AP315"/>
    <mergeCell ref="AQ315:BB315"/>
    <mergeCell ref="BC315:BT315"/>
    <mergeCell ref="BU315:CG315"/>
    <mergeCell ref="CH315:CW315"/>
    <mergeCell ref="BC309:BI309"/>
    <mergeCell ref="EX315:FJ315"/>
    <mergeCell ref="DX316:EJ316"/>
    <mergeCell ref="EK316:EW316"/>
    <mergeCell ref="DX315:EJ315"/>
    <mergeCell ref="A316:AJ316"/>
    <mergeCell ref="AK316:AP316"/>
    <mergeCell ref="AQ316:BB316"/>
    <mergeCell ref="BC316:BT316"/>
    <mergeCell ref="BU316:CG316"/>
    <mergeCell ref="CH316:CW316"/>
    <mergeCell ref="A317:AJ317"/>
    <mergeCell ref="AK317:AP317"/>
    <mergeCell ref="AQ317:BB317"/>
    <mergeCell ref="BC317:BT317"/>
    <mergeCell ref="BU317:CG317"/>
    <mergeCell ref="CH317:CW317"/>
    <mergeCell ref="BU318:CG318"/>
    <mergeCell ref="CH318:CW318"/>
    <mergeCell ref="A318:AJ318"/>
    <mergeCell ref="AK318:AP318"/>
    <mergeCell ref="AQ318:BB318"/>
    <mergeCell ref="BC318:BT318"/>
    <mergeCell ref="EX302:FJ302"/>
    <mergeCell ref="DX318:EJ318"/>
    <mergeCell ref="EK318:EW318"/>
    <mergeCell ref="EX318:FJ318"/>
    <mergeCell ref="A302:AJ302"/>
    <mergeCell ref="AK302:AP302"/>
    <mergeCell ref="AQ302:BB302"/>
    <mergeCell ref="BC302:BT302"/>
    <mergeCell ref="BU302:CG302"/>
    <mergeCell ref="CH302:CW302"/>
    <mergeCell ref="DX303:EJ303"/>
    <mergeCell ref="EK303:EW303"/>
    <mergeCell ref="EK302:EW302"/>
    <mergeCell ref="A303:AJ303"/>
    <mergeCell ref="AK303:AP303"/>
    <mergeCell ref="AQ303:BB303"/>
    <mergeCell ref="BC303:BT303"/>
    <mergeCell ref="DK302:DW302"/>
    <mergeCell ref="DX302:EJ302"/>
    <mergeCell ref="CX302:DJ302"/>
    <mergeCell ref="BU309:CG309"/>
    <mergeCell ref="CI309:CW309"/>
    <mergeCell ref="CX309:DR309"/>
    <mergeCell ref="EX303:FJ303"/>
    <mergeCell ref="EX294:FE294"/>
    <mergeCell ref="EX295:FE295"/>
    <mergeCell ref="EK296:EW296"/>
    <mergeCell ref="EX296:FE296"/>
    <mergeCell ref="CX303:DJ303"/>
    <mergeCell ref="DK303:DW303"/>
    <mergeCell ref="AQ314:BB314"/>
    <mergeCell ref="BC314:BT314"/>
    <mergeCell ref="BU314:CG314"/>
    <mergeCell ref="EX313:FE313"/>
    <mergeCell ref="CX315:DW315"/>
    <mergeCell ref="CX316:DW316"/>
    <mergeCell ref="CX314:DW314"/>
    <mergeCell ref="EK313:EW313"/>
    <mergeCell ref="EX316:FJ316"/>
    <mergeCell ref="EX314:FJ314"/>
    <mergeCell ref="CX318:DW318"/>
    <mergeCell ref="DX309:EJ309"/>
    <mergeCell ref="EK309:EW309"/>
    <mergeCell ref="DX317:EJ317"/>
    <mergeCell ref="EK317:EW317"/>
    <mergeCell ref="EX317:FJ317"/>
    <mergeCell ref="DX314:EJ314"/>
    <mergeCell ref="EK314:EW314"/>
    <mergeCell ref="CX317:DW317"/>
    <mergeCell ref="EK315:EW315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0" r:id="rId1"/>
  <rowBreaks count="6" manualBreakCount="6">
    <brk id="48" max="163" man="1"/>
    <brk id="92" max="163" man="1"/>
    <brk id="110" max="163" man="1"/>
    <brk id="174" max="163" man="1"/>
    <brk id="230" max="163" man="1"/>
    <brk id="278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2015-10-01T11:12:56Z</cp:lastPrinted>
  <dcterms:created xsi:type="dcterms:W3CDTF">2005-02-01T12:32:18Z</dcterms:created>
  <dcterms:modified xsi:type="dcterms:W3CDTF">2015-11-16T12:56:25Z</dcterms:modified>
  <cp:category/>
  <cp:version/>
  <cp:contentType/>
  <cp:contentStatus/>
</cp:coreProperties>
</file>