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'отчет'!$A$55:$AM$55</definedName>
    <definedName name="_xlnm.Print_Area" localSheetId="0">'отчет'!$A$1:$FJ$367</definedName>
  </definedNames>
  <calcPr fullCalcOnLoad="1"/>
</workbook>
</file>

<file path=xl/sharedStrings.xml><?xml version="1.0" encoding="utf-8"?>
<sst xmlns="http://schemas.openxmlformats.org/spreadsheetml/2006/main" count="767" uniqueCount="350">
  <si>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</si>
  <si>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</si>
  <si>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</si>
  <si>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</si>
  <si>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</si>
  <si>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</si>
  <si>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</si>
  <si>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</si>
  <si>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</si>
  <si>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</si>
  <si>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</si>
  <si>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</si>
  <si>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</si>
  <si>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</si>
  <si>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</si>
  <si>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</si>
  <si>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</si>
  <si>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</si>
  <si>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</si>
  <si>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</si>
  <si>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</si>
  <si>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</si>
  <si>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</si>
  <si>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</si>
  <si>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</si>
  <si>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</si>
  <si>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</si>
  <si>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</si>
  <si>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</si>
  <si>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</si>
  <si>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</si>
  <si>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</si>
  <si>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</si>
  <si>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</si>
  <si>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</si>
  <si>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</si>
  <si>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</si>
  <si>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</si>
  <si>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</si>
  <si>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</si>
  <si>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</si>
  <si>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</si>
  <si>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</si>
  <si>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</si>
  <si>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</si>
  <si>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</si>
  <si>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</si>
  <si>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</si>
  <si>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</si>
  <si>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</si>
  <si>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</si>
  <si>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</si>
  <si>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</si>
  <si>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</si>
  <si>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</si>
  <si>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</si>
  <si>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</si>
  <si>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</si>
  <si>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</si>
  <si>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</si>
  <si>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</si>
  <si>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</si>
  <si>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</si>
  <si>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</si>
  <si>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</si>
  <si>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</si>
  <si>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</si>
  <si>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</si>
  <si>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</si>
  <si>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</si>
  <si>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</si>
  <si>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</si>
  <si>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</si>
  <si>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</si>
  <si>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</si>
  <si>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</si>
  <si>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</si>
  <si>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</si>
  <si>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</si>
  <si>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</si>
  <si>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</si>
  <si>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</si>
  <si>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</si>
  <si>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</si>
  <si>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</si>
  <si>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</si>
  <si>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</si>
  <si>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</si>
  <si>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</si>
  <si>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</si>
  <si>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</si>
  <si>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</si>
  <si>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</si>
  <si>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</si>
  <si>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</si>
  <si>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</si>
  <si>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</si>
  <si>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</si>
  <si>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</si>
  <si>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</si>
  <si>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</si>
  <si>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</si>
  <si>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</si>
  <si>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</si>
  <si>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</si>
  <si>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</si>
  <si>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</si>
  <si>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</si>
  <si>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</si>
  <si>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</si>
  <si>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</si>
  <si>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</si>
  <si>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</si>
  <si>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</si>
  <si>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</si>
  <si>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</si>
  <si>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</si>
  <si>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</si>
  <si>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</si>
  <si>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</si>
  <si>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</si>
  <si>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</si>
  <si>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</si>
  <si>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</si>
  <si>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</si>
  <si>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</si>
  <si>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</si>
  <si>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</si>
  <si>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</si>
  <si>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</si>
  <si>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</si>
  <si>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</si>
  <si>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</si>
  <si>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</si>
  <si>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</si>
  <si>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</si>
  <si>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</si>
  <si>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</si>
  <si>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</si>
  <si>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</si>
  <si>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</si>
  <si>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</si>
  <si>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</si>
  <si>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</si>
  <si>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</si>
  <si>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</si>
  <si>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</si>
  <si>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</si>
  <si>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</si>
  <si>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</si>
  <si>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</si>
  <si>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</si>
  <si>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</si>
  <si>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</si>
  <si>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</si>
  <si>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</si>
  <si>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</si>
  <si>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</si>
  <si>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</si>
  <si>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</si>
  <si>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</si>
  <si>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</si>
  <si>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</si>
  <si>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</si>
  <si>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</si>
  <si>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</si>
  <si>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</si>
  <si>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</si>
  <si>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</si>
  <si>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</si>
  <si>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</si>
  <si>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</si>
  <si>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</si>
  <si>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</si>
  <si>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</si>
  <si>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</si>
  <si>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</si>
  <si>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>Работы и услуги по содержанию имущества</t>
  </si>
  <si>
    <t>1 01 02030 01 1000 110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</si>
  <si>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</si>
  <si>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</si>
  <si>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</si>
  <si>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</si>
  <si>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</si>
  <si>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</si>
  <si>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</si>
  <si>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</si>
  <si>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</si>
  <si>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</si>
  <si>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</si>
  <si>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</si>
  <si>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</si>
  <si>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</si>
  <si>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</si>
  <si>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</si>
  <si>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</si>
  <si>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</si>
  <si>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</si>
  <si>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</si>
  <si>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</si>
  <si>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</si>
  <si>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</si>
  <si>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</si>
  <si>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</si>
  <si>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</si>
  <si>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</si>
  <si>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</si>
  <si>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</si>
  <si>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</si>
  <si>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</si>
  <si>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</si>
  <si>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</si>
  <si>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</si>
  <si>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</si>
  <si>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</si>
  <si>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</si>
  <si>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</si>
  <si>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</si>
  <si>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</si>
  <si>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</si>
  <si>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</si>
  <si>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</si>
  <si>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</si>
  <si>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</si>
  <si>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</si>
  <si>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</si>
  <si>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</si>
  <si>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</si>
  <si>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</si>
  <si>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</si>
  <si>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</si>
  <si>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</si>
  <si>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</si>
  <si>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</si>
  <si>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</si>
  <si>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</si>
  <si>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</si>
  <si>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</si>
  <si>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</si>
  <si>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</si>
  <si>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</si>
  <si>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</si>
  <si>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</si>
  <si>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</si>
  <si>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</si>
  <si>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</si>
  <si>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</si>
  <si>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</si>
  <si>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</si>
  <si>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</si>
  <si>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</si>
  <si>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</si>
  <si>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</si>
  <si>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</si>
  <si>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</si>
  <si>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</si>
  <si>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</si>
  <si>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</si>
  <si>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</si>
  <si>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</si>
  <si>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</si>
  <si>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</si>
  <si>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</si>
  <si>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</si>
  <si>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</si>
  <si>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</si>
  <si>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</si>
  <si>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</si>
  <si>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</si>
  <si>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</si>
  <si>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</si>
  <si>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</si>
  <si>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</si>
  <si>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</si>
  <si>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</si>
  <si>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</si>
  <si>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</si>
  <si>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</si>
  <si>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</si>
  <si>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</si>
  <si>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</si>
  <si>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</si>
  <si>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</si>
  <si>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</si>
  <si>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</si>
  <si>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</si>
  <si>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</si>
  <si>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</si>
  <si>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</si>
  <si>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</si>
  <si>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</si>
  <si>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</si>
  <si>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</si>
  <si>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</si>
  <si>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</si>
  <si>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</si>
  <si>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</si>
  <si>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</si>
  <si>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</si>
  <si>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</si>
  <si>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</si>
  <si>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2 02 04000 00 0000 151</t>
  </si>
  <si>
    <t>1 05 01021 01 2100 110</t>
  </si>
  <si>
    <t>1 05 01021 01 3000 110</t>
  </si>
  <si>
    <t xml:space="preserve"> 1 06 06033 10 2100 110</t>
  </si>
  <si>
    <t xml:space="preserve">Доходы от реализации иного имущества, находящегося в собственности муниципальных районов </t>
  </si>
  <si>
    <t>1 14 02053 10 0000 410</t>
  </si>
  <si>
    <t>Доходы от реализации имущества, находящегося в государственной и муниципальной собственности</t>
  </si>
  <si>
    <t>1 14 02000 00 0000 410</t>
  </si>
  <si>
    <t>Земельный налог с организаций (пени по налогу)</t>
  </si>
  <si>
    <t>Налог, взим. с налогопл-ков, выбравших в качестве объекта налогообл.доходы, уменьш. на величину расходов (щтрафы)</t>
  </si>
  <si>
    <t>Налог, взим. с налогопл-ков, выбравших в качестве объекта налогообл.доходы, уменьш. на величину расходов (пени)</t>
  </si>
  <si>
    <t>951.0113.9992899.853  ф.00</t>
  </si>
  <si>
    <t>951.0113.9992899.244  ф.00</t>
  </si>
  <si>
    <t>Субсидия на обеспечение деятельности культуры</t>
  </si>
  <si>
    <t>1 05 03010 01 2100 110</t>
  </si>
  <si>
    <t>Единый сельскохозяйственный налог (пени по соответствующему налогу)</t>
  </si>
  <si>
    <t xml:space="preserve"> 1 06 06033 10 3000 110</t>
  </si>
  <si>
    <t xml:space="preserve"> 1 06 06030 00 0000 110</t>
  </si>
  <si>
    <t>1 05 03010 01 4000 110</t>
  </si>
  <si>
    <t>Единый сельскохозяйственный налог (прочие поступления)</t>
  </si>
  <si>
    <t>951.0801.1010385. 611  ф.85</t>
  </si>
  <si>
    <t>951.0111.9919012.870   ф.00</t>
  </si>
  <si>
    <t>Резерный фонд главы сельского поселения</t>
  </si>
  <si>
    <t>02</t>
  </si>
  <si>
    <t>951.0801.1017385.611 ф.16</t>
  </si>
  <si>
    <t>1 01 02030 01 2100 110</t>
  </si>
  <si>
    <t>1 05 01011 01 2100 110</t>
  </si>
  <si>
    <t>1 16 90050 10 6000 140</t>
  </si>
  <si>
    <t>Работы, услуги по содержанию имущества</t>
  </si>
  <si>
    <t>Расходы на ремонт и обслуживание объектов тепорэнергетики</t>
  </si>
  <si>
    <t>Работы, услуги по содержанию имушества</t>
  </si>
  <si>
    <t>951.0801.9919010. 612  ф.25</t>
  </si>
  <si>
    <t>951.0502.0522870.243 Ф.01</t>
  </si>
  <si>
    <t>Субвенция на осущесвление полномочий по определению в соотв.с ч.1 ст.11.2 ОЗ от 25.10.2002г.№ 273-ЗС "Об административных правонарушениях" перечня долж.лиц, уполномоченных составлять протоколы об административных правонарушениях, по иным непрограммным мероприятиям в рамках непрогр.направления деят-ти "Реализация функций иных гос.органов РО"</t>
  </si>
  <si>
    <t>951.0503.0322830.244 ф.00</t>
  </si>
  <si>
    <t>Работы, услуги по содержанию имущнства</t>
  </si>
  <si>
    <t>1 01 02020 01 3000 110</t>
  </si>
  <si>
    <t>1 01 02010 01 3000 110</t>
  </si>
  <si>
    <t>1 01 02010 01 2100 110</t>
  </si>
  <si>
    <t>951.0502.0522870.244 Ф.01</t>
  </si>
  <si>
    <t>декабря</t>
  </si>
  <si>
    <t>01.12.2015</t>
  </si>
  <si>
    <t xml:space="preserve">   </t>
  </si>
  <si>
    <t>951.0104.1310021.244  ф.00</t>
  </si>
  <si>
    <t>224</t>
  </si>
  <si>
    <t xml:space="preserve">225  </t>
  </si>
  <si>
    <t>951.0801.1012859.611 ф.01</t>
  </si>
  <si>
    <t>Е.Б. Беляева</t>
  </si>
  <si>
    <t>И.В. Головина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</si>
</sst>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b/>
      <i/>
      <sz val="18"/>
      <name val="Times New Roman"/>
      <family val="1"/>
    </font>
    <font>
      <b/>
      <i/>
      <sz val="22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32" borderId="13" xfId="0" applyFont="1" applyFill="1" applyBorder="1" applyAlignment="1">
      <alignment wrapText="1"/>
    </xf>
    <xf numFmtId="49" fontId="5" fillId="32" borderId="13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13" fillId="32" borderId="13" xfId="0" applyNumberFormat="1" applyFont="1" applyFill="1" applyBorder="1" applyAlignment="1">
      <alignment horizontal="center"/>
    </xf>
    <xf numFmtId="4" fontId="9" fillId="32" borderId="13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left" vertical="center" wrapText="1"/>
    </xf>
    <xf numFmtId="4" fontId="20" fillId="0" borderId="13" xfId="0" applyNumberFormat="1" applyFont="1" applyFill="1" applyBorder="1" applyAlignment="1">
      <alignment horizontal="center"/>
    </xf>
    <xf numFmtId="4" fontId="21" fillId="0" borderId="13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" fontId="24" fillId="0" borderId="13" xfId="0" applyNumberFormat="1" applyFont="1" applyFill="1" applyBorder="1" applyAlignment="1">
      <alignment horizontal="center"/>
    </xf>
    <xf numFmtId="4" fontId="21" fillId="32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" fontId="21" fillId="0" borderId="20" xfId="0" applyNumberFormat="1" applyFont="1" applyFill="1" applyBorder="1" applyAlignment="1">
      <alignment horizontal="center"/>
    </xf>
    <xf numFmtId="4" fontId="9" fillId="32" borderId="22" xfId="0" applyNumberFormat="1" applyFont="1" applyFill="1" applyBorder="1" applyAlignment="1">
      <alignment horizontal="center"/>
    </xf>
    <xf numFmtId="4" fontId="9" fillId="32" borderId="20" xfId="0" applyNumberFormat="1" applyFont="1" applyFill="1" applyBorder="1" applyAlignment="1">
      <alignment horizontal="center"/>
    </xf>
    <xf numFmtId="4" fontId="9" fillId="32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16" fillId="32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4" fontId="21" fillId="32" borderId="22" xfId="0" applyNumberFormat="1" applyFont="1" applyFill="1" applyBorder="1" applyAlignment="1">
      <alignment horizontal="center"/>
    </xf>
    <xf numFmtId="49" fontId="12" fillId="32" borderId="20" xfId="0" applyNumberFormat="1" applyFont="1" applyFill="1" applyBorder="1" applyAlignment="1">
      <alignment horizontal="left"/>
    </xf>
    <xf numFmtId="49" fontId="12" fillId="32" borderId="21" xfId="0" applyNumberFormat="1" applyFont="1" applyFill="1" applyBorder="1" applyAlignment="1">
      <alignment horizontal="left"/>
    </xf>
    <xf numFmtId="4" fontId="21" fillId="32" borderId="20" xfId="0" applyNumberFormat="1" applyFont="1" applyFill="1" applyBorder="1" applyAlignment="1">
      <alignment horizontal="center"/>
    </xf>
    <xf numFmtId="0" fontId="6" fillId="32" borderId="20" xfId="0" applyFont="1" applyFill="1" applyBorder="1" applyAlignment="1">
      <alignment wrapText="1"/>
    </xf>
    <xf numFmtId="0" fontId="6" fillId="32" borderId="21" xfId="0" applyFont="1" applyFill="1" applyBorder="1" applyAlignment="1">
      <alignment wrapText="1"/>
    </xf>
    <xf numFmtId="4" fontId="6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0" fontId="7" fillId="0" borderId="20" xfId="0" applyFont="1" applyBorder="1" applyAlignment="1">
      <alignment wrapText="1"/>
    </xf>
    <xf numFmtId="4" fontId="21" fillId="32" borderId="21" xfId="0" applyNumberFormat="1" applyFont="1" applyFill="1" applyBorder="1" applyAlignment="1">
      <alignment horizontal="left"/>
    </xf>
    <xf numFmtId="49" fontId="14" fillId="0" borderId="22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/>
    </xf>
    <xf numFmtId="49" fontId="14" fillId="0" borderId="21" xfId="0" applyNumberFormat="1" applyFont="1" applyFill="1" applyBorder="1" applyAlignment="1">
      <alignment/>
    </xf>
    <xf numFmtId="49" fontId="12" fillId="0" borderId="20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32" borderId="20" xfId="0" applyNumberFormat="1" applyFont="1" applyFill="1" applyBorder="1" applyAlignment="1">
      <alignment/>
    </xf>
    <xf numFmtId="49" fontId="12" fillId="32" borderId="21" xfId="0" applyNumberFormat="1" applyFont="1" applyFill="1" applyBorder="1" applyAlignment="1">
      <alignment/>
    </xf>
    <xf numFmtId="49" fontId="12" fillId="32" borderId="22" xfId="0" applyNumberFormat="1" applyFont="1" applyFill="1" applyBorder="1" applyAlignment="1">
      <alignment horizontal="center"/>
    </xf>
    <xf numFmtId="49" fontId="23" fillId="32" borderId="20" xfId="0" applyNumberFormat="1" applyFont="1" applyFill="1" applyBorder="1" applyAlignment="1">
      <alignment/>
    </xf>
    <xf numFmtId="49" fontId="23" fillId="32" borderId="21" xfId="0" applyNumberFormat="1" applyFont="1" applyFill="1" applyBorder="1" applyAlignment="1">
      <alignment/>
    </xf>
    <xf numFmtId="49" fontId="23" fillId="32" borderId="22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9" fillId="32" borderId="13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left"/>
    </xf>
    <xf numFmtId="0" fontId="6" fillId="32" borderId="20" xfId="0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20" fillId="0" borderId="13" xfId="0" applyNumberFormat="1" applyFont="1" applyFill="1" applyBorder="1" applyAlignment="1">
      <alignment horizontal="center"/>
    </xf>
    <xf numFmtId="2" fontId="9" fillId="32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2" fontId="9" fillId="32" borderId="22" xfId="0" applyNumberFormat="1" applyFont="1" applyFill="1" applyBorder="1" applyAlignment="1">
      <alignment horizontal="center"/>
    </xf>
    <xf numFmtId="2" fontId="9" fillId="32" borderId="20" xfId="0" applyNumberFormat="1" applyFont="1" applyFill="1" applyBorder="1" applyAlignment="1">
      <alignment horizontal="center"/>
    </xf>
    <xf numFmtId="2" fontId="9" fillId="32" borderId="21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20" fillId="32" borderId="13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4" fontId="21" fillId="32" borderId="22" xfId="0" applyNumberFormat="1" applyFont="1" applyFill="1" applyBorder="1" applyAlignment="1">
      <alignment horizontal="center"/>
    </xf>
    <xf numFmtId="4" fontId="21" fillId="32" borderId="20" xfId="0" applyNumberFormat="1" applyFont="1" applyFill="1" applyBorder="1" applyAlignment="1">
      <alignment horizontal="center"/>
    </xf>
    <xf numFmtId="4" fontId="21" fillId="32" borderId="21" xfId="0" applyNumberFormat="1" applyFont="1" applyFill="1" applyBorder="1" applyAlignment="1">
      <alignment horizontal="center"/>
    </xf>
    <xf numFmtId="4" fontId="13" fillId="0" borderId="22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/>
    </xf>
    <xf numFmtId="4" fontId="13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" fontId="14" fillId="0" borderId="13" xfId="0" applyNumberFormat="1" applyFont="1" applyFill="1" applyBorder="1" applyAlignment="1">
      <alignment horizontal="center"/>
    </xf>
    <xf numFmtId="4" fontId="9" fillId="32" borderId="22" xfId="0" applyNumberFormat="1" applyFont="1" applyFill="1" applyBorder="1" applyAlignment="1">
      <alignment horizontal="center"/>
    </xf>
    <xf numFmtId="4" fontId="9" fillId="32" borderId="20" xfId="0" applyNumberFormat="1" applyFont="1" applyFill="1" applyBorder="1" applyAlignment="1">
      <alignment horizontal="center"/>
    </xf>
    <xf numFmtId="4" fontId="9" fillId="32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wrapText="1"/>
    </xf>
    <xf numFmtId="49" fontId="14" fillId="32" borderId="13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2" fontId="20" fillId="32" borderId="13" xfId="0" applyNumberFormat="1" applyFont="1" applyFill="1" applyBorder="1" applyAlignment="1">
      <alignment horizontal="center"/>
    </xf>
    <xf numFmtId="0" fontId="20" fillId="32" borderId="13" xfId="0" applyFont="1" applyFill="1" applyBorder="1" applyAlignment="1">
      <alignment horizontal="center"/>
    </xf>
    <xf numFmtId="0" fontId="6" fillId="32" borderId="13" xfId="0" applyFont="1" applyFill="1" applyBorder="1" applyAlignment="1">
      <alignment wrapText="1"/>
    </xf>
    <xf numFmtId="0" fontId="13" fillId="32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13" fillId="32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2" fontId="13" fillId="32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21" fillId="32" borderId="13" xfId="0" applyNumberFormat="1" applyFont="1" applyFill="1" applyBorder="1" applyAlignment="1">
      <alignment horizontal="center"/>
    </xf>
    <xf numFmtId="49" fontId="21" fillId="32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20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49" fontId="6" fillId="0" borderId="13" xfId="0" applyNumberFormat="1" applyFont="1" applyBorder="1" applyAlignment="1">
      <alignment horizontal="center"/>
    </xf>
    <xf numFmtId="0" fontId="1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wrapText="1"/>
    </xf>
    <xf numFmtId="4" fontId="20" fillId="0" borderId="20" xfId="0" applyNumberFormat="1" applyFont="1" applyFill="1" applyBorder="1" applyAlignment="1">
      <alignment horizontal="center"/>
    </xf>
    <xf numFmtId="4" fontId="20" fillId="0" borderId="21" xfId="0" applyNumberFormat="1" applyFont="1" applyFill="1" applyBorder="1" applyAlignment="1">
      <alignment horizontal="center"/>
    </xf>
    <xf numFmtId="4" fontId="21" fillId="0" borderId="20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4" fontId="21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" fontId="8" fillId="0" borderId="13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9" fillId="0" borderId="22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49" fontId="14" fillId="0" borderId="22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" fontId="13" fillId="32" borderId="13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13" fillId="32" borderId="22" xfId="0" applyNumberFormat="1" applyFont="1" applyFill="1" applyBorder="1" applyAlignment="1">
      <alignment horizontal="center"/>
    </xf>
    <xf numFmtId="4" fontId="13" fillId="32" borderId="20" xfId="0" applyNumberFormat="1" applyFont="1" applyFill="1" applyBorder="1" applyAlignment="1">
      <alignment horizontal="center"/>
    </xf>
    <xf numFmtId="4" fontId="13" fillId="32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66" fontId="20" fillId="0" borderId="13" xfId="43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49" fontId="9" fillId="32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7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wrapText="1" shrinkToFit="1"/>
    </xf>
    <xf numFmtId="0" fontId="6" fillId="32" borderId="22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0" fontId="14" fillId="32" borderId="22" xfId="0" applyFont="1" applyFill="1" applyBorder="1" applyAlignment="1">
      <alignment horizontal="center"/>
    </xf>
    <xf numFmtId="0" fontId="14" fillId="32" borderId="20" xfId="0" applyFont="1" applyFill="1" applyBorder="1" applyAlignment="1">
      <alignment horizontal="center"/>
    </xf>
    <xf numFmtId="0" fontId="14" fillId="32" borderId="21" xfId="0" applyFont="1" applyFill="1" applyBorder="1" applyAlignment="1">
      <alignment horizontal="center"/>
    </xf>
    <xf numFmtId="4" fontId="12" fillId="32" borderId="13" xfId="0" applyNumberFormat="1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2" fontId="21" fillId="32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2" fillId="32" borderId="13" xfId="0" applyNumberFormat="1" applyFont="1" applyFill="1" applyBorder="1" applyAlignment="1">
      <alignment horizontal="center"/>
    </xf>
    <xf numFmtId="0" fontId="8" fillId="32" borderId="22" xfId="0" applyFont="1" applyFill="1" applyBorder="1" applyAlignment="1">
      <alignment horizontal="left"/>
    </xf>
    <xf numFmtId="0" fontId="8" fillId="32" borderId="20" xfId="0" applyFont="1" applyFill="1" applyBorder="1" applyAlignment="1">
      <alignment horizontal="left"/>
    </xf>
    <xf numFmtId="4" fontId="20" fillId="32" borderId="22" xfId="0" applyNumberFormat="1" applyFont="1" applyFill="1" applyBorder="1" applyAlignment="1">
      <alignment horizontal="center"/>
    </xf>
    <xf numFmtId="4" fontId="20" fillId="32" borderId="20" xfId="0" applyNumberFormat="1" applyFont="1" applyFill="1" applyBorder="1" applyAlignment="1">
      <alignment horizontal="center"/>
    </xf>
    <xf numFmtId="4" fontId="20" fillId="32" borderId="21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/>
    </xf>
    <xf numFmtId="0" fontId="6" fillId="32" borderId="22" xfId="0" applyFont="1" applyFill="1" applyBorder="1" applyAlignment="1">
      <alignment wrapText="1"/>
    </xf>
    <xf numFmtId="0" fontId="6" fillId="32" borderId="20" xfId="0" applyFont="1" applyFill="1" applyBorder="1" applyAlignment="1">
      <alignment wrapText="1"/>
    </xf>
    <xf numFmtId="0" fontId="6" fillId="32" borderId="21" xfId="0" applyFont="1" applyFill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32" borderId="22" xfId="0" applyFont="1" applyFill="1" applyBorder="1" applyAlignment="1">
      <alignment horizontal="left" wrapText="1"/>
    </xf>
    <xf numFmtId="0" fontId="6" fillId="32" borderId="2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3" fontId="19" fillId="0" borderId="22" xfId="0" applyNumberFormat="1" applyFont="1" applyFill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0" fontId="5" fillId="32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/>
    </xf>
    <xf numFmtId="0" fontId="6" fillId="32" borderId="13" xfId="0" applyFont="1" applyFill="1" applyBorder="1" applyAlignment="1">
      <alignment horizontal="left" wrapText="1"/>
    </xf>
    <xf numFmtId="0" fontId="6" fillId="32" borderId="21" xfId="0" applyFont="1" applyFill="1" applyBorder="1" applyAlignment="1">
      <alignment horizontal="left" wrapText="1"/>
    </xf>
    <xf numFmtId="0" fontId="6" fillId="32" borderId="20" xfId="0" applyFont="1" applyFill="1" applyBorder="1" applyAlignment="1">
      <alignment horizontal="left" vertical="top" wrapText="1"/>
    </xf>
    <xf numFmtId="0" fontId="6" fillId="32" borderId="21" xfId="0" applyFont="1" applyFill="1" applyBorder="1" applyAlignment="1">
      <alignment horizontal="left" vertical="top" wrapText="1"/>
    </xf>
    <xf numFmtId="2" fontId="5" fillId="0" borderId="13" xfId="0" applyNumberFormat="1" applyFont="1" applyFill="1" applyBorder="1" applyAlignment="1">
      <alignment horizontal="center"/>
    </xf>
    <xf numFmtId="2" fontId="13" fillId="32" borderId="22" xfId="0" applyNumberFormat="1" applyFont="1" applyFill="1" applyBorder="1" applyAlignment="1">
      <alignment horizontal="center"/>
    </xf>
    <xf numFmtId="2" fontId="13" fillId="32" borderId="20" xfId="0" applyNumberFormat="1" applyFont="1" applyFill="1" applyBorder="1" applyAlignment="1">
      <alignment horizontal="center"/>
    </xf>
    <xf numFmtId="2" fontId="13" fillId="32" borderId="21" xfId="0" applyNumberFormat="1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4" fontId="21" fillId="0" borderId="13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wrapText="1"/>
    </xf>
    <xf numFmtId="4" fontId="20" fillId="0" borderId="22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7"/>
  <sheetViews>
    <sheetView tabSelected="1" view="pageBreakPreview" zoomScale="50" zoomScaleNormal="75" zoomScaleSheetLayoutView="50" workbookViewId="0" topLeftCell="A319">
      <selection activeCell="A290" sqref="A290:FJ290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51.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7.62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8.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4.87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9.62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70" width="16.875" style="1" bestFit="1" customWidth="1"/>
    <col min="171" max="16384" width="9.125" style="1" customWidth="1"/>
  </cols>
  <sheetData>
    <row r="1" spans="1:166" s="4" customFormat="1" ht="17.25" customHeight="1">
      <c r="A1" s="311" t="s">
        <v>15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313" t="s">
        <v>16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5"/>
      <c r="ES2" s="5"/>
      <c r="ET2" s="322" t="s">
        <v>0</v>
      </c>
      <c r="EU2" s="323"/>
      <c r="EV2" s="323"/>
      <c r="EW2" s="323"/>
      <c r="EX2" s="323"/>
      <c r="EY2" s="323"/>
      <c r="EZ2" s="323"/>
      <c r="FA2" s="323"/>
      <c r="FB2" s="323"/>
      <c r="FC2" s="323"/>
      <c r="FD2" s="323"/>
      <c r="FE2" s="323"/>
      <c r="FF2" s="323"/>
      <c r="FG2" s="323"/>
      <c r="FH2" s="323"/>
      <c r="FI2" s="323"/>
      <c r="FJ2" s="324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325" t="s">
        <v>17</v>
      </c>
      <c r="EU3" s="326"/>
      <c r="EV3" s="326"/>
      <c r="EW3" s="326"/>
      <c r="EX3" s="326"/>
      <c r="EY3" s="326"/>
      <c r="EZ3" s="326"/>
      <c r="FA3" s="326"/>
      <c r="FB3" s="326"/>
      <c r="FC3" s="326"/>
      <c r="FD3" s="326"/>
      <c r="FE3" s="326"/>
      <c r="FF3" s="326"/>
      <c r="FG3" s="326"/>
      <c r="FH3" s="326"/>
      <c r="FI3" s="326"/>
      <c r="FJ3" s="327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315" t="s">
        <v>341</v>
      </c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7">
        <v>2015</v>
      </c>
      <c r="CF4" s="317"/>
      <c r="CG4" s="317"/>
      <c r="CH4" s="317"/>
      <c r="CI4" s="317"/>
      <c r="CJ4" s="318" t="s">
        <v>4</v>
      </c>
      <c r="CK4" s="318"/>
      <c r="CL4" s="5"/>
      <c r="CM4" s="5"/>
      <c r="CN4" s="5"/>
      <c r="CO4" s="5"/>
      <c r="CP4" s="5"/>
      <c r="CQ4" s="5"/>
      <c r="CR4" s="5"/>
      <c r="CS4" s="5"/>
      <c r="CT4" s="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329" t="s">
        <v>342</v>
      </c>
      <c r="EU4" s="330"/>
      <c r="EV4" s="330"/>
      <c r="EW4" s="330"/>
      <c r="EX4" s="330"/>
      <c r="EY4" s="330"/>
      <c r="EZ4" s="330"/>
      <c r="FA4" s="330"/>
      <c r="FB4" s="330"/>
      <c r="FC4" s="330"/>
      <c r="FD4" s="330"/>
      <c r="FE4" s="330"/>
      <c r="FF4" s="330"/>
      <c r="FG4" s="330"/>
      <c r="FH4" s="330"/>
      <c r="FI4" s="330"/>
      <c r="FJ4" s="331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316" t="s">
        <v>50</v>
      </c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332" t="s">
        <v>51</v>
      </c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4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16" t="s">
        <v>103</v>
      </c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329"/>
      <c r="EU6" s="330"/>
      <c r="EV6" s="330"/>
      <c r="EW6" s="330"/>
      <c r="EX6" s="330"/>
      <c r="EY6" s="330"/>
      <c r="EZ6" s="330"/>
      <c r="FA6" s="330"/>
      <c r="FB6" s="330"/>
      <c r="FC6" s="330"/>
      <c r="FD6" s="330"/>
      <c r="FE6" s="330"/>
      <c r="FF6" s="330"/>
      <c r="FG6" s="330"/>
      <c r="FH6" s="330"/>
      <c r="FI6" s="330"/>
      <c r="FJ6" s="331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329"/>
      <c r="EU7" s="330"/>
      <c r="EV7" s="330"/>
      <c r="EW7" s="330"/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1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161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338">
        <v>383</v>
      </c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40"/>
    </row>
    <row r="9" spans="1:166" s="4" customFormat="1" ht="15.75" customHeight="1">
      <c r="A9" s="313" t="s">
        <v>20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28"/>
    </row>
    <row r="10" spans="1:167" s="4" customFormat="1" ht="19.5" customHeight="1">
      <c r="A10" s="252" t="s">
        <v>8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4"/>
      <c r="AN10" s="252" t="s">
        <v>23</v>
      </c>
      <c r="AO10" s="253"/>
      <c r="AP10" s="253"/>
      <c r="AQ10" s="253"/>
      <c r="AR10" s="253"/>
      <c r="AS10" s="254"/>
      <c r="AT10" s="252" t="s">
        <v>28</v>
      </c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4"/>
      <c r="BJ10" s="252" t="s">
        <v>117</v>
      </c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4"/>
      <c r="CF10" s="166" t="s">
        <v>24</v>
      </c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8"/>
      <c r="ET10" s="134" t="s">
        <v>29</v>
      </c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5"/>
    </row>
    <row r="11" spans="1:167" s="4" customFormat="1" ht="75.75" customHeight="1">
      <c r="A11" s="255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7"/>
      <c r="AN11" s="255"/>
      <c r="AO11" s="256"/>
      <c r="AP11" s="256"/>
      <c r="AQ11" s="256"/>
      <c r="AR11" s="256"/>
      <c r="AS11" s="257"/>
      <c r="AT11" s="255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7"/>
      <c r="BJ11" s="255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7"/>
      <c r="CF11" s="167" t="s">
        <v>118</v>
      </c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8"/>
      <c r="CW11" s="166" t="s">
        <v>25</v>
      </c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8"/>
      <c r="DN11" s="166" t="s">
        <v>26</v>
      </c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8"/>
      <c r="EE11" s="166" t="s">
        <v>27</v>
      </c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8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5"/>
    </row>
    <row r="12" spans="1:167" s="4" customFormat="1" ht="16.5" customHeight="1">
      <c r="A12" s="319">
        <v>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1"/>
      <c r="AN12" s="319">
        <v>2</v>
      </c>
      <c r="AO12" s="320"/>
      <c r="AP12" s="320"/>
      <c r="AQ12" s="320"/>
      <c r="AR12" s="320"/>
      <c r="AS12" s="321"/>
      <c r="AT12" s="319">
        <v>3</v>
      </c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1"/>
      <c r="BJ12" s="319">
        <v>4</v>
      </c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1"/>
      <c r="CF12" s="319">
        <v>5</v>
      </c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1"/>
      <c r="CW12" s="319">
        <v>6</v>
      </c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1"/>
      <c r="DN12" s="319">
        <v>7</v>
      </c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1"/>
      <c r="EE12" s="319">
        <v>8</v>
      </c>
      <c r="EF12" s="320"/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20"/>
      <c r="ES12" s="321"/>
      <c r="ET12" s="341">
        <v>9</v>
      </c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5"/>
    </row>
    <row r="13" spans="1:167" s="11" customFormat="1" ht="29.25" customHeight="1">
      <c r="A13" s="335" t="s">
        <v>21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7"/>
      <c r="AN13" s="222" t="s">
        <v>30</v>
      </c>
      <c r="AO13" s="222"/>
      <c r="AP13" s="222"/>
      <c r="AQ13" s="222"/>
      <c r="AR13" s="222"/>
      <c r="AS13" s="222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09">
        <f>BJ15+BJ99</f>
        <v>10616600</v>
      </c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>
        <f>CF15+CF100</f>
        <v>9004161.94</v>
      </c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30">
        <f>CF13</f>
        <v>9004161.94</v>
      </c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"/>
    </row>
    <row r="14" spans="1:167" s="4" customFormat="1" ht="15" customHeight="1">
      <c r="A14" s="154" t="s">
        <v>22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95" t="s">
        <v>31</v>
      </c>
      <c r="AO14" s="195"/>
      <c r="AP14" s="195"/>
      <c r="AQ14" s="195"/>
      <c r="AR14" s="195"/>
      <c r="AS14" s="195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5"/>
    </row>
    <row r="15" spans="1:167" s="11" customFormat="1" ht="24" customHeight="1">
      <c r="A15" s="192" t="s">
        <v>126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85"/>
      <c r="AO15" s="185"/>
      <c r="AP15" s="185"/>
      <c r="AQ15" s="185"/>
      <c r="AR15" s="185"/>
      <c r="AS15" s="185"/>
      <c r="AT15" s="153" t="s">
        <v>85</v>
      </c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09">
        <f>BJ16+BJ60+BJ77+BJ86+BJ35+BJ91+BJ29</f>
        <v>3938300</v>
      </c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>
        <f>CF16+CF60+CF77+CF86+CF81+CF96+CF35+CF91+CF29</f>
        <v>3442367</v>
      </c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30">
        <f aca="true" t="shared" si="0" ref="EE15:EE27">CF15</f>
        <v>3442367</v>
      </c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"/>
    </row>
    <row r="16" spans="1:167" s="11" customFormat="1" ht="26.25" customHeight="1">
      <c r="A16" s="120" t="s">
        <v>144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85"/>
      <c r="AO16" s="185"/>
      <c r="AP16" s="185"/>
      <c r="AQ16" s="185"/>
      <c r="AR16" s="185"/>
      <c r="AS16" s="185"/>
      <c r="AT16" s="153" t="s">
        <v>127</v>
      </c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09">
        <f>BJ17</f>
        <v>483300</v>
      </c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>
        <f>CF17</f>
        <v>409491.7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30">
        <f t="shared" si="0"/>
        <v>409491.7</v>
      </c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34"/>
      <c r="FJ16" s="34"/>
      <c r="FK16" s="10"/>
    </row>
    <row r="17" spans="1:167" s="11" customFormat="1" ht="27.75" customHeight="1">
      <c r="A17" s="120" t="s">
        <v>49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85"/>
      <c r="AO17" s="185"/>
      <c r="AP17" s="185"/>
      <c r="AQ17" s="185"/>
      <c r="AR17" s="185"/>
      <c r="AS17" s="185"/>
      <c r="AT17" s="153" t="s">
        <v>96</v>
      </c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09">
        <f>BJ18</f>
        <v>483300</v>
      </c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>
        <f>CF18+CF25+CF22</f>
        <v>409491.7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30">
        <f t="shared" si="0"/>
        <v>409491.7</v>
      </c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34"/>
      <c r="FI17" s="34"/>
      <c r="FJ17" s="34"/>
      <c r="FK17" s="10"/>
    </row>
    <row r="18" spans="1:167" s="11" customFormat="1" ht="27.75" customHeight="1">
      <c r="A18" s="192" t="s">
        <v>49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85"/>
      <c r="AO18" s="185"/>
      <c r="AP18" s="185"/>
      <c r="AQ18" s="185"/>
      <c r="AR18" s="185"/>
      <c r="AS18" s="185"/>
      <c r="AT18" s="153" t="s">
        <v>163</v>
      </c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09">
        <v>483300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>
        <f>CF19+CF20+CF21</f>
        <v>406494.88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130">
        <f t="shared" si="0"/>
        <v>406494.88</v>
      </c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"/>
    </row>
    <row r="19" spans="1:170" s="4" customFormat="1" ht="27.75" customHeight="1">
      <c r="A19" s="135" t="s">
        <v>49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86"/>
      <c r="AO19" s="186"/>
      <c r="AP19" s="186"/>
      <c r="AQ19" s="186"/>
      <c r="AR19" s="186"/>
      <c r="AS19" s="186"/>
      <c r="AT19" s="99" t="s">
        <v>162</v>
      </c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8">
        <v>0</v>
      </c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>
        <v>406482.27</v>
      </c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6">
        <f>CF19</f>
        <v>406482.27</v>
      </c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5"/>
      <c r="FN19" s="5"/>
    </row>
    <row r="20" spans="1:170" s="4" customFormat="1" ht="27.75" customHeight="1">
      <c r="A20" s="135" t="s">
        <v>49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86"/>
      <c r="AO20" s="186"/>
      <c r="AP20" s="186"/>
      <c r="AQ20" s="186"/>
      <c r="AR20" s="186"/>
      <c r="AS20" s="186"/>
      <c r="AT20" s="99" t="s">
        <v>339</v>
      </c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8">
        <v>0</v>
      </c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>
        <v>0.45</v>
      </c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6">
        <f>CF20</f>
        <v>0.45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5"/>
      <c r="FN20" s="5"/>
    </row>
    <row r="21" spans="1:170" s="4" customFormat="1" ht="27.75" customHeight="1">
      <c r="A21" s="135" t="s">
        <v>49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86"/>
      <c r="AO21" s="186"/>
      <c r="AP21" s="186"/>
      <c r="AQ21" s="186"/>
      <c r="AR21" s="186"/>
      <c r="AS21" s="186"/>
      <c r="AT21" s="99" t="s">
        <v>338</v>
      </c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8">
        <v>0</v>
      </c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>
        <v>12.16</v>
      </c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6">
        <f>CF21</f>
        <v>12.16</v>
      </c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5"/>
      <c r="FN21" s="5"/>
    </row>
    <row r="22" spans="1:170" s="11" customFormat="1" ht="24" customHeight="1">
      <c r="A22" s="192" t="s">
        <v>49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85"/>
      <c r="AO22" s="185"/>
      <c r="AP22" s="185"/>
      <c r="AQ22" s="185"/>
      <c r="AR22" s="185"/>
      <c r="AS22" s="185"/>
      <c r="AT22" s="153" t="s">
        <v>208</v>
      </c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09">
        <v>0</v>
      </c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>
        <f>CF24+CF23</f>
        <v>910.5</v>
      </c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30">
        <f t="shared" si="0"/>
        <v>910.5</v>
      </c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"/>
      <c r="FN22" s="10"/>
    </row>
    <row r="23" spans="1:170" s="4" customFormat="1" ht="24" customHeight="1">
      <c r="A23" s="135" t="s">
        <v>49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86"/>
      <c r="AO23" s="186"/>
      <c r="AP23" s="186"/>
      <c r="AQ23" s="186"/>
      <c r="AR23" s="186"/>
      <c r="AS23" s="186"/>
      <c r="AT23" s="99" t="s">
        <v>207</v>
      </c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8">
        <v>0</v>
      </c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>
        <v>810.5</v>
      </c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6">
        <f>CF23</f>
        <v>810.5</v>
      </c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5"/>
      <c r="FN23" s="5"/>
    </row>
    <row r="24" spans="1:170" s="4" customFormat="1" ht="24" customHeight="1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86"/>
      <c r="AO24" s="186"/>
      <c r="AP24" s="186"/>
      <c r="AQ24" s="186"/>
      <c r="AR24" s="186"/>
      <c r="AS24" s="186"/>
      <c r="AT24" s="99" t="s">
        <v>337</v>
      </c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8">
        <v>0</v>
      </c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>
        <v>100</v>
      </c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6">
        <f t="shared" si="0"/>
        <v>100</v>
      </c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5"/>
      <c r="FN24" s="5"/>
    </row>
    <row r="25" spans="1:170" s="11" customFormat="1" ht="24" customHeight="1">
      <c r="A25" s="192" t="s">
        <v>49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85"/>
      <c r="AO25" s="185"/>
      <c r="AP25" s="185"/>
      <c r="AQ25" s="185"/>
      <c r="AR25" s="185"/>
      <c r="AS25" s="185"/>
      <c r="AT25" s="153" t="s">
        <v>196</v>
      </c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09">
        <v>0</v>
      </c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>
        <f>CF26+CF27+CF28</f>
        <v>2086.32</v>
      </c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30">
        <f t="shared" si="0"/>
        <v>2086.32</v>
      </c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"/>
      <c r="FN25" s="10"/>
    </row>
    <row r="26" spans="1:170" s="4" customFormat="1" ht="26.25" customHeight="1">
      <c r="A26" s="135" t="s">
        <v>49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86"/>
      <c r="AO26" s="186"/>
      <c r="AP26" s="186"/>
      <c r="AQ26" s="186"/>
      <c r="AR26" s="186"/>
      <c r="AS26" s="186"/>
      <c r="AT26" s="99" t="s">
        <v>178</v>
      </c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8">
        <v>0</v>
      </c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>
        <v>824.2</v>
      </c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6">
        <f t="shared" si="0"/>
        <v>824.2</v>
      </c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5"/>
      <c r="FN26" s="5"/>
    </row>
    <row r="27" spans="1:170" s="4" customFormat="1" ht="21" customHeight="1">
      <c r="A27" s="135" t="s">
        <v>49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86"/>
      <c r="AO27" s="186"/>
      <c r="AP27" s="186"/>
      <c r="AQ27" s="186"/>
      <c r="AR27" s="186"/>
      <c r="AS27" s="186"/>
      <c r="AT27" s="99" t="s">
        <v>326</v>
      </c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8">
        <v>0</v>
      </c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>
        <v>12.12</v>
      </c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6">
        <f t="shared" si="0"/>
        <v>12.12</v>
      </c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5"/>
      <c r="FN27" s="5"/>
    </row>
    <row r="28" spans="1:170" s="4" customFormat="1" ht="24" customHeight="1">
      <c r="A28" s="135" t="s">
        <v>49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86"/>
      <c r="AO28" s="186"/>
      <c r="AP28" s="186"/>
      <c r="AQ28" s="186"/>
      <c r="AR28" s="186"/>
      <c r="AS28" s="186"/>
      <c r="AT28" s="99" t="s">
        <v>216</v>
      </c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8">
        <v>0</v>
      </c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>
        <v>1250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6">
        <f aca="true" t="shared" si="1" ref="EE28:EE34">CF28</f>
        <v>1250</v>
      </c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5"/>
      <c r="FN28" s="5"/>
    </row>
    <row r="29" spans="1:170" s="11" customFormat="1" ht="38.25" customHeight="1">
      <c r="A29" s="192" t="s">
        <v>274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85"/>
      <c r="AO29" s="185"/>
      <c r="AP29" s="185"/>
      <c r="AQ29" s="185"/>
      <c r="AR29" s="185"/>
      <c r="AS29" s="185"/>
      <c r="AT29" s="193" t="s">
        <v>272</v>
      </c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09">
        <f>BJ30</f>
        <v>588500</v>
      </c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>
        <f>CF30</f>
        <v>594606.4099999999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30">
        <f t="shared" si="1"/>
        <v>594606.4099999999</v>
      </c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"/>
      <c r="FN29" s="10"/>
    </row>
    <row r="30" spans="1:170" s="4" customFormat="1" ht="27.75" customHeight="1">
      <c r="A30" s="135" t="s">
        <v>273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86"/>
      <c r="AO30" s="186"/>
      <c r="AP30" s="186"/>
      <c r="AQ30" s="186"/>
      <c r="AR30" s="186"/>
      <c r="AS30" s="186"/>
      <c r="AT30" s="191" t="s">
        <v>293</v>
      </c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98">
        <f>BJ31+BJ32+BJ33+BJ34</f>
        <v>588500</v>
      </c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>
        <f>CF31+CF32+CF33+CF34</f>
        <v>594606.4099999999</v>
      </c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6">
        <f t="shared" si="1"/>
        <v>594606.4099999999</v>
      </c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5"/>
      <c r="FN30" s="5"/>
    </row>
    <row r="31" spans="1:170" s="4" customFormat="1" ht="28.5" customHeight="1">
      <c r="A31" s="135" t="s">
        <v>275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86"/>
      <c r="AO31" s="186"/>
      <c r="AP31" s="186"/>
      <c r="AQ31" s="186"/>
      <c r="AR31" s="186"/>
      <c r="AS31" s="186"/>
      <c r="AT31" s="191" t="s">
        <v>294</v>
      </c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98">
        <v>280000</v>
      </c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>
        <v>206271.78</v>
      </c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6">
        <f t="shared" si="1"/>
        <v>206271.78</v>
      </c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5"/>
      <c r="FN31" s="5"/>
    </row>
    <row r="32" spans="1:170" s="4" customFormat="1" ht="26.25" customHeight="1">
      <c r="A32" s="135" t="s">
        <v>276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86"/>
      <c r="AO32" s="186"/>
      <c r="AP32" s="186"/>
      <c r="AQ32" s="186"/>
      <c r="AR32" s="186"/>
      <c r="AS32" s="186"/>
      <c r="AT32" s="191" t="s">
        <v>295</v>
      </c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98">
        <v>6700</v>
      </c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>
        <v>5711.87</v>
      </c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6">
        <f t="shared" si="1"/>
        <v>5711.87</v>
      </c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5"/>
      <c r="FN32" s="5"/>
    </row>
    <row r="33" spans="1:170" s="4" customFormat="1" ht="26.25" customHeight="1">
      <c r="A33" s="135" t="s">
        <v>277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86"/>
      <c r="AO33" s="186"/>
      <c r="AP33" s="186"/>
      <c r="AQ33" s="186"/>
      <c r="AR33" s="186"/>
      <c r="AS33" s="186"/>
      <c r="AT33" s="191" t="s">
        <v>296</v>
      </c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98">
        <v>294200</v>
      </c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>
        <v>408878.67</v>
      </c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6">
        <f t="shared" si="1"/>
        <v>408878.67</v>
      </c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5"/>
      <c r="FN33" s="5"/>
    </row>
    <row r="34" spans="1:170" s="4" customFormat="1" ht="27" customHeight="1">
      <c r="A34" s="135" t="s">
        <v>278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86"/>
      <c r="AO34" s="186"/>
      <c r="AP34" s="186"/>
      <c r="AQ34" s="186"/>
      <c r="AR34" s="186"/>
      <c r="AS34" s="186"/>
      <c r="AT34" s="191" t="s">
        <v>297</v>
      </c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98">
        <v>7600</v>
      </c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>
        <v>-26255.91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6">
        <f t="shared" si="1"/>
        <v>-26255.91</v>
      </c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5"/>
      <c r="FN34" s="5"/>
    </row>
    <row r="35" spans="1:167" s="4" customFormat="1" ht="23.25" customHeight="1">
      <c r="A35" s="184" t="s">
        <v>128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5"/>
      <c r="AO35" s="185"/>
      <c r="AP35" s="185"/>
      <c r="AQ35" s="185"/>
      <c r="AR35" s="185"/>
      <c r="AS35" s="185"/>
      <c r="AT35" s="193" t="s">
        <v>97</v>
      </c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09">
        <f>BJ36+BJ55</f>
        <v>708900</v>
      </c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>
        <f>CF36+CF55</f>
        <v>619672.02</v>
      </c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130">
        <f aca="true" t="shared" si="2" ref="EE35:EE44">CF35</f>
        <v>619672.02</v>
      </c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35"/>
      <c r="FJ35" s="35"/>
      <c r="FK35" s="5"/>
    </row>
    <row r="36" spans="1:175" s="4" customFormat="1" ht="34.5" customHeight="1">
      <c r="A36" s="192" t="s">
        <v>135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85"/>
      <c r="AO36" s="185"/>
      <c r="AP36" s="185"/>
      <c r="AQ36" s="185"/>
      <c r="AR36" s="185"/>
      <c r="AS36" s="185"/>
      <c r="AT36" s="193" t="s">
        <v>133</v>
      </c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09">
        <f>BJ37+BJ43</f>
        <v>256900</v>
      </c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>
        <f>CF37+CF43+CF52</f>
        <v>166348.07</v>
      </c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130">
        <f t="shared" si="2"/>
        <v>166348.07</v>
      </c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35"/>
      <c r="FJ36" s="35"/>
      <c r="FK36" s="5"/>
      <c r="FS36" s="5"/>
    </row>
    <row r="37" spans="1:167" s="11" customFormat="1" ht="39.75" customHeight="1">
      <c r="A37" s="192" t="s">
        <v>136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85"/>
      <c r="AO37" s="185"/>
      <c r="AP37" s="185"/>
      <c r="AQ37" s="185"/>
      <c r="AR37" s="185"/>
      <c r="AS37" s="185"/>
      <c r="AT37" s="193" t="s">
        <v>164</v>
      </c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09">
        <f>BJ38+BJ39+BJ40</f>
        <v>223000</v>
      </c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>
        <f>CF38+CF42</f>
        <v>89525.33</v>
      </c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30">
        <f t="shared" si="2"/>
        <v>89525.33</v>
      </c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"/>
    </row>
    <row r="38" spans="1:167" s="4" customFormat="1" ht="33" customHeight="1">
      <c r="A38" s="135" t="s">
        <v>136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86"/>
      <c r="AO38" s="186"/>
      <c r="AP38" s="186"/>
      <c r="AQ38" s="186"/>
      <c r="AR38" s="186"/>
      <c r="AS38" s="186"/>
      <c r="AT38" s="191" t="s">
        <v>165</v>
      </c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98">
        <v>223000</v>
      </c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>
        <f>CF39+CF40</f>
        <v>89525.33</v>
      </c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6">
        <f t="shared" si="2"/>
        <v>89525.33</v>
      </c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5"/>
    </row>
    <row r="39" spans="1:167" s="11" customFormat="1" ht="34.5" customHeight="1">
      <c r="A39" s="135" t="s">
        <v>136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85"/>
      <c r="AO39" s="263"/>
      <c r="AP39" s="263"/>
      <c r="AQ39" s="263"/>
      <c r="AR39" s="263"/>
      <c r="AS39" s="263"/>
      <c r="AT39" s="191" t="s">
        <v>159</v>
      </c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98">
        <v>0</v>
      </c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>
        <v>88665.78</v>
      </c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96">
        <f t="shared" si="2"/>
        <v>88665.78</v>
      </c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34"/>
      <c r="FI39" s="34"/>
      <c r="FJ39" s="34"/>
      <c r="FK39" s="10"/>
    </row>
    <row r="40" spans="1:167" s="4" customFormat="1" ht="36.75" customHeight="1">
      <c r="A40" s="135" t="s">
        <v>194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85"/>
      <c r="AO40" s="185"/>
      <c r="AP40" s="185"/>
      <c r="AQ40" s="185"/>
      <c r="AR40" s="185"/>
      <c r="AS40" s="185"/>
      <c r="AT40" s="191" t="s">
        <v>327</v>
      </c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98">
        <v>0</v>
      </c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>
        <v>859.55</v>
      </c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7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97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96">
        <f t="shared" si="2"/>
        <v>859.55</v>
      </c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97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35"/>
      <c r="FI40" s="35"/>
      <c r="FJ40" s="35"/>
      <c r="FK40" s="5"/>
    </row>
    <row r="41" spans="1:167" s="4" customFormat="1" ht="36.75" customHeight="1">
      <c r="A41" s="135" t="s">
        <v>194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85"/>
      <c r="AO41" s="185"/>
      <c r="AP41" s="185"/>
      <c r="AQ41" s="185"/>
      <c r="AR41" s="185"/>
      <c r="AS41" s="185"/>
      <c r="AT41" s="191" t="s">
        <v>232</v>
      </c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98">
        <v>0</v>
      </c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>
        <v>0</v>
      </c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7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97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96">
        <f>CF41</f>
        <v>0</v>
      </c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97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35"/>
      <c r="FI41" s="35"/>
      <c r="FJ41" s="35"/>
      <c r="FK41" s="5"/>
    </row>
    <row r="42" spans="1:167" s="4" customFormat="1" ht="53.25" customHeight="1">
      <c r="A42" s="135" t="s">
        <v>193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85"/>
      <c r="AO42" s="185"/>
      <c r="AP42" s="185"/>
      <c r="AQ42" s="185"/>
      <c r="AR42" s="185"/>
      <c r="AS42" s="185"/>
      <c r="AT42" s="191" t="s">
        <v>285</v>
      </c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98">
        <v>0</v>
      </c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>
        <v>0</v>
      </c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7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97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96">
        <f t="shared" si="2"/>
        <v>0</v>
      </c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97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0"/>
      <c r="FF42" s="190"/>
      <c r="FG42" s="190"/>
      <c r="FH42" s="35"/>
      <c r="FI42" s="35"/>
      <c r="FJ42" s="35"/>
      <c r="FK42" s="5"/>
    </row>
    <row r="43" spans="1:167" s="4" customFormat="1" ht="55.5" customHeight="1">
      <c r="A43" s="192" t="s">
        <v>137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85"/>
      <c r="AO43" s="185"/>
      <c r="AP43" s="185"/>
      <c r="AQ43" s="185"/>
      <c r="AR43" s="185"/>
      <c r="AS43" s="185"/>
      <c r="AT43" s="193" t="s">
        <v>167</v>
      </c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09">
        <f>BJ44</f>
        <v>33900</v>
      </c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>
        <f>CF44+CF49</f>
        <v>70238.42</v>
      </c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97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97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96">
        <f t="shared" si="2"/>
        <v>70238.42</v>
      </c>
      <c r="EF43" s="190"/>
      <c r="EG43" s="190"/>
      <c r="EH43" s="190"/>
      <c r="EI43" s="190"/>
      <c r="EJ43" s="190"/>
      <c r="EK43" s="190"/>
      <c r="EL43" s="190"/>
      <c r="EM43" s="190"/>
      <c r="EN43" s="190"/>
      <c r="EO43" s="190"/>
      <c r="EP43" s="190"/>
      <c r="EQ43" s="190"/>
      <c r="ER43" s="190"/>
      <c r="ES43" s="190"/>
      <c r="ET43" s="97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0"/>
      <c r="FF43" s="190"/>
      <c r="FG43" s="190"/>
      <c r="FH43" s="35"/>
      <c r="FI43" s="35"/>
      <c r="FJ43" s="35"/>
      <c r="FK43" s="5"/>
    </row>
    <row r="44" spans="1:167" s="11" customFormat="1" ht="35.25" customHeight="1">
      <c r="A44" s="135" t="s">
        <v>154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85"/>
      <c r="AO44" s="185"/>
      <c r="AP44" s="185"/>
      <c r="AQ44" s="185"/>
      <c r="AR44" s="185"/>
      <c r="AS44" s="185"/>
      <c r="AT44" s="191" t="s">
        <v>166</v>
      </c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98">
        <v>33900</v>
      </c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>
        <f>CF45+CF46+CF47+CF48</f>
        <v>70238.42</v>
      </c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6">
        <f t="shared" si="2"/>
        <v>70238.42</v>
      </c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219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1"/>
      <c r="FK44" s="10"/>
    </row>
    <row r="45" spans="1:167" s="11" customFormat="1" ht="37.5" customHeight="1">
      <c r="A45" s="135" t="s">
        <v>154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85"/>
      <c r="AO45" s="185"/>
      <c r="AP45" s="185"/>
      <c r="AQ45" s="185"/>
      <c r="AR45" s="185"/>
      <c r="AS45" s="185"/>
      <c r="AT45" s="191" t="s">
        <v>179</v>
      </c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98">
        <v>0</v>
      </c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>
        <v>67699.44</v>
      </c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6">
        <f aca="true" t="shared" si="3" ref="EE45:EE52">CF45</f>
        <v>67699.44</v>
      </c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219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1"/>
      <c r="FK45" s="10"/>
    </row>
    <row r="46" spans="1:167" s="11" customFormat="1" ht="37.5" customHeight="1">
      <c r="A46" s="135" t="s">
        <v>154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85"/>
      <c r="AO46" s="185"/>
      <c r="AP46" s="185"/>
      <c r="AQ46" s="185"/>
      <c r="AR46" s="185"/>
      <c r="AS46" s="185"/>
      <c r="AT46" s="191" t="s">
        <v>205</v>
      </c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98">
        <v>0</v>
      </c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>
        <v>0</v>
      </c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6">
        <f t="shared" si="3"/>
        <v>0</v>
      </c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219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1"/>
      <c r="FK46" s="10"/>
    </row>
    <row r="47" spans="1:167" s="11" customFormat="1" ht="37.5" customHeight="1">
      <c r="A47" s="135" t="s">
        <v>311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85"/>
      <c r="AO47" s="185"/>
      <c r="AP47" s="185"/>
      <c r="AQ47" s="185"/>
      <c r="AR47" s="185"/>
      <c r="AS47" s="185"/>
      <c r="AT47" s="191" t="s">
        <v>302</v>
      </c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98">
        <v>0</v>
      </c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>
        <v>2088.98</v>
      </c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6">
        <f>CF47</f>
        <v>2088.98</v>
      </c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219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1"/>
      <c r="FK47" s="10"/>
    </row>
    <row r="48" spans="1:167" s="11" customFormat="1" ht="37.5" customHeight="1">
      <c r="A48" s="135" t="s">
        <v>310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85"/>
      <c r="AO48" s="185"/>
      <c r="AP48" s="185"/>
      <c r="AQ48" s="185"/>
      <c r="AR48" s="185"/>
      <c r="AS48" s="185"/>
      <c r="AT48" s="191" t="s">
        <v>303</v>
      </c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98">
        <v>0</v>
      </c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>
        <v>450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6">
        <f>CF48</f>
        <v>450</v>
      </c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219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1"/>
      <c r="FK48" s="10"/>
    </row>
    <row r="49" spans="1:167" s="11" customFormat="1" ht="54" customHeight="1">
      <c r="A49" s="135" t="s">
        <v>192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85"/>
      <c r="AO49" s="185"/>
      <c r="AP49" s="185"/>
      <c r="AQ49" s="185"/>
      <c r="AR49" s="185"/>
      <c r="AS49" s="185"/>
      <c r="AT49" s="191" t="s">
        <v>190</v>
      </c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98">
        <v>0</v>
      </c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>
        <v>0</v>
      </c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6">
        <f t="shared" si="3"/>
        <v>0</v>
      </c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219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1"/>
      <c r="FK49" s="10"/>
    </row>
    <row r="50" spans="1:167" s="11" customFormat="1" ht="56.25" customHeight="1">
      <c r="A50" s="211" t="s">
        <v>192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3"/>
      <c r="AN50" s="185"/>
      <c r="AO50" s="185"/>
      <c r="AP50" s="185"/>
      <c r="AQ50" s="185"/>
      <c r="AR50" s="185"/>
      <c r="AS50" s="185"/>
      <c r="AT50" s="191" t="s">
        <v>189</v>
      </c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98">
        <v>0</v>
      </c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>
        <v>0</v>
      </c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6">
        <f t="shared" si="3"/>
        <v>0</v>
      </c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219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1"/>
      <c r="FK50" s="10"/>
    </row>
    <row r="51" spans="1:167" s="11" customFormat="1" ht="75" customHeight="1">
      <c r="A51" s="135" t="s">
        <v>195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85"/>
      <c r="AO51" s="185"/>
      <c r="AP51" s="185"/>
      <c r="AQ51" s="185"/>
      <c r="AR51" s="185"/>
      <c r="AS51" s="185"/>
      <c r="AT51" s="191" t="s">
        <v>191</v>
      </c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98">
        <v>0</v>
      </c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>
        <v>0</v>
      </c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6">
        <f t="shared" si="3"/>
        <v>0</v>
      </c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219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220"/>
      <c r="FF51" s="220"/>
      <c r="FG51" s="220"/>
      <c r="FH51" s="220"/>
      <c r="FI51" s="220"/>
      <c r="FJ51" s="221"/>
      <c r="FK51" s="10"/>
    </row>
    <row r="52" spans="1:167" s="11" customFormat="1" ht="38.25" customHeight="1">
      <c r="A52" s="192" t="s">
        <v>209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85"/>
      <c r="AO52" s="185"/>
      <c r="AP52" s="185"/>
      <c r="AQ52" s="185"/>
      <c r="AR52" s="185"/>
      <c r="AS52" s="185"/>
      <c r="AT52" s="193" t="s">
        <v>211</v>
      </c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09">
        <f>BJ53</f>
        <v>0</v>
      </c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>
        <f>CF53+CF54</f>
        <v>6584.32</v>
      </c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30">
        <f t="shared" si="3"/>
        <v>6584.32</v>
      </c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219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220"/>
      <c r="FG52" s="220"/>
      <c r="FH52" s="220"/>
      <c r="FI52" s="220"/>
      <c r="FJ52" s="221"/>
      <c r="FK52" s="10"/>
    </row>
    <row r="53" spans="1:167" s="11" customFormat="1" ht="38.25" customHeight="1">
      <c r="A53" s="135" t="s">
        <v>209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85"/>
      <c r="AO53" s="185"/>
      <c r="AP53" s="185"/>
      <c r="AQ53" s="185"/>
      <c r="AR53" s="185"/>
      <c r="AS53" s="185"/>
      <c r="AT53" s="191" t="s">
        <v>210</v>
      </c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98">
        <v>0</v>
      </c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>
        <v>0</v>
      </c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6">
        <f aca="true" t="shared" si="4" ref="EE53:EE68">CF53</f>
        <v>0</v>
      </c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219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  <c r="FG53" s="220"/>
      <c r="FH53" s="220"/>
      <c r="FI53" s="220"/>
      <c r="FJ53" s="221"/>
      <c r="FK53" s="10"/>
    </row>
    <row r="54" spans="1:167" s="11" customFormat="1" ht="41.25" customHeight="1">
      <c r="A54" s="135" t="s">
        <v>209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85"/>
      <c r="AO54" s="185"/>
      <c r="AP54" s="185"/>
      <c r="AQ54" s="185"/>
      <c r="AR54" s="185"/>
      <c r="AS54" s="185"/>
      <c r="AT54" s="191" t="s">
        <v>210</v>
      </c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98">
        <v>0</v>
      </c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>
        <v>6584.32</v>
      </c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6">
        <f>CF54</f>
        <v>6584.32</v>
      </c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219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  <c r="FH54" s="220"/>
      <c r="FI54" s="220"/>
      <c r="FJ54" s="221"/>
      <c r="FK54" s="10"/>
    </row>
    <row r="55" spans="1:167" s="11" customFormat="1" ht="24.75" customHeight="1">
      <c r="A55" s="197" t="s">
        <v>143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85"/>
      <c r="AO55" s="185"/>
      <c r="AP55" s="185"/>
      <c r="AQ55" s="185"/>
      <c r="AR55" s="185"/>
      <c r="AS55" s="185"/>
      <c r="AT55" s="193" t="s">
        <v>168</v>
      </c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09">
        <f>BJ56</f>
        <v>452000</v>
      </c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>
        <f>CF56</f>
        <v>453323.95</v>
      </c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30">
        <f t="shared" si="4"/>
        <v>453323.95</v>
      </c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219"/>
      <c r="EU55" s="220"/>
      <c r="EV55" s="220"/>
      <c r="EW55" s="220"/>
      <c r="EX55" s="220"/>
      <c r="EY55" s="220"/>
      <c r="EZ55" s="220"/>
      <c r="FA55" s="220"/>
      <c r="FB55" s="220"/>
      <c r="FC55" s="220"/>
      <c r="FD55" s="220"/>
      <c r="FE55" s="220"/>
      <c r="FF55" s="220"/>
      <c r="FG55" s="220"/>
      <c r="FH55" s="220"/>
      <c r="FI55" s="220"/>
      <c r="FJ55" s="221"/>
      <c r="FK55" s="10"/>
    </row>
    <row r="56" spans="1:167" s="11" customFormat="1" ht="30" customHeight="1">
      <c r="A56" s="278" t="s">
        <v>143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185"/>
      <c r="AO56" s="185"/>
      <c r="AP56" s="185"/>
      <c r="AQ56" s="185"/>
      <c r="AR56" s="185"/>
      <c r="AS56" s="185"/>
      <c r="AT56" s="191" t="s">
        <v>169</v>
      </c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98">
        <f>BJ57</f>
        <v>452000</v>
      </c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>
        <f>CF57+CF58+CF59</f>
        <v>453323.95</v>
      </c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30">
        <f t="shared" si="4"/>
        <v>453323.95</v>
      </c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34"/>
      <c r="FI56" s="34"/>
      <c r="FJ56" s="34"/>
      <c r="FK56" s="10"/>
    </row>
    <row r="57" spans="1:167" s="11" customFormat="1" ht="27" customHeight="1">
      <c r="A57" s="278" t="s">
        <v>143</v>
      </c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185"/>
      <c r="AO57" s="185"/>
      <c r="AP57" s="185"/>
      <c r="AQ57" s="185"/>
      <c r="AR57" s="185"/>
      <c r="AS57" s="185"/>
      <c r="AT57" s="191" t="s">
        <v>197</v>
      </c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98">
        <v>452000</v>
      </c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>
        <v>448319.5</v>
      </c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30">
        <f t="shared" si="4"/>
        <v>448319.5</v>
      </c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34"/>
      <c r="FI57" s="34"/>
      <c r="FJ57" s="34"/>
      <c r="FK57" s="10"/>
    </row>
    <row r="58" spans="1:167" s="11" customFormat="1" ht="24.75" customHeight="1">
      <c r="A58" s="365" t="s">
        <v>316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185"/>
      <c r="AO58" s="185"/>
      <c r="AP58" s="185"/>
      <c r="AQ58" s="185"/>
      <c r="AR58" s="185"/>
      <c r="AS58" s="185"/>
      <c r="AT58" s="191" t="s">
        <v>315</v>
      </c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98">
        <v>0</v>
      </c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>
        <v>5004.45</v>
      </c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30">
        <f>CF58</f>
        <v>5004.45</v>
      </c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34"/>
      <c r="FI58" s="34"/>
      <c r="FJ58" s="34"/>
      <c r="FK58" s="10"/>
    </row>
    <row r="59" spans="1:167" s="11" customFormat="1" ht="24.75" customHeight="1">
      <c r="A59" s="365" t="s">
        <v>320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185"/>
      <c r="AO59" s="185"/>
      <c r="AP59" s="185"/>
      <c r="AQ59" s="185"/>
      <c r="AR59" s="185"/>
      <c r="AS59" s="185"/>
      <c r="AT59" s="191" t="s">
        <v>319</v>
      </c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98">
        <v>0</v>
      </c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>
        <v>0</v>
      </c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30">
        <f>CF59</f>
        <v>0</v>
      </c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34"/>
      <c r="FI59" s="34"/>
      <c r="FJ59" s="34"/>
      <c r="FK59" s="10"/>
    </row>
    <row r="60" spans="1:167" s="4" customFormat="1" ht="26.25" customHeight="1">
      <c r="A60" s="184" t="s">
        <v>129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6"/>
      <c r="AO60" s="186"/>
      <c r="AP60" s="186"/>
      <c r="AQ60" s="186"/>
      <c r="AR60" s="186"/>
      <c r="AS60" s="186"/>
      <c r="AT60" s="193" t="s">
        <v>99</v>
      </c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265">
        <f>BJ61+BJ67</f>
        <v>1462600</v>
      </c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109">
        <f>CF61+CF67</f>
        <v>1152501.27</v>
      </c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130">
        <f t="shared" si="4"/>
        <v>1152501.27</v>
      </c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35"/>
      <c r="FI60" s="35"/>
      <c r="FJ60" s="35"/>
      <c r="FK60" s="5"/>
    </row>
    <row r="61" spans="1:167" s="4" customFormat="1" ht="27" customHeight="1">
      <c r="A61" s="184" t="s">
        <v>98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5"/>
      <c r="AO61" s="185"/>
      <c r="AP61" s="185"/>
      <c r="AQ61" s="185"/>
      <c r="AR61" s="185"/>
      <c r="AS61" s="185"/>
      <c r="AT61" s="193" t="s">
        <v>100</v>
      </c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09">
        <f>BJ62</f>
        <v>376200</v>
      </c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>
        <f>CF62</f>
        <v>218661.57</v>
      </c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130">
        <f t="shared" si="4"/>
        <v>218661.57</v>
      </c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35"/>
      <c r="FI61" s="35"/>
      <c r="FJ61" s="35"/>
      <c r="FK61" s="5"/>
    </row>
    <row r="62" spans="1:167" s="11" customFormat="1" ht="40.5" customHeight="1">
      <c r="A62" s="192" t="s">
        <v>150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85"/>
      <c r="AO62" s="185"/>
      <c r="AP62" s="185"/>
      <c r="AQ62" s="185"/>
      <c r="AR62" s="185"/>
      <c r="AS62" s="185"/>
      <c r="AT62" s="193" t="s">
        <v>86</v>
      </c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09">
        <v>376200</v>
      </c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>
        <f>CF63+CF64+CF66</f>
        <v>218661.57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130">
        <f t="shared" si="4"/>
        <v>218661.57</v>
      </c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219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220"/>
      <c r="FG62" s="220"/>
      <c r="FH62" s="220"/>
      <c r="FI62" s="220"/>
      <c r="FJ62" s="221"/>
      <c r="FK62" s="10"/>
    </row>
    <row r="63" spans="1:167" s="4" customFormat="1" ht="27.75" customHeight="1">
      <c r="A63" s="236" t="s">
        <v>98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186"/>
      <c r="AO63" s="186"/>
      <c r="AP63" s="186"/>
      <c r="AQ63" s="186"/>
      <c r="AR63" s="186"/>
      <c r="AS63" s="186"/>
      <c r="AT63" s="191" t="s">
        <v>87</v>
      </c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98">
        <v>0</v>
      </c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188">
        <v>215835.67</v>
      </c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6">
        <f t="shared" si="4"/>
        <v>215835.67</v>
      </c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216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7"/>
      <c r="FI63" s="217"/>
      <c r="FJ63" s="218"/>
      <c r="FK63" s="5"/>
    </row>
    <row r="64" spans="1:167" s="4" customFormat="1" ht="27.75" customHeight="1">
      <c r="A64" s="236" t="s">
        <v>98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186"/>
      <c r="AO64" s="186"/>
      <c r="AP64" s="186"/>
      <c r="AQ64" s="186"/>
      <c r="AR64" s="186"/>
      <c r="AS64" s="186"/>
      <c r="AT64" s="191" t="s">
        <v>176</v>
      </c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98">
        <v>0</v>
      </c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188">
        <f>CF65</f>
        <v>2825.9</v>
      </c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6">
        <f t="shared" si="4"/>
        <v>2825.9</v>
      </c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216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7"/>
      <c r="FI64" s="217"/>
      <c r="FJ64" s="218"/>
      <c r="FK64" s="5"/>
    </row>
    <row r="65" spans="1:167" s="4" customFormat="1" ht="24.75" customHeight="1">
      <c r="A65" s="236" t="s">
        <v>287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186"/>
      <c r="AO65" s="186"/>
      <c r="AP65" s="186"/>
      <c r="AQ65" s="186"/>
      <c r="AR65" s="186"/>
      <c r="AS65" s="186"/>
      <c r="AT65" s="191" t="s">
        <v>286</v>
      </c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98">
        <v>0</v>
      </c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>
        <v>2825.9</v>
      </c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6">
        <f>CF65</f>
        <v>2825.9</v>
      </c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216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7"/>
      <c r="FI65" s="217"/>
      <c r="FJ65" s="218"/>
      <c r="FK65" s="5"/>
    </row>
    <row r="66" spans="1:167" s="4" customFormat="1" ht="23.25" customHeight="1">
      <c r="A66" s="236" t="s">
        <v>288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186"/>
      <c r="AO66" s="186"/>
      <c r="AP66" s="186"/>
      <c r="AQ66" s="186"/>
      <c r="AR66" s="186"/>
      <c r="AS66" s="186"/>
      <c r="AT66" s="191" t="s">
        <v>176</v>
      </c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98">
        <v>0</v>
      </c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188">
        <v>0</v>
      </c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6">
        <f>CF66</f>
        <v>0</v>
      </c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216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7"/>
      <c r="FI66" s="217"/>
      <c r="FJ66" s="218"/>
      <c r="FK66" s="5"/>
    </row>
    <row r="67" spans="1:167" s="11" customFormat="1" ht="25.5" customHeight="1">
      <c r="A67" s="184" t="s">
        <v>88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5"/>
      <c r="AO67" s="185"/>
      <c r="AP67" s="185"/>
      <c r="AQ67" s="185"/>
      <c r="AR67" s="185"/>
      <c r="AS67" s="185"/>
      <c r="AT67" s="193" t="s">
        <v>120</v>
      </c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09">
        <f>BJ69+BJ74</f>
        <v>1086400</v>
      </c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>
        <f>CF69+CF73</f>
        <v>933839.7</v>
      </c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30">
        <f t="shared" si="4"/>
        <v>933839.7</v>
      </c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219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  <c r="FG67" s="220"/>
      <c r="FH67" s="220"/>
      <c r="FI67" s="220"/>
      <c r="FJ67" s="221"/>
      <c r="FK67" s="10"/>
    </row>
    <row r="68" spans="1:167" s="11" customFormat="1" ht="21.75" customHeight="1">
      <c r="A68" s="184" t="s">
        <v>279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5"/>
      <c r="AO68" s="185"/>
      <c r="AP68" s="185"/>
      <c r="AQ68" s="185"/>
      <c r="AR68" s="185"/>
      <c r="AS68" s="185"/>
      <c r="AT68" s="193" t="s">
        <v>318</v>
      </c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09">
        <f>BJ69</f>
        <v>266300</v>
      </c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>
        <f>CF69</f>
        <v>246806.12</v>
      </c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30">
        <f t="shared" si="4"/>
        <v>246806.12</v>
      </c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34"/>
      <c r="FI68" s="34"/>
      <c r="FJ68" s="34"/>
      <c r="FK68" s="10"/>
    </row>
    <row r="69" spans="1:167" s="11" customFormat="1" ht="24.75" customHeight="1">
      <c r="A69" s="184" t="s">
        <v>280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5"/>
      <c r="AO69" s="185"/>
      <c r="AP69" s="185"/>
      <c r="AQ69" s="185"/>
      <c r="AR69" s="185"/>
      <c r="AS69" s="185"/>
      <c r="AT69" s="193" t="s">
        <v>281</v>
      </c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09">
        <v>266300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>
        <f>CF70+CF71+CF72</f>
        <v>246806.12</v>
      </c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30">
        <f aca="true" t="shared" si="5" ref="EE69:EE77">CF69</f>
        <v>246806.12</v>
      </c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219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0"/>
      <c r="FJ69" s="221"/>
      <c r="FK69" s="10"/>
    </row>
    <row r="70" spans="1:167" s="4" customFormat="1" ht="23.25" customHeight="1">
      <c r="A70" s="236" t="s">
        <v>280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186"/>
      <c r="AO70" s="186"/>
      <c r="AP70" s="186"/>
      <c r="AQ70" s="186"/>
      <c r="AR70" s="186"/>
      <c r="AS70" s="186"/>
      <c r="AT70" s="191" t="s">
        <v>289</v>
      </c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98">
        <v>0</v>
      </c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188">
        <v>245548</v>
      </c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6">
        <f t="shared" si="5"/>
        <v>245548</v>
      </c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216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8"/>
      <c r="FK70" s="5"/>
    </row>
    <row r="71" spans="1:167" s="4" customFormat="1" ht="26.25" customHeight="1">
      <c r="A71" s="236" t="s">
        <v>309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186"/>
      <c r="AO71" s="186"/>
      <c r="AP71" s="186"/>
      <c r="AQ71" s="186"/>
      <c r="AR71" s="186"/>
      <c r="AS71" s="186"/>
      <c r="AT71" s="191" t="s">
        <v>304</v>
      </c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98">
        <v>0</v>
      </c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188">
        <v>429.72</v>
      </c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8"/>
      <c r="CU71" s="188"/>
      <c r="CV71" s="188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6">
        <f>CF71</f>
        <v>429.72</v>
      </c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216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7"/>
      <c r="FI71" s="217"/>
      <c r="FJ71" s="218"/>
      <c r="FK71" s="5"/>
    </row>
    <row r="72" spans="1:167" s="4" customFormat="1" ht="25.5" customHeight="1">
      <c r="A72" s="236" t="s">
        <v>309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186"/>
      <c r="AO72" s="186"/>
      <c r="AP72" s="186"/>
      <c r="AQ72" s="186"/>
      <c r="AR72" s="186"/>
      <c r="AS72" s="186"/>
      <c r="AT72" s="191" t="s">
        <v>317</v>
      </c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98">
        <v>0</v>
      </c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188">
        <v>828.4</v>
      </c>
      <c r="CG72" s="188"/>
      <c r="CH72" s="188"/>
      <c r="CI72" s="188"/>
      <c r="CJ72" s="188"/>
      <c r="CK72" s="188"/>
      <c r="CL72" s="188"/>
      <c r="CM72" s="188"/>
      <c r="CN72" s="188"/>
      <c r="CO72" s="188"/>
      <c r="CP72" s="188"/>
      <c r="CQ72" s="188"/>
      <c r="CR72" s="188"/>
      <c r="CS72" s="188"/>
      <c r="CT72" s="188"/>
      <c r="CU72" s="188"/>
      <c r="CV72" s="188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6">
        <f>CF72</f>
        <v>828.4</v>
      </c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216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17"/>
      <c r="FJ72" s="218"/>
      <c r="FK72" s="5"/>
    </row>
    <row r="73" spans="1:167" s="4" customFormat="1" ht="23.25" customHeight="1">
      <c r="A73" s="184" t="s">
        <v>282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6"/>
      <c r="AO73" s="186"/>
      <c r="AP73" s="186"/>
      <c r="AQ73" s="186"/>
      <c r="AR73" s="186"/>
      <c r="AS73" s="186"/>
      <c r="AT73" s="193" t="s">
        <v>283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09">
        <f>BJ74</f>
        <v>820100</v>
      </c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>
        <f>CF74</f>
        <v>687033.58</v>
      </c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30">
        <f t="shared" si="5"/>
        <v>687033.58</v>
      </c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35"/>
      <c r="FI73" s="35"/>
      <c r="FJ73" s="35"/>
      <c r="FK73" s="5"/>
    </row>
    <row r="74" spans="1:167" s="11" customFormat="1" ht="23.25" customHeight="1">
      <c r="A74" s="184" t="s">
        <v>282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5"/>
      <c r="AO74" s="185"/>
      <c r="AP74" s="185"/>
      <c r="AQ74" s="185"/>
      <c r="AR74" s="185"/>
      <c r="AS74" s="185"/>
      <c r="AT74" s="193" t="s">
        <v>284</v>
      </c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09">
        <v>820100</v>
      </c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>
        <f>CF75+CF76</f>
        <v>687033.58</v>
      </c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30">
        <f t="shared" si="5"/>
        <v>687033.58</v>
      </c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219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1"/>
      <c r="FK74" s="10"/>
    </row>
    <row r="75" spans="1:167" s="4" customFormat="1" ht="25.5" customHeight="1">
      <c r="A75" s="236" t="s">
        <v>282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186"/>
      <c r="AO75" s="186"/>
      <c r="AP75" s="186"/>
      <c r="AQ75" s="186"/>
      <c r="AR75" s="186"/>
      <c r="AS75" s="186"/>
      <c r="AT75" s="191" t="s">
        <v>290</v>
      </c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98">
        <v>0</v>
      </c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>
        <v>683268.69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6">
        <f t="shared" si="5"/>
        <v>683268.69</v>
      </c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216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217"/>
      <c r="FG75" s="217"/>
      <c r="FH75" s="217"/>
      <c r="FI75" s="217"/>
      <c r="FJ75" s="218"/>
      <c r="FK75" s="5"/>
    </row>
    <row r="76" spans="1:167" s="4" customFormat="1" ht="24.75" customHeight="1">
      <c r="A76" s="236" t="s">
        <v>292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186"/>
      <c r="AO76" s="186"/>
      <c r="AP76" s="186"/>
      <c r="AQ76" s="186"/>
      <c r="AR76" s="186"/>
      <c r="AS76" s="186"/>
      <c r="AT76" s="191" t="s">
        <v>291</v>
      </c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98">
        <v>0</v>
      </c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>
        <v>3764.89</v>
      </c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6">
        <f>CF76</f>
        <v>3764.89</v>
      </c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216"/>
      <c r="EU76" s="217"/>
      <c r="EV76" s="217"/>
      <c r="EW76" s="217"/>
      <c r="EX76" s="217"/>
      <c r="EY76" s="217"/>
      <c r="EZ76" s="217"/>
      <c r="FA76" s="217"/>
      <c r="FB76" s="217"/>
      <c r="FC76" s="217"/>
      <c r="FD76" s="217"/>
      <c r="FE76" s="217"/>
      <c r="FF76" s="217"/>
      <c r="FG76" s="217"/>
      <c r="FH76" s="217"/>
      <c r="FI76" s="217"/>
      <c r="FJ76" s="218"/>
      <c r="FK76" s="5"/>
    </row>
    <row r="77" spans="1:167" s="11" customFormat="1" ht="22.5" customHeight="1">
      <c r="A77" s="184" t="s">
        <v>130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5"/>
      <c r="AO77" s="185"/>
      <c r="AP77" s="185"/>
      <c r="AQ77" s="185"/>
      <c r="AR77" s="185"/>
      <c r="AS77" s="185"/>
      <c r="AT77" s="193" t="s">
        <v>300</v>
      </c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09">
        <f>BJ78</f>
        <v>24800</v>
      </c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>
        <f>CF78</f>
        <v>28180</v>
      </c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30">
        <f t="shared" si="5"/>
        <v>28180</v>
      </c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219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220"/>
      <c r="FG77" s="220"/>
      <c r="FH77" s="220"/>
      <c r="FI77" s="220"/>
      <c r="FJ77" s="221"/>
      <c r="FK77" s="10"/>
    </row>
    <row r="78" spans="1:167" s="11" customFormat="1" ht="57.75" customHeight="1">
      <c r="A78" s="135" t="s">
        <v>145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86"/>
      <c r="AO78" s="186"/>
      <c r="AP78" s="186"/>
      <c r="AQ78" s="186"/>
      <c r="AR78" s="186"/>
      <c r="AS78" s="186"/>
      <c r="AT78" s="191" t="s">
        <v>101</v>
      </c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98">
        <f>BJ79</f>
        <v>24800</v>
      </c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>
        <f>CF79</f>
        <v>28180</v>
      </c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96">
        <f aca="true" t="shared" si="6" ref="EE78:EE85">CF78</f>
        <v>28180</v>
      </c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219"/>
      <c r="EU78" s="220"/>
      <c r="EV78" s="220"/>
      <c r="EW78" s="220"/>
      <c r="EX78" s="220"/>
      <c r="EY78" s="220"/>
      <c r="EZ78" s="220"/>
      <c r="FA78" s="220"/>
      <c r="FB78" s="220"/>
      <c r="FC78" s="220"/>
      <c r="FD78" s="220"/>
      <c r="FE78" s="220"/>
      <c r="FF78" s="220"/>
      <c r="FG78" s="220"/>
      <c r="FH78" s="221"/>
      <c r="FI78" s="34"/>
      <c r="FJ78" s="34"/>
      <c r="FK78" s="10"/>
    </row>
    <row r="79" spans="1:167" s="11" customFormat="1" ht="80.25" customHeight="1">
      <c r="A79" s="278" t="s">
        <v>146</v>
      </c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186"/>
      <c r="AO79" s="186"/>
      <c r="AP79" s="186"/>
      <c r="AQ79" s="186"/>
      <c r="AR79" s="186"/>
      <c r="AS79" s="186"/>
      <c r="AT79" s="191" t="s">
        <v>160</v>
      </c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98">
        <v>24800</v>
      </c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>
        <f>CF80</f>
        <v>28180</v>
      </c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96">
        <f t="shared" si="6"/>
        <v>28180</v>
      </c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219"/>
      <c r="EU79" s="220"/>
      <c r="EV79" s="220"/>
      <c r="EW79" s="220"/>
      <c r="EX79" s="220"/>
      <c r="EY79" s="220"/>
      <c r="EZ79" s="220"/>
      <c r="FA79" s="220"/>
      <c r="FB79" s="220"/>
      <c r="FC79" s="220"/>
      <c r="FD79" s="220"/>
      <c r="FE79" s="220"/>
      <c r="FF79" s="220"/>
      <c r="FG79" s="220"/>
      <c r="FH79" s="221"/>
      <c r="FI79" s="34"/>
      <c r="FJ79" s="34"/>
      <c r="FK79" s="10"/>
    </row>
    <row r="80" spans="1:167" s="11" customFormat="1" ht="75" customHeight="1">
      <c r="A80" s="278" t="s">
        <v>146</v>
      </c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186"/>
      <c r="AO80" s="186"/>
      <c r="AP80" s="186"/>
      <c r="AQ80" s="186"/>
      <c r="AR80" s="186"/>
      <c r="AS80" s="186"/>
      <c r="AT80" s="191" t="s">
        <v>93</v>
      </c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98">
        <v>0</v>
      </c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>
        <v>28180</v>
      </c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96">
        <f t="shared" si="6"/>
        <v>28180</v>
      </c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219"/>
      <c r="EU80" s="220"/>
      <c r="EV80" s="220"/>
      <c r="EW80" s="220"/>
      <c r="EX80" s="220"/>
      <c r="EY80" s="220"/>
      <c r="EZ80" s="220"/>
      <c r="FA80" s="220"/>
      <c r="FB80" s="220"/>
      <c r="FC80" s="220"/>
      <c r="FD80" s="220"/>
      <c r="FE80" s="220"/>
      <c r="FF80" s="220"/>
      <c r="FG80" s="220"/>
      <c r="FH80" s="221"/>
      <c r="FI80" s="34"/>
      <c r="FJ80" s="34"/>
      <c r="FK80" s="10"/>
    </row>
    <row r="81" spans="1:167" s="4" customFormat="1" ht="42.75" customHeight="1">
      <c r="A81" s="197" t="s">
        <v>180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86"/>
      <c r="AO81" s="186"/>
      <c r="AP81" s="186"/>
      <c r="AQ81" s="186"/>
      <c r="AR81" s="186"/>
      <c r="AS81" s="186"/>
      <c r="AT81" s="193" t="s">
        <v>181</v>
      </c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09">
        <v>0</v>
      </c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>
        <f>CF82</f>
        <v>0</v>
      </c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130">
        <f t="shared" si="6"/>
        <v>0</v>
      </c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35"/>
      <c r="FI81" s="35"/>
      <c r="FJ81" s="35"/>
      <c r="FK81" s="5"/>
    </row>
    <row r="82" spans="1:167" s="11" customFormat="1" ht="26.25" customHeight="1">
      <c r="A82" s="184" t="s">
        <v>182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5"/>
      <c r="AO82" s="185"/>
      <c r="AP82" s="185"/>
      <c r="AQ82" s="185"/>
      <c r="AR82" s="185"/>
      <c r="AS82" s="185"/>
      <c r="AT82" s="193" t="s">
        <v>183</v>
      </c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09">
        <v>0</v>
      </c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>
        <f>CF84</f>
        <v>0</v>
      </c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30">
        <f t="shared" si="6"/>
        <v>0</v>
      </c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219"/>
      <c r="EU82" s="220"/>
      <c r="EV82" s="220"/>
      <c r="EW82" s="220"/>
      <c r="EX82" s="220"/>
      <c r="EY82" s="220"/>
      <c r="EZ82" s="220"/>
      <c r="FA82" s="220"/>
      <c r="FB82" s="220"/>
      <c r="FC82" s="220"/>
      <c r="FD82" s="220"/>
      <c r="FE82" s="220"/>
      <c r="FF82" s="220"/>
      <c r="FG82" s="220"/>
      <c r="FH82" s="220"/>
      <c r="FI82" s="220"/>
      <c r="FJ82" s="221"/>
      <c r="FK82" s="10"/>
    </row>
    <row r="83" spans="1:167" s="11" customFormat="1" ht="36" customHeight="1">
      <c r="A83" s="192" t="s">
        <v>184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85"/>
      <c r="AO83" s="185"/>
      <c r="AP83" s="185"/>
      <c r="AQ83" s="185"/>
      <c r="AR83" s="185"/>
      <c r="AS83" s="185"/>
      <c r="AT83" s="193" t="s">
        <v>185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09">
        <v>0</v>
      </c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>
        <f>CF84</f>
        <v>0</v>
      </c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30">
        <f t="shared" si="6"/>
        <v>0</v>
      </c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34"/>
      <c r="FI83" s="34"/>
      <c r="FJ83" s="34"/>
      <c r="FK83" s="10"/>
    </row>
    <row r="84" spans="1:167" s="11" customFormat="1" ht="24.75" customHeight="1">
      <c r="A84" s="184" t="s">
        <v>186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5"/>
      <c r="AO84" s="185"/>
      <c r="AP84" s="185"/>
      <c r="AQ84" s="185"/>
      <c r="AR84" s="185"/>
      <c r="AS84" s="185"/>
      <c r="AT84" s="193" t="s">
        <v>187</v>
      </c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09">
        <v>0</v>
      </c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>
        <f>CF85</f>
        <v>0</v>
      </c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30">
        <f t="shared" si="6"/>
        <v>0</v>
      </c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34"/>
      <c r="FI84" s="34"/>
      <c r="FJ84" s="34"/>
      <c r="FK84" s="10"/>
    </row>
    <row r="85" spans="1:167" s="4" customFormat="1" ht="26.25" customHeight="1">
      <c r="A85" s="236" t="s">
        <v>186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186"/>
      <c r="AO85" s="186"/>
      <c r="AP85" s="186"/>
      <c r="AQ85" s="186"/>
      <c r="AR85" s="186"/>
      <c r="AS85" s="186"/>
      <c r="AT85" s="191" t="s">
        <v>188</v>
      </c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98">
        <v>0</v>
      </c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>
        <v>0</v>
      </c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6">
        <f t="shared" si="6"/>
        <v>0</v>
      </c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216"/>
      <c r="EU85" s="217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7"/>
      <c r="FI85" s="217"/>
      <c r="FJ85" s="218"/>
      <c r="FK85" s="5"/>
    </row>
    <row r="86" spans="1:167" s="4" customFormat="1" ht="36.75" customHeight="1">
      <c r="A86" s="192" t="s">
        <v>131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85"/>
      <c r="AO86" s="185"/>
      <c r="AP86" s="185"/>
      <c r="AQ86" s="185"/>
      <c r="AR86" s="185"/>
      <c r="AS86" s="185"/>
      <c r="AT86" s="193" t="s">
        <v>102</v>
      </c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09">
        <f>BJ87</f>
        <v>670100</v>
      </c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>
        <f>CF87+CF89</f>
        <v>638315.6</v>
      </c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30">
        <f aca="true" t="shared" si="7" ref="EE86:EE95">CF86</f>
        <v>638315.6</v>
      </c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219"/>
      <c r="EU86" s="220"/>
      <c r="EV86" s="220"/>
      <c r="EW86" s="220"/>
      <c r="EX86" s="220"/>
      <c r="EY86" s="220"/>
      <c r="EZ86" s="220"/>
      <c r="FA86" s="220"/>
      <c r="FB86" s="220"/>
      <c r="FC86" s="220"/>
      <c r="FD86" s="220"/>
      <c r="FE86" s="220"/>
      <c r="FF86" s="220"/>
      <c r="FG86" s="220"/>
      <c r="FH86" s="220"/>
      <c r="FI86" s="220"/>
      <c r="FJ86" s="221"/>
      <c r="FK86" s="5"/>
    </row>
    <row r="87" spans="1:167" s="32" customFormat="1" ht="72.75" customHeight="1">
      <c r="A87" s="140" t="s">
        <v>224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266"/>
      <c r="AO87" s="266"/>
      <c r="AP87" s="266"/>
      <c r="AQ87" s="266"/>
      <c r="AR87" s="266"/>
      <c r="AS87" s="266"/>
      <c r="AT87" s="189" t="s">
        <v>225</v>
      </c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8">
        <f>BJ88</f>
        <v>670100</v>
      </c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>
        <f>CF88</f>
        <v>637415.6</v>
      </c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  <c r="CW87" s="231"/>
      <c r="CX87" s="231"/>
      <c r="CY87" s="231"/>
      <c r="CZ87" s="231"/>
      <c r="DA87" s="231"/>
      <c r="DB87" s="231"/>
      <c r="DC87" s="231"/>
      <c r="DD87" s="231"/>
      <c r="DE87" s="231"/>
      <c r="DF87" s="231"/>
      <c r="DG87" s="231"/>
      <c r="DH87" s="231"/>
      <c r="DI87" s="231"/>
      <c r="DJ87" s="231"/>
      <c r="DK87" s="231"/>
      <c r="DL87" s="231"/>
      <c r="DM87" s="231"/>
      <c r="DN87" s="231"/>
      <c r="DO87" s="231"/>
      <c r="DP87" s="231"/>
      <c r="DQ87" s="231"/>
      <c r="DR87" s="231"/>
      <c r="DS87" s="231"/>
      <c r="DT87" s="231"/>
      <c r="DU87" s="231"/>
      <c r="DV87" s="231"/>
      <c r="DW87" s="231"/>
      <c r="DX87" s="231"/>
      <c r="DY87" s="231"/>
      <c r="DZ87" s="231"/>
      <c r="EA87" s="231"/>
      <c r="EB87" s="231"/>
      <c r="EC87" s="231"/>
      <c r="ED87" s="231"/>
      <c r="EE87" s="286">
        <f t="shared" si="7"/>
        <v>637415.6</v>
      </c>
      <c r="EF87" s="286"/>
      <c r="EG87" s="286"/>
      <c r="EH87" s="286"/>
      <c r="EI87" s="286"/>
      <c r="EJ87" s="286"/>
      <c r="EK87" s="286"/>
      <c r="EL87" s="286"/>
      <c r="EM87" s="286"/>
      <c r="EN87" s="286"/>
      <c r="EO87" s="286"/>
      <c r="EP87" s="286"/>
      <c r="EQ87" s="286"/>
      <c r="ER87" s="286"/>
      <c r="ES87" s="286"/>
      <c r="ET87" s="287"/>
      <c r="EU87" s="288"/>
      <c r="EV87" s="288"/>
      <c r="EW87" s="288"/>
      <c r="EX87" s="288"/>
      <c r="EY87" s="288"/>
      <c r="EZ87" s="288"/>
      <c r="FA87" s="288"/>
      <c r="FB87" s="288"/>
      <c r="FC87" s="288"/>
      <c r="FD87" s="288"/>
      <c r="FE87" s="288"/>
      <c r="FF87" s="288"/>
      <c r="FG87" s="288"/>
      <c r="FH87" s="288"/>
      <c r="FI87" s="288"/>
      <c r="FJ87" s="289"/>
      <c r="FK87" s="33"/>
    </row>
    <row r="88" spans="1:167" s="32" customFormat="1" ht="57.75" customHeight="1">
      <c r="A88" s="140" t="s">
        <v>298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266"/>
      <c r="AO88" s="266"/>
      <c r="AP88" s="266"/>
      <c r="AQ88" s="266"/>
      <c r="AR88" s="266"/>
      <c r="AS88" s="266"/>
      <c r="AT88" s="189" t="s">
        <v>226</v>
      </c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8">
        <v>670100</v>
      </c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>
        <v>637415.6</v>
      </c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  <c r="CW88" s="231"/>
      <c r="CX88" s="231"/>
      <c r="CY88" s="231"/>
      <c r="CZ88" s="231"/>
      <c r="DA88" s="231"/>
      <c r="DB88" s="231"/>
      <c r="DC88" s="231"/>
      <c r="DD88" s="231"/>
      <c r="DE88" s="231"/>
      <c r="DF88" s="231"/>
      <c r="DG88" s="231"/>
      <c r="DH88" s="231"/>
      <c r="DI88" s="231"/>
      <c r="DJ88" s="231"/>
      <c r="DK88" s="231"/>
      <c r="DL88" s="231"/>
      <c r="DM88" s="231"/>
      <c r="DN88" s="231"/>
      <c r="DO88" s="231"/>
      <c r="DP88" s="231"/>
      <c r="DQ88" s="231"/>
      <c r="DR88" s="231"/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86">
        <f t="shared" si="7"/>
        <v>637415.6</v>
      </c>
      <c r="EF88" s="286"/>
      <c r="EG88" s="286"/>
      <c r="EH88" s="286"/>
      <c r="EI88" s="286"/>
      <c r="EJ88" s="286"/>
      <c r="EK88" s="286"/>
      <c r="EL88" s="286"/>
      <c r="EM88" s="286"/>
      <c r="EN88" s="286"/>
      <c r="EO88" s="286"/>
      <c r="EP88" s="286"/>
      <c r="EQ88" s="286"/>
      <c r="ER88" s="286"/>
      <c r="ES88" s="286"/>
      <c r="ET88" s="287"/>
      <c r="EU88" s="288"/>
      <c r="EV88" s="288"/>
      <c r="EW88" s="288"/>
      <c r="EX88" s="288"/>
      <c r="EY88" s="288"/>
      <c r="EZ88" s="288"/>
      <c r="FA88" s="288"/>
      <c r="FB88" s="288"/>
      <c r="FC88" s="288"/>
      <c r="FD88" s="288"/>
      <c r="FE88" s="288"/>
      <c r="FF88" s="288"/>
      <c r="FG88" s="288"/>
      <c r="FH88" s="288"/>
      <c r="FI88" s="288"/>
      <c r="FJ88" s="289"/>
      <c r="FK88" s="33"/>
    </row>
    <row r="89" spans="1:176" s="32" customFormat="1" ht="39" customHeight="1">
      <c r="A89" s="344" t="s">
        <v>307</v>
      </c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66"/>
      <c r="AL89" s="28"/>
      <c r="AM89" s="28"/>
      <c r="AN89" s="29"/>
      <c r="AO89" s="29"/>
      <c r="AP89" s="29"/>
      <c r="AQ89" s="29"/>
      <c r="AR89" s="29"/>
      <c r="AS89" s="29"/>
      <c r="AT89" s="189" t="s">
        <v>308</v>
      </c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8">
        <f>BJ90</f>
        <v>0</v>
      </c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>
        <f>CF90</f>
        <v>900</v>
      </c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231"/>
      <c r="CX89" s="231"/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1"/>
      <c r="DK89" s="231"/>
      <c r="DL89" s="231"/>
      <c r="DM89" s="231"/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86">
        <f t="shared" si="7"/>
        <v>900</v>
      </c>
      <c r="EF89" s="286"/>
      <c r="EG89" s="286"/>
      <c r="EH89" s="286"/>
      <c r="EI89" s="286"/>
      <c r="EJ89" s="286"/>
      <c r="EK89" s="286"/>
      <c r="EL89" s="286"/>
      <c r="EM89" s="286"/>
      <c r="EN89" s="286"/>
      <c r="EO89" s="286"/>
      <c r="EP89" s="286"/>
      <c r="EQ89" s="286"/>
      <c r="ER89" s="286"/>
      <c r="ES89" s="286"/>
      <c r="ET89" s="283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5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s="32" customFormat="1" ht="40.5" customHeight="1">
      <c r="A90" s="367" t="s">
        <v>305</v>
      </c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8"/>
      <c r="AL90" s="28"/>
      <c r="AM90" s="28"/>
      <c r="AN90" s="29"/>
      <c r="AO90" s="29"/>
      <c r="AP90" s="29"/>
      <c r="AQ90" s="29"/>
      <c r="AR90" s="29"/>
      <c r="AS90" s="29"/>
      <c r="AT90" s="189" t="s">
        <v>306</v>
      </c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8">
        <v>0</v>
      </c>
      <c r="BK90" s="188"/>
      <c r="BL90" s="188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>
        <v>900</v>
      </c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  <c r="CW90" s="231"/>
      <c r="CX90" s="231"/>
      <c r="CY90" s="231"/>
      <c r="CZ90" s="231"/>
      <c r="DA90" s="231"/>
      <c r="DB90" s="231"/>
      <c r="DC90" s="231"/>
      <c r="DD90" s="231"/>
      <c r="DE90" s="231"/>
      <c r="DF90" s="231"/>
      <c r="DG90" s="231"/>
      <c r="DH90" s="231"/>
      <c r="DI90" s="231"/>
      <c r="DJ90" s="231"/>
      <c r="DK90" s="231"/>
      <c r="DL90" s="231"/>
      <c r="DM90" s="231"/>
      <c r="DN90" s="231"/>
      <c r="DO90" s="231"/>
      <c r="DP90" s="231"/>
      <c r="DQ90" s="231"/>
      <c r="DR90" s="231"/>
      <c r="DS90" s="231"/>
      <c r="DT90" s="231"/>
      <c r="DU90" s="231"/>
      <c r="DV90" s="231"/>
      <c r="DW90" s="231"/>
      <c r="DX90" s="231"/>
      <c r="DY90" s="231"/>
      <c r="DZ90" s="231"/>
      <c r="EA90" s="231"/>
      <c r="EB90" s="231"/>
      <c r="EC90" s="231"/>
      <c r="ED90" s="231"/>
      <c r="EE90" s="286">
        <f t="shared" si="7"/>
        <v>900</v>
      </c>
      <c r="EF90" s="286"/>
      <c r="EG90" s="286"/>
      <c r="EH90" s="286"/>
      <c r="EI90" s="286"/>
      <c r="EJ90" s="286"/>
      <c r="EK90" s="286"/>
      <c r="EL90" s="286"/>
      <c r="EM90" s="286"/>
      <c r="EN90" s="286"/>
      <c r="EO90" s="286"/>
      <c r="EP90" s="286"/>
      <c r="EQ90" s="286"/>
      <c r="ER90" s="286"/>
      <c r="ES90" s="286"/>
      <c r="ET90" s="283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4"/>
      <c r="FI90" s="284"/>
      <c r="FJ90" s="285"/>
      <c r="FK90" s="30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1:167" s="4" customFormat="1" ht="26.25" customHeight="1">
      <c r="A91" s="192" t="s">
        <v>217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85"/>
      <c r="AO91" s="185"/>
      <c r="AP91" s="185"/>
      <c r="AQ91" s="185"/>
      <c r="AR91" s="185"/>
      <c r="AS91" s="185"/>
      <c r="AT91" s="193" t="s">
        <v>219</v>
      </c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09">
        <f>BJ94</f>
        <v>100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>
        <f>CF94+CF92</f>
        <v>500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30">
        <f t="shared" si="7"/>
        <v>500</v>
      </c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219"/>
      <c r="EU91" s="220"/>
      <c r="EV91" s="220"/>
      <c r="EW91" s="220"/>
      <c r="EX91" s="220"/>
      <c r="EY91" s="220"/>
      <c r="EZ91" s="220"/>
      <c r="FA91" s="220"/>
      <c r="FB91" s="220"/>
      <c r="FC91" s="220"/>
      <c r="FD91" s="220"/>
      <c r="FE91" s="220"/>
      <c r="FF91" s="220"/>
      <c r="FG91" s="220"/>
      <c r="FH91" s="220"/>
      <c r="FI91" s="220"/>
      <c r="FJ91" s="221"/>
      <c r="FK91" s="5"/>
    </row>
    <row r="92" spans="1:176" s="32" customFormat="1" ht="56.25" customHeight="1">
      <c r="A92" s="344" t="s">
        <v>229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66"/>
      <c r="AL92" s="28"/>
      <c r="AM92" s="28"/>
      <c r="AN92" s="29"/>
      <c r="AO92" s="29"/>
      <c r="AP92" s="29"/>
      <c r="AQ92" s="29"/>
      <c r="AR92" s="29"/>
      <c r="AS92" s="29"/>
      <c r="AT92" s="189" t="s">
        <v>228</v>
      </c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8">
        <f>BJ93</f>
        <v>0</v>
      </c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>
        <f>CF93</f>
        <v>0</v>
      </c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  <c r="CW92" s="231"/>
      <c r="CX92" s="231"/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DX92" s="231"/>
      <c r="DY92" s="231"/>
      <c r="DZ92" s="231"/>
      <c r="EA92" s="231"/>
      <c r="EB92" s="231"/>
      <c r="EC92" s="231"/>
      <c r="ED92" s="231"/>
      <c r="EE92" s="286">
        <f t="shared" si="7"/>
        <v>0</v>
      </c>
      <c r="EF92" s="286"/>
      <c r="EG92" s="286"/>
      <c r="EH92" s="286"/>
      <c r="EI92" s="286"/>
      <c r="EJ92" s="286"/>
      <c r="EK92" s="286"/>
      <c r="EL92" s="286"/>
      <c r="EM92" s="286"/>
      <c r="EN92" s="286"/>
      <c r="EO92" s="286"/>
      <c r="EP92" s="286"/>
      <c r="EQ92" s="286"/>
      <c r="ER92" s="286"/>
      <c r="ES92" s="286"/>
      <c r="ET92" s="283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5"/>
      <c r="FK92" s="30"/>
      <c r="FL92" s="31"/>
      <c r="FM92" s="31"/>
      <c r="FN92" s="31"/>
      <c r="FO92" s="31"/>
      <c r="FP92" s="31"/>
      <c r="FQ92" s="31"/>
      <c r="FR92" s="31"/>
      <c r="FS92" s="31"/>
      <c r="FT92" s="31"/>
    </row>
    <row r="93" spans="1:167" s="32" customFormat="1" ht="55.5" customHeight="1">
      <c r="A93" s="140" t="s">
        <v>230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266"/>
      <c r="AO93" s="266"/>
      <c r="AP93" s="266"/>
      <c r="AQ93" s="266"/>
      <c r="AR93" s="266"/>
      <c r="AS93" s="266"/>
      <c r="AT93" s="189" t="s">
        <v>227</v>
      </c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8">
        <v>0</v>
      </c>
      <c r="BK93" s="188"/>
      <c r="BL93" s="188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>
        <v>0</v>
      </c>
      <c r="CG93" s="188"/>
      <c r="CH93" s="188"/>
      <c r="CI93" s="188"/>
      <c r="CJ93" s="188"/>
      <c r="CK93" s="188"/>
      <c r="CL93" s="188"/>
      <c r="CM93" s="188"/>
      <c r="CN93" s="188"/>
      <c r="CO93" s="188"/>
      <c r="CP93" s="188"/>
      <c r="CQ93" s="188"/>
      <c r="CR93" s="188"/>
      <c r="CS93" s="188"/>
      <c r="CT93" s="188"/>
      <c r="CU93" s="188"/>
      <c r="CV93" s="188"/>
      <c r="CW93" s="231"/>
      <c r="CX93" s="231"/>
      <c r="CY93" s="231"/>
      <c r="CZ93" s="231"/>
      <c r="DA93" s="231"/>
      <c r="DB93" s="231"/>
      <c r="DC93" s="231"/>
      <c r="DD93" s="231"/>
      <c r="DE93" s="231"/>
      <c r="DF93" s="231"/>
      <c r="DG93" s="231"/>
      <c r="DH93" s="231"/>
      <c r="DI93" s="231"/>
      <c r="DJ93" s="231"/>
      <c r="DK93" s="231"/>
      <c r="DL93" s="231"/>
      <c r="DM93" s="231"/>
      <c r="DN93" s="231"/>
      <c r="DO93" s="231"/>
      <c r="DP93" s="231"/>
      <c r="DQ93" s="231"/>
      <c r="DR93" s="231"/>
      <c r="DS93" s="231"/>
      <c r="DT93" s="231"/>
      <c r="DU93" s="231"/>
      <c r="DV93" s="231"/>
      <c r="DW93" s="231"/>
      <c r="DX93" s="231"/>
      <c r="DY93" s="231"/>
      <c r="DZ93" s="231"/>
      <c r="EA93" s="231"/>
      <c r="EB93" s="231"/>
      <c r="EC93" s="231"/>
      <c r="ED93" s="231"/>
      <c r="EE93" s="286">
        <f t="shared" si="7"/>
        <v>0</v>
      </c>
      <c r="EF93" s="286"/>
      <c r="EG93" s="286"/>
      <c r="EH93" s="286"/>
      <c r="EI93" s="286"/>
      <c r="EJ93" s="286"/>
      <c r="EK93" s="286"/>
      <c r="EL93" s="286"/>
      <c r="EM93" s="286"/>
      <c r="EN93" s="286"/>
      <c r="EO93" s="286"/>
      <c r="EP93" s="286"/>
      <c r="EQ93" s="286"/>
      <c r="ER93" s="286"/>
      <c r="ES93" s="286"/>
      <c r="ET93" s="287"/>
      <c r="EU93" s="288"/>
      <c r="EV93" s="288"/>
      <c r="EW93" s="288"/>
      <c r="EX93" s="288"/>
      <c r="EY93" s="288"/>
      <c r="EZ93" s="288"/>
      <c r="FA93" s="288"/>
      <c r="FB93" s="288"/>
      <c r="FC93" s="288"/>
      <c r="FD93" s="288"/>
      <c r="FE93" s="288"/>
      <c r="FF93" s="288"/>
      <c r="FG93" s="288"/>
      <c r="FH93" s="288"/>
      <c r="FI93" s="288"/>
      <c r="FJ93" s="289"/>
      <c r="FK93" s="33"/>
    </row>
    <row r="94" spans="1:176" s="32" customFormat="1" ht="39" customHeight="1">
      <c r="A94" s="344" t="s">
        <v>218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66"/>
      <c r="AL94" s="28"/>
      <c r="AM94" s="28"/>
      <c r="AN94" s="29"/>
      <c r="AO94" s="29"/>
      <c r="AP94" s="29"/>
      <c r="AQ94" s="29"/>
      <c r="AR94" s="29"/>
      <c r="AS94" s="29"/>
      <c r="AT94" s="189" t="s">
        <v>220</v>
      </c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8">
        <f>BJ95</f>
        <v>100</v>
      </c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>
        <f>CF95</f>
        <v>500</v>
      </c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  <c r="CW94" s="231"/>
      <c r="CX94" s="231"/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1"/>
      <c r="DK94" s="231"/>
      <c r="DL94" s="231"/>
      <c r="DM94" s="231"/>
      <c r="DN94" s="231"/>
      <c r="DO94" s="231"/>
      <c r="DP94" s="231"/>
      <c r="DQ94" s="231"/>
      <c r="DR94" s="231"/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86">
        <f t="shared" si="7"/>
        <v>500</v>
      </c>
      <c r="EF94" s="286"/>
      <c r="EG94" s="286"/>
      <c r="EH94" s="286"/>
      <c r="EI94" s="286"/>
      <c r="EJ94" s="286"/>
      <c r="EK94" s="286"/>
      <c r="EL94" s="286"/>
      <c r="EM94" s="286"/>
      <c r="EN94" s="286"/>
      <c r="EO94" s="286"/>
      <c r="EP94" s="286"/>
      <c r="EQ94" s="286"/>
      <c r="ER94" s="286"/>
      <c r="ES94" s="286"/>
      <c r="ET94" s="283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5"/>
      <c r="FK94" s="30"/>
      <c r="FL94" s="31"/>
      <c r="FM94" s="31"/>
      <c r="FN94" s="31"/>
      <c r="FO94" s="31"/>
      <c r="FP94" s="31"/>
      <c r="FQ94" s="31"/>
      <c r="FR94" s="31"/>
      <c r="FS94" s="31"/>
      <c r="FT94" s="31"/>
    </row>
    <row r="95" spans="1:167" s="4" customFormat="1" ht="39.75" customHeight="1">
      <c r="A95" s="135" t="s">
        <v>299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86"/>
      <c r="AO95" s="186"/>
      <c r="AP95" s="186"/>
      <c r="AQ95" s="186"/>
      <c r="AR95" s="186"/>
      <c r="AS95" s="186"/>
      <c r="AT95" s="191" t="s">
        <v>328</v>
      </c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98">
        <v>100</v>
      </c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>
        <v>500</v>
      </c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6">
        <f t="shared" si="7"/>
        <v>500</v>
      </c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216"/>
      <c r="EU95" s="217"/>
      <c r="EV95" s="217"/>
      <c r="EW95" s="217"/>
      <c r="EX95" s="217"/>
      <c r="EY95" s="217"/>
      <c r="EZ95" s="217"/>
      <c r="FA95" s="217"/>
      <c r="FB95" s="217"/>
      <c r="FC95" s="217"/>
      <c r="FD95" s="217"/>
      <c r="FE95" s="217"/>
      <c r="FF95" s="217"/>
      <c r="FG95" s="217"/>
      <c r="FH95" s="217"/>
      <c r="FI95" s="217"/>
      <c r="FJ95" s="218"/>
      <c r="FK95" s="5"/>
    </row>
    <row r="96" spans="1:167" s="4" customFormat="1" ht="30.75" customHeight="1">
      <c r="A96" s="184" t="s">
        <v>198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5"/>
      <c r="AO96" s="185"/>
      <c r="AP96" s="185"/>
      <c r="AQ96" s="185"/>
      <c r="AR96" s="185"/>
      <c r="AS96" s="185"/>
      <c r="AT96" s="193" t="s">
        <v>199</v>
      </c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09">
        <f>BJ98</f>
        <v>0</v>
      </c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>
        <f>CF98</f>
        <v>-900</v>
      </c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30">
        <f>EE98</f>
        <v>-900</v>
      </c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0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35"/>
      <c r="FI96" s="35"/>
      <c r="FJ96" s="35"/>
      <c r="FK96" s="5"/>
    </row>
    <row r="97" spans="1:167" s="4" customFormat="1" ht="27" customHeight="1">
      <c r="A97" s="236" t="s">
        <v>200</v>
      </c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185"/>
      <c r="AO97" s="185"/>
      <c r="AP97" s="185"/>
      <c r="AQ97" s="185"/>
      <c r="AR97" s="185"/>
      <c r="AS97" s="185"/>
      <c r="AT97" s="193" t="s">
        <v>201</v>
      </c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09">
        <v>0</v>
      </c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>
        <f>CF98</f>
        <v>-900</v>
      </c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30">
        <f aca="true" t="shared" si="8" ref="EE97:EE103">CF97</f>
        <v>-900</v>
      </c>
      <c r="EF97" s="130"/>
      <c r="EG97" s="130"/>
      <c r="EH97" s="130"/>
      <c r="EI97" s="130"/>
      <c r="EJ97" s="130"/>
      <c r="EK97" s="130"/>
      <c r="EL97" s="130"/>
      <c r="EM97" s="130"/>
      <c r="EN97" s="130"/>
      <c r="EO97" s="130"/>
      <c r="EP97" s="130"/>
      <c r="EQ97" s="130"/>
      <c r="ER97" s="130"/>
      <c r="ES97" s="13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5"/>
    </row>
    <row r="98" spans="1:167" s="11" customFormat="1" ht="23.25" customHeight="1">
      <c r="A98" s="135" t="s">
        <v>202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86"/>
      <c r="AO98" s="186"/>
      <c r="AP98" s="186"/>
      <c r="AQ98" s="186"/>
      <c r="AR98" s="186"/>
      <c r="AS98" s="186"/>
      <c r="AT98" s="191" t="s">
        <v>203</v>
      </c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98">
        <v>0</v>
      </c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>
        <v>-900</v>
      </c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6">
        <f t="shared" si="8"/>
        <v>-900</v>
      </c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"/>
    </row>
    <row r="99" spans="1:167" s="11" customFormat="1" ht="28.5" customHeight="1">
      <c r="A99" s="192" t="s">
        <v>132</v>
      </c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85"/>
      <c r="AO99" s="185"/>
      <c r="AP99" s="185"/>
      <c r="AQ99" s="185"/>
      <c r="AR99" s="185"/>
      <c r="AS99" s="185"/>
      <c r="AT99" s="193" t="s">
        <v>107</v>
      </c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09">
        <f>BJ100</f>
        <v>6678300</v>
      </c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>
        <f>CF100</f>
        <v>5561794.9399999995</v>
      </c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30">
        <f t="shared" si="8"/>
        <v>5561794.9399999995</v>
      </c>
      <c r="EF99" s="130"/>
      <c r="EG99" s="130"/>
      <c r="EH99" s="130"/>
      <c r="EI99" s="130"/>
      <c r="EJ99" s="130"/>
      <c r="EK99" s="130"/>
      <c r="EL99" s="130"/>
      <c r="EM99" s="130"/>
      <c r="EN99" s="130"/>
      <c r="EO99" s="130"/>
      <c r="EP99" s="130"/>
      <c r="EQ99" s="130"/>
      <c r="ER99" s="130"/>
      <c r="ES99" s="130"/>
      <c r="ET99" s="219"/>
      <c r="EU99" s="220"/>
      <c r="EV99" s="220"/>
      <c r="EW99" s="220"/>
      <c r="EX99" s="220"/>
      <c r="EY99" s="220"/>
      <c r="EZ99" s="220"/>
      <c r="FA99" s="220"/>
      <c r="FB99" s="220"/>
      <c r="FC99" s="220"/>
      <c r="FD99" s="220"/>
      <c r="FE99" s="220"/>
      <c r="FF99" s="220"/>
      <c r="FG99" s="220"/>
      <c r="FH99" s="220"/>
      <c r="FI99" s="220"/>
      <c r="FJ99" s="221"/>
      <c r="FK99" s="10"/>
    </row>
    <row r="100" spans="1:256" s="11" customFormat="1" ht="36.75" customHeight="1">
      <c r="A100" s="192" t="s">
        <v>147</v>
      </c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85"/>
      <c r="AO100" s="185"/>
      <c r="AP100" s="185"/>
      <c r="AQ100" s="185"/>
      <c r="AR100" s="185"/>
      <c r="AS100" s="185"/>
      <c r="AT100" s="193" t="s">
        <v>89</v>
      </c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09">
        <f>BJ101+BJ104+BJ109</f>
        <v>6678300</v>
      </c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>
        <f>CF101+CF104+CF109</f>
        <v>5561794.9399999995</v>
      </c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30">
        <f t="shared" si="8"/>
        <v>5561794.9399999995</v>
      </c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0"/>
      <c r="EP100" s="130"/>
      <c r="EQ100" s="130"/>
      <c r="ER100" s="130"/>
      <c r="ES100" s="130"/>
      <c r="ET100" s="219"/>
      <c r="EU100" s="220"/>
      <c r="EV100" s="220"/>
      <c r="EW100" s="220"/>
      <c r="EX100" s="220"/>
      <c r="EY100" s="220"/>
      <c r="EZ100" s="220"/>
      <c r="FA100" s="220"/>
      <c r="FB100" s="220"/>
      <c r="FC100" s="220"/>
      <c r="FD100" s="220"/>
      <c r="FE100" s="220"/>
      <c r="FF100" s="220"/>
      <c r="FG100" s="220"/>
      <c r="FH100" s="220"/>
      <c r="FI100" s="220"/>
      <c r="FJ100" s="221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1" customFormat="1" ht="42" customHeight="1">
      <c r="A101" s="192" t="s">
        <v>108</v>
      </c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85"/>
      <c r="AO101" s="185"/>
      <c r="AP101" s="185"/>
      <c r="AQ101" s="185"/>
      <c r="AR101" s="185"/>
      <c r="AS101" s="185"/>
      <c r="AT101" s="193" t="s">
        <v>109</v>
      </c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09">
        <f>BJ103</f>
        <v>4983300</v>
      </c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>
        <f>CF103</f>
        <v>4883300</v>
      </c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30">
        <f t="shared" si="8"/>
        <v>4883300</v>
      </c>
      <c r="EF101" s="130"/>
      <c r="EG101" s="130"/>
      <c r="EH101" s="130"/>
      <c r="EI101" s="130"/>
      <c r="EJ101" s="130"/>
      <c r="EK101" s="130"/>
      <c r="EL101" s="130"/>
      <c r="EM101" s="130"/>
      <c r="EN101" s="130"/>
      <c r="EO101" s="130"/>
      <c r="EP101" s="130"/>
      <c r="EQ101" s="130"/>
      <c r="ER101" s="130"/>
      <c r="ES101" s="130"/>
      <c r="ET101" s="219"/>
      <c r="EU101" s="220"/>
      <c r="EV101" s="220"/>
      <c r="EW101" s="220"/>
      <c r="EX101" s="220"/>
      <c r="EY101" s="220"/>
      <c r="EZ101" s="220"/>
      <c r="FA101" s="220"/>
      <c r="FB101" s="220"/>
      <c r="FC101" s="220"/>
      <c r="FD101" s="220"/>
      <c r="FE101" s="220"/>
      <c r="FF101" s="220"/>
      <c r="FG101" s="220"/>
      <c r="FH101" s="220"/>
      <c r="FI101" s="220"/>
      <c r="FJ101" s="221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4" customFormat="1" ht="26.25" customHeight="1">
      <c r="A102" s="135" t="s">
        <v>111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86"/>
      <c r="AO102" s="186"/>
      <c r="AP102" s="186"/>
      <c r="AQ102" s="186"/>
      <c r="AR102" s="186"/>
      <c r="AS102" s="186"/>
      <c r="AT102" s="191" t="s">
        <v>110</v>
      </c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98">
        <f>BJ103</f>
        <v>4983300</v>
      </c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>
        <f>CF103</f>
        <v>4883300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7" t="s">
        <v>104</v>
      </c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6">
        <f t="shared" si="8"/>
        <v>4883300</v>
      </c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216"/>
      <c r="EU102" s="217"/>
      <c r="EV102" s="217"/>
      <c r="EW102" s="217"/>
      <c r="EX102" s="217"/>
      <c r="EY102" s="217"/>
      <c r="EZ102" s="217"/>
      <c r="FA102" s="217"/>
      <c r="FB102" s="217"/>
      <c r="FC102" s="217"/>
      <c r="FD102" s="217"/>
      <c r="FE102" s="217"/>
      <c r="FF102" s="217"/>
      <c r="FG102" s="217"/>
      <c r="FH102" s="217"/>
      <c r="FI102" s="217"/>
      <c r="FJ102" s="218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4" customFormat="1" ht="39" customHeight="1">
      <c r="A103" s="135" t="s">
        <v>112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86"/>
      <c r="AO103" s="186"/>
      <c r="AP103" s="186"/>
      <c r="AQ103" s="186"/>
      <c r="AR103" s="186"/>
      <c r="AS103" s="186"/>
      <c r="AT103" s="191" t="s">
        <v>90</v>
      </c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98">
        <v>4983300</v>
      </c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>
        <v>4883300</v>
      </c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6">
        <f t="shared" si="8"/>
        <v>4883300</v>
      </c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216"/>
      <c r="EU103" s="217"/>
      <c r="EV103" s="217"/>
      <c r="EW103" s="217"/>
      <c r="EX103" s="217"/>
      <c r="EY103" s="217"/>
      <c r="EZ103" s="217"/>
      <c r="FA103" s="217"/>
      <c r="FB103" s="217"/>
      <c r="FC103" s="217"/>
      <c r="FD103" s="217"/>
      <c r="FE103" s="217"/>
      <c r="FF103" s="217"/>
      <c r="FG103" s="217"/>
      <c r="FH103" s="217"/>
      <c r="FI103" s="217"/>
      <c r="FJ103" s="218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11" customFormat="1" ht="40.5" customHeight="1">
      <c r="A104" s="192" t="s">
        <v>139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85"/>
      <c r="AO104" s="185"/>
      <c r="AP104" s="185"/>
      <c r="AQ104" s="185"/>
      <c r="AR104" s="185"/>
      <c r="AS104" s="185"/>
      <c r="AT104" s="193" t="s">
        <v>113</v>
      </c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09">
        <f>BJ105+BJ107</f>
        <v>164900</v>
      </c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>
        <f>CF105+CF107</f>
        <v>148400</v>
      </c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30">
        <f aca="true" t="shared" si="9" ref="EE104:EE112">CF104</f>
        <v>148400</v>
      </c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219"/>
      <c r="EU104" s="220"/>
      <c r="EV104" s="220"/>
      <c r="EW104" s="220"/>
      <c r="EX104" s="220"/>
      <c r="EY104" s="220"/>
      <c r="EZ104" s="220"/>
      <c r="FA104" s="220"/>
      <c r="FB104" s="220"/>
      <c r="FC104" s="220"/>
      <c r="FD104" s="220"/>
      <c r="FE104" s="220"/>
      <c r="FF104" s="220"/>
      <c r="FG104" s="220"/>
      <c r="FH104" s="220"/>
      <c r="FI104" s="220"/>
      <c r="FJ104" s="221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s="11" customFormat="1" ht="42" customHeight="1">
      <c r="A105" s="192" t="s">
        <v>148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85"/>
      <c r="AO105" s="185"/>
      <c r="AP105" s="185"/>
      <c r="AQ105" s="185"/>
      <c r="AR105" s="185"/>
      <c r="AS105" s="185"/>
      <c r="AT105" s="193" t="s">
        <v>138</v>
      </c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09">
        <f>BJ106</f>
        <v>164700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f>CF106</f>
        <v>148200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30">
        <f t="shared" si="9"/>
        <v>148200</v>
      </c>
      <c r="EF105" s="130"/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0"/>
      <c r="ES105" s="130"/>
      <c r="ET105" s="219"/>
      <c r="EU105" s="220"/>
      <c r="EV105" s="220"/>
      <c r="EW105" s="220"/>
      <c r="EX105" s="220"/>
      <c r="EY105" s="220"/>
      <c r="EZ105" s="220"/>
      <c r="FA105" s="220"/>
      <c r="FB105" s="220"/>
      <c r="FC105" s="220"/>
      <c r="FD105" s="220"/>
      <c r="FE105" s="220"/>
      <c r="FF105" s="220"/>
      <c r="FG105" s="220"/>
      <c r="FH105" s="220"/>
      <c r="FI105" s="220"/>
      <c r="FJ105" s="221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s="15" customFormat="1" ht="42.75" customHeight="1">
      <c r="A106" s="135" t="s">
        <v>148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86"/>
      <c r="AO106" s="186"/>
      <c r="AP106" s="186"/>
      <c r="AQ106" s="186"/>
      <c r="AR106" s="186"/>
      <c r="AS106" s="186"/>
      <c r="AT106" s="191" t="s">
        <v>91</v>
      </c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98">
        <v>164700</v>
      </c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>
        <v>148200</v>
      </c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6">
        <f t="shared" si="9"/>
        <v>148200</v>
      </c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216"/>
      <c r="EU106" s="217"/>
      <c r="EV106" s="217"/>
      <c r="EW106" s="217"/>
      <c r="EX106" s="217"/>
      <c r="EY106" s="217"/>
      <c r="EZ106" s="217"/>
      <c r="FA106" s="217"/>
      <c r="FB106" s="217"/>
      <c r="FC106" s="217"/>
      <c r="FD106" s="217"/>
      <c r="FE106" s="217"/>
      <c r="FF106" s="217"/>
      <c r="FG106" s="217"/>
      <c r="FH106" s="217"/>
      <c r="FI106" s="217"/>
      <c r="FJ106" s="218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166" s="10" customFormat="1" ht="42" customHeight="1">
      <c r="A107" s="192" t="s">
        <v>153</v>
      </c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85"/>
      <c r="AO107" s="185"/>
      <c r="AP107" s="185"/>
      <c r="AQ107" s="185"/>
      <c r="AR107" s="185"/>
      <c r="AS107" s="185"/>
      <c r="AT107" s="193" t="s">
        <v>152</v>
      </c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09">
        <f>BJ108</f>
        <v>200</v>
      </c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>
        <f>CF108</f>
        <v>200</v>
      </c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30">
        <f>CF107</f>
        <v>200</v>
      </c>
      <c r="EF107" s="130"/>
      <c r="EG107" s="130"/>
      <c r="EH107" s="130"/>
      <c r="EI107" s="130"/>
      <c r="EJ107" s="130"/>
      <c r="EK107" s="130"/>
      <c r="EL107" s="130"/>
      <c r="EM107" s="130"/>
      <c r="EN107" s="130"/>
      <c r="EO107" s="130"/>
      <c r="EP107" s="130"/>
      <c r="EQ107" s="130"/>
      <c r="ER107" s="130"/>
      <c r="ES107" s="13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100"/>
      <c r="FG107" s="100"/>
      <c r="FH107" s="34"/>
      <c r="FI107" s="34"/>
      <c r="FJ107" s="34"/>
    </row>
    <row r="108" spans="1:166" s="5" customFormat="1" ht="39.75" customHeight="1">
      <c r="A108" s="135" t="s">
        <v>153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86"/>
      <c r="AO108" s="186"/>
      <c r="AP108" s="186"/>
      <c r="AQ108" s="186"/>
      <c r="AR108" s="186"/>
      <c r="AS108" s="186"/>
      <c r="AT108" s="191" t="s">
        <v>151</v>
      </c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98">
        <v>200</v>
      </c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>
        <v>200</v>
      </c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6">
        <f>CF108</f>
        <v>200</v>
      </c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35"/>
      <c r="FI108" s="35"/>
      <c r="FJ108" s="35"/>
    </row>
    <row r="109" spans="1:167" s="11" customFormat="1" ht="55.5" customHeight="1">
      <c r="A109" s="192" t="s">
        <v>221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85"/>
      <c r="AO109" s="185"/>
      <c r="AP109" s="185"/>
      <c r="AQ109" s="185"/>
      <c r="AR109" s="185"/>
      <c r="AS109" s="185"/>
      <c r="AT109" s="193" t="s">
        <v>301</v>
      </c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09">
        <f>BJ110+BJ112</f>
        <v>1530100</v>
      </c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>
        <f>CF110+CF112</f>
        <v>530094.94</v>
      </c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30">
        <f>CF109</f>
        <v>530094.94</v>
      </c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219"/>
      <c r="EU109" s="220"/>
      <c r="EV109" s="220"/>
      <c r="EW109" s="220"/>
      <c r="EX109" s="220"/>
      <c r="EY109" s="220"/>
      <c r="EZ109" s="220"/>
      <c r="FA109" s="220"/>
      <c r="FB109" s="220"/>
      <c r="FC109" s="220"/>
      <c r="FD109" s="220"/>
      <c r="FE109" s="220"/>
      <c r="FF109" s="220"/>
      <c r="FG109" s="220"/>
      <c r="FH109" s="220"/>
      <c r="FI109" s="220"/>
      <c r="FJ109" s="221"/>
      <c r="FK109" s="10"/>
    </row>
    <row r="110" spans="1:167" s="11" customFormat="1" ht="55.5" customHeight="1">
      <c r="A110" s="192" t="s">
        <v>221</v>
      </c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85"/>
      <c r="AO110" s="185"/>
      <c r="AP110" s="185"/>
      <c r="AQ110" s="185"/>
      <c r="AR110" s="185"/>
      <c r="AS110" s="185"/>
      <c r="AT110" s="193" t="s">
        <v>222</v>
      </c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09">
        <f>BJ111</f>
        <v>1000000</v>
      </c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>
        <f>CF111</f>
        <v>0</v>
      </c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30">
        <f>CF110</f>
        <v>0</v>
      </c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  <c r="ES110" s="130"/>
      <c r="ET110" s="219"/>
      <c r="EU110" s="220"/>
      <c r="EV110" s="220"/>
      <c r="EW110" s="220"/>
      <c r="EX110" s="220"/>
      <c r="EY110" s="220"/>
      <c r="EZ110" s="220"/>
      <c r="FA110" s="220"/>
      <c r="FB110" s="220"/>
      <c r="FC110" s="220"/>
      <c r="FD110" s="220"/>
      <c r="FE110" s="220"/>
      <c r="FF110" s="220"/>
      <c r="FG110" s="220"/>
      <c r="FH110" s="220"/>
      <c r="FI110" s="220"/>
      <c r="FJ110" s="221"/>
      <c r="FK110" s="10"/>
    </row>
    <row r="111" spans="1:167" s="4" customFormat="1" ht="57" customHeight="1">
      <c r="A111" s="135" t="s">
        <v>221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86"/>
      <c r="AO111" s="186"/>
      <c r="AP111" s="186"/>
      <c r="AQ111" s="186"/>
      <c r="AR111" s="186"/>
      <c r="AS111" s="186"/>
      <c r="AT111" s="191" t="s">
        <v>223</v>
      </c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98">
        <v>1000000</v>
      </c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>
        <v>0</v>
      </c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6">
        <f>CF111</f>
        <v>0</v>
      </c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216"/>
      <c r="EU111" s="217"/>
      <c r="EV111" s="217"/>
      <c r="EW111" s="217"/>
      <c r="EX111" s="217"/>
      <c r="EY111" s="217"/>
      <c r="EZ111" s="217"/>
      <c r="FA111" s="217"/>
      <c r="FB111" s="217"/>
      <c r="FC111" s="217"/>
      <c r="FD111" s="217"/>
      <c r="FE111" s="217"/>
      <c r="FF111" s="217"/>
      <c r="FG111" s="217"/>
      <c r="FH111" s="217"/>
      <c r="FI111" s="217"/>
      <c r="FJ111" s="218"/>
      <c r="FK111" s="5"/>
    </row>
    <row r="112" spans="1:167" s="11" customFormat="1" ht="24" customHeight="1">
      <c r="A112" s="208" t="s">
        <v>149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10"/>
      <c r="AN112" s="185"/>
      <c r="AO112" s="185"/>
      <c r="AP112" s="185"/>
      <c r="AQ112" s="185"/>
      <c r="AR112" s="185"/>
      <c r="AS112" s="185"/>
      <c r="AT112" s="193" t="s">
        <v>115</v>
      </c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09">
        <f>BJ113</f>
        <v>530100</v>
      </c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>
        <f>CF113</f>
        <v>530094.94</v>
      </c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30">
        <f t="shared" si="9"/>
        <v>530094.94</v>
      </c>
      <c r="EF112" s="130"/>
      <c r="EG112" s="130"/>
      <c r="EH112" s="130"/>
      <c r="EI112" s="130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219"/>
      <c r="EU112" s="220"/>
      <c r="EV112" s="220"/>
      <c r="EW112" s="220"/>
      <c r="EX112" s="220"/>
      <c r="EY112" s="220"/>
      <c r="EZ112" s="220"/>
      <c r="FA112" s="220"/>
      <c r="FB112" s="220"/>
      <c r="FC112" s="220"/>
      <c r="FD112" s="220"/>
      <c r="FE112" s="220"/>
      <c r="FF112" s="220"/>
      <c r="FG112" s="220"/>
      <c r="FH112" s="220"/>
      <c r="FI112" s="220"/>
      <c r="FJ112" s="221"/>
      <c r="FK112" s="10"/>
    </row>
    <row r="113" spans="1:167" s="32" customFormat="1" ht="37.5" customHeight="1">
      <c r="A113" s="140" t="s">
        <v>114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266"/>
      <c r="AO113" s="266"/>
      <c r="AP113" s="266"/>
      <c r="AQ113" s="266"/>
      <c r="AR113" s="266"/>
      <c r="AS113" s="266"/>
      <c r="AT113" s="189" t="s">
        <v>92</v>
      </c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189"/>
      <c r="BF113" s="189"/>
      <c r="BG113" s="189"/>
      <c r="BH113" s="189"/>
      <c r="BI113" s="189"/>
      <c r="BJ113" s="188">
        <v>530100</v>
      </c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>
        <v>530094.94</v>
      </c>
      <c r="CG113" s="188"/>
      <c r="CH113" s="188"/>
      <c r="CI113" s="188"/>
      <c r="CJ113" s="188"/>
      <c r="CK113" s="188"/>
      <c r="CL113" s="188"/>
      <c r="CM113" s="188"/>
      <c r="CN113" s="188"/>
      <c r="CO113" s="188"/>
      <c r="CP113" s="188"/>
      <c r="CQ113" s="188"/>
      <c r="CR113" s="188"/>
      <c r="CS113" s="188"/>
      <c r="CT113" s="188"/>
      <c r="CU113" s="188"/>
      <c r="CV113" s="188"/>
      <c r="CW113" s="231"/>
      <c r="CX113" s="231"/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231"/>
      <c r="DQ113" s="231"/>
      <c r="DR113" s="231"/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86">
        <f>CF113</f>
        <v>530094.94</v>
      </c>
      <c r="EF113" s="286"/>
      <c r="EG113" s="286"/>
      <c r="EH113" s="286"/>
      <c r="EI113" s="286"/>
      <c r="EJ113" s="286"/>
      <c r="EK113" s="286"/>
      <c r="EL113" s="286"/>
      <c r="EM113" s="286"/>
      <c r="EN113" s="286"/>
      <c r="EO113" s="286"/>
      <c r="EP113" s="286"/>
      <c r="EQ113" s="286"/>
      <c r="ER113" s="286"/>
      <c r="ES113" s="286"/>
      <c r="ET113" s="287"/>
      <c r="EU113" s="288"/>
      <c r="EV113" s="288"/>
      <c r="EW113" s="288"/>
      <c r="EX113" s="288"/>
      <c r="EY113" s="288"/>
      <c r="EZ113" s="288"/>
      <c r="FA113" s="288"/>
      <c r="FB113" s="288"/>
      <c r="FC113" s="288"/>
      <c r="FD113" s="288"/>
      <c r="FE113" s="288"/>
      <c r="FF113" s="288"/>
      <c r="FG113" s="288"/>
      <c r="FH113" s="288"/>
      <c r="FI113" s="288"/>
      <c r="FJ113" s="289"/>
      <c r="FK113" s="33"/>
    </row>
    <row r="114" spans="1:167" s="4" customFormat="1" ht="18.75">
      <c r="A114" s="155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56"/>
      <c r="DS114" s="156"/>
      <c r="DT114" s="156"/>
      <c r="DU114" s="156"/>
      <c r="DV114" s="156"/>
      <c r="DW114" s="156"/>
      <c r="DX114" s="156"/>
      <c r="DY114" s="156"/>
      <c r="DZ114" s="156"/>
      <c r="EA114" s="156"/>
      <c r="EB114" s="156"/>
      <c r="EC114" s="156"/>
      <c r="ED114" s="156"/>
      <c r="EE114" s="156"/>
      <c r="EF114" s="156"/>
      <c r="EG114" s="156"/>
      <c r="EH114" s="156"/>
      <c r="EI114" s="156"/>
      <c r="EJ114" s="156"/>
      <c r="EK114" s="156"/>
      <c r="EL114" s="156"/>
      <c r="EM114" s="156"/>
      <c r="EN114" s="156"/>
      <c r="EO114" s="156"/>
      <c r="EP114" s="156"/>
      <c r="EQ114" s="156"/>
      <c r="ER114" s="156"/>
      <c r="ES114" s="156"/>
      <c r="ET114" s="156"/>
      <c r="EU114" s="156"/>
      <c r="EV114" s="156"/>
      <c r="EW114" s="156"/>
      <c r="EX114" s="156"/>
      <c r="EY114" s="156"/>
      <c r="EZ114" s="156"/>
      <c r="FA114" s="156"/>
      <c r="FB114" s="156"/>
      <c r="FC114" s="156"/>
      <c r="FD114" s="156"/>
      <c r="FE114" s="156"/>
      <c r="FF114" s="156"/>
      <c r="FG114" s="157"/>
      <c r="FH114" s="12"/>
      <c r="FI114" s="12"/>
      <c r="FJ114" s="16" t="s">
        <v>39</v>
      </c>
      <c r="FK114" s="5"/>
    </row>
    <row r="115" spans="1:167" s="4" customFormat="1" ht="18.75">
      <c r="A115" s="155" t="s">
        <v>80</v>
      </c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156"/>
      <c r="DQ115" s="156"/>
      <c r="DR115" s="156"/>
      <c r="DS115" s="156"/>
      <c r="DT115" s="156"/>
      <c r="DU115" s="156"/>
      <c r="DV115" s="156"/>
      <c r="DW115" s="156"/>
      <c r="DX115" s="156"/>
      <c r="DY115" s="156"/>
      <c r="DZ115" s="156"/>
      <c r="EA115" s="156"/>
      <c r="EB115" s="156"/>
      <c r="EC115" s="156"/>
      <c r="ED115" s="156"/>
      <c r="EE115" s="156"/>
      <c r="EF115" s="156"/>
      <c r="EG115" s="156"/>
      <c r="EH115" s="156"/>
      <c r="EI115" s="156"/>
      <c r="EJ115" s="156"/>
      <c r="EK115" s="156"/>
      <c r="EL115" s="156"/>
      <c r="EM115" s="156"/>
      <c r="EN115" s="156"/>
      <c r="EO115" s="156"/>
      <c r="EP115" s="156"/>
      <c r="EQ115" s="156"/>
      <c r="ER115" s="156"/>
      <c r="ES115" s="156"/>
      <c r="ET115" s="156"/>
      <c r="EU115" s="156"/>
      <c r="EV115" s="156"/>
      <c r="EW115" s="156"/>
      <c r="EX115" s="156"/>
      <c r="EY115" s="156"/>
      <c r="EZ115" s="156"/>
      <c r="FA115" s="156"/>
      <c r="FB115" s="156"/>
      <c r="FC115" s="156"/>
      <c r="FD115" s="156"/>
      <c r="FE115" s="156"/>
      <c r="FF115" s="156"/>
      <c r="FG115" s="156"/>
      <c r="FH115" s="156"/>
      <c r="FI115" s="156"/>
      <c r="FJ115" s="157"/>
      <c r="FK115" s="5"/>
    </row>
    <row r="116" spans="1:167" s="4" customFormat="1" ht="18" customHeight="1">
      <c r="A116" s="134" t="s">
        <v>8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 t="s">
        <v>23</v>
      </c>
      <c r="AL116" s="134"/>
      <c r="AM116" s="134"/>
      <c r="AN116" s="134"/>
      <c r="AO116" s="134"/>
      <c r="AP116" s="134"/>
      <c r="AQ116" s="17" t="s">
        <v>35</v>
      </c>
      <c r="AR116" s="17"/>
      <c r="AS116" s="17"/>
      <c r="AT116" s="252"/>
      <c r="AU116" s="253"/>
      <c r="AV116" s="253"/>
      <c r="AW116" s="253"/>
      <c r="AX116" s="253"/>
      <c r="AY116" s="253"/>
      <c r="AZ116" s="253"/>
      <c r="BA116" s="253"/>
      <c r="BB116" s="254"/>
      <c r="BC116" s="134" t="s">
        <v>119</v>
      </c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 t="s">
        <v>37</v>
      </c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 t="s">
        <v>24</v>
      </c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  <c r="DU116" s="134"/>
      <c r="DV116" s="134"/>
      <c r="DW116" s="134"/>
      <c r="DX116" s="134"/>
      <c r="DY116" s="134"/>
      <c r="DZ116" s="134"/>
      <c r="EA116" s="134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66" t="s">
        <v>29</v>
      </c>
      <c r="EL116" s="167"/>
      <c r="EM116" s="167"/>
      <c r="EN116" s="167"/>
      <c r="EO116" s="167"/>
      <c r="EP116" s="167"/>
      <c r="EQ116" s="167"/>
      <c r="ER116" s="167"/>
      <c r="ES116" s="167"/>
      <c r="ET116" s="167"/>
      <c r="EU116" s="167"/>
      <c r="EV116" s="167"/>
      <c r="EW116" s="167"/>
      <c r="EX116" s="167"/>
      <c r="EY116" s="167"/>
      <c r="EZ116" s="167"/>
      <c r="FA116" s="167"/>
      <c r="FB116" s="167"/>
      <c r="FC116" s="167"/>
      <c r="FD116" s="167"/>
      <c r="FE116" s="167"/>
      <c r="FF116" s="167"/>
      <c r="FG116" s="167"/>
      <c r="FH116" s="167"/>
      <c r="FI116" s="167"/>
      <c r="FJ116" s="168"/>
      <c r="FK116" s="5"/>
    </row>
    <row r="117" spans="1:167" s="4" customFormat="1" ht="78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7"/>
      <c r="AR117" s="17"/>
      <c r="AS117" s="17"/>
      <c r="AT117" s="255"/>
      <c r="AU117" s="256"/>
      <c r="AV117" s="256"/>
      <c r="AW117" s="256"/>
      <c r="AX117" s="256"/>
      <c r="AY117" s="256"/>
      <c r="AZ117" s="256"/>
      <c r="BA117" s="256"/>
      <c r="BB117" s="257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 t="s">
        <v>45</v>
      </c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 t="s">
        <v>25</v>
      </c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 t="s">
        <v>26</v>
      </c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 t="s">
        <v>27</v>
      </c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 t="s">
        <v>38</v>
      </c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66" t="s">
        <v>46</v>
      </c>
      <c r="EY117" s="167"/>
      <c r="EZ117" s="167"/>
      <c r="FA117" s="167"/>
      <c r="FB117" s="167"/>
      <c r="FC117" s="167"/>
      <c r="FD117" s="167"/>
      <c r="FE117" s="167"/>
      <c r="FF117" s="167"/>
      <c r="FG117" s="167"/>
      <c r="FH117" s="167"/>
      <c r="FI117" s="167"/>
      <c r="FJ117" s="168"/>
      <c r="FK117" s="5"/>
    </row>
    <row r="118" spans="1:167" s="4" customFormat="1" ht="18.75">
      <c r="A118" s="108">
        <v>1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>
        <v>2</v>
      </c>
      <c r="AL118" s="108"/>
      <c r="AM118" s="108"/>
      <c r="AN118" s="108"/>
      <c r="AO118" s="108"/>
      <c r="AP118" s="108"/>
      <c r="AQ118" s="108">
        <v>3</v>
      </c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>
        <v>4</v>
      </c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>
        <v>5</v>
      </c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>
        <v>6</v>
      </c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>
        <v>7</v>
      </c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>
        <v>8</v>
      </c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>
        <v>9</v>
      </c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>
        <v>10</v>
      </c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58">
        <v>11</v>
      </c>
      <c r="EY118" s="159"/>
      <c r="EZ118" s="159"/>
      <c r="FA118" s="159"/>
      <c r="FB118" s="159"/>
      <c r="FC118" s="159"/>
      <c r="FD118" s="159"/>
      <c r="FE118" s="159"/>
      <c r="FF118" s="159"/>
      <c r="FG118" s="159"/>
      <c r="FH118" s="159"/>
      <c r="FI118" s="159"/>
      <c r="FJ118" s="160"/>
      <c r="FK118" s="5"/>
    </row>
    <row r="119" spans="1:167" s="11" customFormat="1" ht="22.5" customHeight="1">
      <c r="A119" s="142" t="s">
        <v>32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61" t="s">
        <v>33</v>
      </c>
      <c r="AL119" s="161"/>
      <c r="AM119" s="161"/>
      <c r="AN119" s="161"/>
      <c r="AO119" s="161"/>
      <c r="AP119" s="161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09">
        <f>BC125+BC129</f>
        <v>824100</v>
      </c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>
        <f>BU125+BU129</f>
        <v>698448.03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17">
        <f>CH125+CH129</f>
        <v>698448.03</v>
      </c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>
        <f>DX125+DX129</f>
        <v>698448.03</v>
      </c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258">
        <f>EK126+EK129</f>
        <v>125651.97</v>
      </c>
      <c r="EL119" s="259"/>
      <c r="EM119" s="259"/>
      <c r="EN119" s="259"/>
      <c r="EO119" s="259"/>
      <c r="EP119" s="259"/>
      <c r="EQ119" s="259"/>
      <c r="ER119" s="259"/>
      <c r="ES119" s="259"/>
      <c r="ET119" s="259"/>
      <c r="EU119" s="259"/>
      <c r="EV119" s="259"/>
      <c r="EW119" s="260"/>
      <c r="EX119" s="124">
        <f>EX125</f>
        <v>0</v>
      </c>
      <c r="EY119" s="125"/>
      <c r="EZ119" s="125"/>
      <c r="FA119" s="125"/>
      <c r="FB119" s="125"/>
      <c r="FC119" s="125"/>
      <c r="FD119" s="125"/>
      <c r="FE119" s="125"/>
      <c r="FF119" s="125"/>
      <c r="FG119" s="125"/>
      <c r="FH119" s="125"/>
      <c r="FI119" s="125"/>
      <c r="FJ119" s="126"/>
      <c r="FK119" s="10"/>
    </row>
    <row r="120" spans="1:167" s="4" customFormat="1" ht="20.25" customHeight="1">
      <c r="A120" s="363" t="s">
        <v>122</v>
      </c>
      <c r="B120" s="363"/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  <c r="AG120" s="363"/>
      <c r="AH120" s="363"/>
      <c r="AI120" s="363"/>
      <c r="AJ120" s="363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1"/>
      <c r="EU120" s="111"/>
      <c r="EV120" s="111"/>
      <c r="EW120" s="111"/>
      <c r="EX120" s="104"/>
      <c r="EY120" s="105"/>
      <c r="EZ120" s="105"/>
      <c r="FA120" s="105"/>
      <c r="FB120" s="105"/>
      <c r="FC120" s="105"/>
      <c r="FD120" s="105"/>
      <c r="FE120" s="105"/>
      <c r="FF120" s="105"/>
      <c r="FG120" s="105"/>
      <c r="FH120" s="105"/>
      <c r="FI120" s="105"/>
      <c r="FJ120" s="106"/>
      <c r="FK120" s="5"/>
    </row>
    <row r="121" spans="1:167" s="20" customFormat="1" ht="15" customHeight="1" hidden="1">
      <c r="A121" s="364" t="s">
        <v>116</v>
      </c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4"/>
      <c r="AH121" s="364"/>
      <c r="AI121" s="364"/>
      <c r="AJ121" s="364"/>
      <c r="AK121" s="152" t="s">
        <v>52</v>
      </c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18">
        <f>SUM(BC122:BT124)</f>
        <v>116900</v>
      </c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>
        <f>BU124+BU123+BU122</f>
        <v>116769.88</v>
      </c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5">
        <f>SUM(CH122:CW124)</f>
        <v>116769.88</v>
      </c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>
        <f>SUM(DX122:EJ124)</f>
        <v>116769.88</v>
      </c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>
        <f>SUM(EK122:EW124)</f>
        <v>130.12000000000262</v>
      </c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249">
        <v>0</v>
      </c>
      <c r="EY121" s="250"/>
      <c r="EZ121" s="250"/>
      <c r="FA121" s="250"/>
      <c r="FB121" s="250"/>
      <c r="FC121" s="250"/>
      <c r="FD121" s="250"/>
      <c r="FE121" s="250"/>
      <c r="FF121" s="250"/>
      <c r="FG121" s="250"/>
      <c r="FH121" s="250"/>
      <c r="FI121" s="250"/>
      <c r="FJ121" s="251"/>
      <c r="FK121" s="19"/>
    </row>
    <row r="122" spans="1:167" s="4" customFormat="1" ht="15" customHeight="1" hidden="1">
      <c r="A122" s="236" t="s">
        <v>56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151" t="s">
        <v>53</v>
      </c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98">
        <v>82900</v>
      </c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>
        <v>82880.2</v>
      </c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111">
        <v>82880.2</v>
      </c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>
        <f>CH122</f>
        <v>82880.2</v>
      </c>
      <c r="DY122" s="111"/>
      <c r="DZ122" s="111"/>
      <c r="EA122" s="111"/>
      <c r="EB122" s="111"/>
      <c r="EC122" s="111"/>
      <c r="ED122" s="111"/>
      <c r="EE122" s="111"/>
      <c r="EF122" s="111"/>
      <c r="EG122" s="111"/>
      <c r="EH122" s="111"/>
      <c r="EI122" s="111"/>
      <c r="EJ122" s="111"/>
      <c r="EK122" s="38">
        <f>BC122-BU122</f>
        <v>19.80000000000291</v>
      </c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104">
        <f>BU122-CH122</f>
        <v>0</v>
      </c>
      <c r="EY122" s="105"/>
      <c r="EZ122" s="105"/>
      <c r="FA122" s="105"/>
      <c r="FB122" s="105"/>
      <c r="FC122" s="105"/>
      <c r="FD122" s="105"/>
      <c r="FE122" s="105"/>
      <c r="FF122" s="105"/>
      <c r="FG122" s="105"/>
      <c r="FH122" s="105"/>
      <c r="FI122" s="105"/>
      <c r="FJ122" s="106"/>
      <c r="FK122" s="5"/>
    </row>
    <row r="123" spans="1:167" s="4" customFormat="1" ht="15" customHeight="1" hidden="1">
      <c r="A123" s="236" t="s">
        <v>57</v>
      </c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151" t="s">
        <v>54</v>
      </c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98">
        <v>13200</v>
      </c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>
        <v>13172</v>
      </c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111">
        <v>13172</v>
      </c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1">
        <f>CH123</f>
        <v>13172</v>
      </c>
      <c r="DY123" s="111"/>
      <c r="DZ123" s="111"/>
      <c r="EA123" s="111"/>
      <c r="EB123" s="111"/>
      <c r="EC123" s="111"/>
      <c r="ED123" s="111"/>
      <c r="EE123" s="111"/>
      <c r="EF123" s="111"/>
      <c r="EG123" s="111"/>
      <c r="EH123" s="111"/>
      <c r="EI123" s="111"/>
      <c r="EJ123" s="111"/>
      <c r="EK123" s="111">
        <f>BC123-BU123</f>
        <v>28</v>
      </c>
      <c r="EL123" s="111"/>
      <c r="EM123" s="111"/>
      <c r="EN123" s="111"/>
      <c r="EO123" s="111"/>
      <c r="EP123" s="111"/>
      <c r="EQ123" s="111"/>
      <c r="ER123" s="111"/>
      <c r="ES123" s="111"/>
      <c r="ET123" s="111"/>
      <c r="EU123" s="111"/>
      <c r="EV123" s="111"/>
      <c r="EW123" s="111"/>
      <c r="EX123" s="104">
        <f>BU123-CH123</f>
        <v>0</v>
      </c>
      <c r="EY123" s="105"/>
      <c r="EZ123" s="105"/>
      <c r="FA123" s="105"/>
      <c r="FB123" s="105"/>
      <c r="FC123" s="105"/>
      <c r="FD123" s="105"/>
      <c r="FE123" s="105"/>
      <c r="FF123" s="105"/>
      <c r="FG123" s="105"/>
      <c r="FH123" s="105"/>
      <c r="FI123" s="105"/>
      <c r="FJ123" s="106"/>
      <c r="FK123" s="5"/>
    </row>
    <row r="124" spans="1:167" s="4" customFormat="1" ht="16.5" customHeight="1" hidden="1">
      <c r="A124" s="236" t="s">
        <v>58</v>
      </c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151" t="s">
        <v>55</v>
      </c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98">
        <v>20800</v>
      </c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>
        <v>20717.68</v>
      </c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111">
        <v>20717.68</v>
      </c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>
        <f>CH124</f>
        <v>20717.68</v>
      </c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>
        <f>BC124-BU124</f>
        <v>82.31999999999971</v>
      </c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04">
        <f>BU124-CH124</f>
        <v>0</v>
      </c>
      <c r="EY124" s="105"/>
      <c r="EZ124" s="105"/>
      <c r="FA124" s="105"/>
      <c r="FB124" s="105"/>
      <c r="FC124" s="105"/>
      <c r="FD124" s="105"/>
      <c r="FE124" s="105"/>
      <c r="FF124" s="105"/>
      <c r="FG124" s="105"/>
      <c r="FH124" s="105"/>
      <c r="FI124" s="105"/>
      <c r="FJ124" s="106"/>
      <c r="FK124" s="5"/>
    </row>
    <row r="125" spans="1:167" s="4" customFormat="1" ht="24" customHeight="1">
      <c r="A125" s="342" t="s">
        <v>121</v>
      </c>
      <c r="B125" s="342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162"/>
      <c r="AL125" s="162"/>
      <c r="AM125" s="162"/>
      <c r="AN125" s="162"/>
      <c r="AO125" s="162"/>
      <c r="AP125" s="162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09">
        <f>BC126</f>
        <v>753900</v>
      </c>
      <c r="BD125" s="230"/>
      <c r="BE125" s="230"/>
      <c r="BF125" s="230"/>
      <c r="BG125" s="230"/>
      <c r="BH125" s="230"/>
      <c r="BI125" s="230"/>
      <c r="BJ125" s="230"/>
      <c r="BK125" s="230"/>
      <c r="BL125" s="230"/>
      <c r="BM125" s="230"/>
      <c r="BN125" s="230"/>
      <c r="BO125" s="230"/>
      <c r="BP125" s="230"/>
      <c r="BQ125" s="230"/>
      <c r="BR125" s="230"/>
      <c r="BS125" s="230"/>
      <c r="BT125" s="230"/>
      <c r="BU125" s="109">
        <f>BU126</f>
        <v>634502.13</v>
      </c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17">
        <f>CH126</f>
        <v>634502.13</v>
      </c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87"/>
      <c r="CY125" s="187"/>
      <c r="CZ125" s="187"/>
      <c r="DA125" s="187"/>
      <c r="DB125" s="187"/>
      <c r="DC125" s="187"/>
      <c r="DD125" s="187"/>
      <c r="DE125" s="187"/>
      <c r="DF125" s="187"/>
      <c r="DG125" s="187"/>
      <c r="DH125" s="187"/>
      <c r="DI125" s="187"/>
      <c r="DJ125" s="187"/>
      <c r="DK125" s="187"/>
      <c r="DL125" s="187"/>
      <c r="DM125" s="187"/>
      <c r="DN125" s="187"/>
      <c r="DO125" s="187"/>
      <c r="DP125" s="187"/>
      <c r="DQ125" s="187"/>
      <c r="DR125" s="187"/>
      <c r="DS125" s="187"/>
      <c r="DT125" s="187"/>
      <c r="DU125" s="187"/>
      <c r="DV125" s="187"/>
      <c r="DW125" s="187"/>
      <c r="DX125" s="183">
        <f>DX126</f>
        <v>634502.13</v>
      </c>
      <c r="DY125" s="183"/>
      <c r="DZ125" s="183"/>
      <c r="EA125" s="183"/>
      <c r="EB125" s="183"/>
      <c r="EC125" s="183"/>
      <c r="ED125" s="183"/>
      <c r="EE125" s="183"/>
      <c r="EF125" s="183"/>
      <c r="EG125" s="183"/>
      <c r="EH125" s="183"/>
      <c r="EI125" s="183"/>
      <c r="EJ125" s="183"/>
      <c r="EK125" s="183">
        <f>EK127+EK128</f>
        <v>119397.87000000002</v>
      </c>
      <c r="EL125" s="183"/>
      <c r="EM125" s="183"/>
      <c r="EN125" s="183"/>
      <c r="EO125" s="183"/>
      <c r="EP125" s="183"/>
      <c r="EQ125" s="183"/>
      <c r="ER125" s="183"/>
      <c r="ES125" s="183"/>
      <c r="ET125" s="183"/>
      <c r="EU125" s="183"/>
      <c r="EV125" s="183"/>
      <c r="EW125" s="183"/>
      <c r="EX125" s="172">
        <v>0</v>
      </c>
      <c r="EY125" s="173"/>
      <c r="EZ125" s="173"/>
      <c r="FA125" s="173"/>
      <c r="FB125" s="173"/>
      <c r="FC125" s="173"/>
      <c r="FD125" s="173"/>
      <c r="FE125" s="173"/>
      <c r="FF125" s="173"/>
      <c r="FG125" s="173"/>
      <c r="FH125" s="173"/>
      <c r="FI125" s="173"/>
      <c r="FJ125" s="174"/>
      <c r="FK125" s="5"/>
    </row>
    <row r="126" spans="1:167" s="4" customFormat="1" ht="25.5" customHeight="1">
      <c r="A126" s="269" t="s">
        <v>233</v>
      </c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41" t="s">
        <v>170</v>
      </c>
      <c r="AL126" s="242"/>
      <c r="AM126" s="242"/>
      <c r="AN126" s="242"/>
      <c r="AO126" s="242"/>
      <c r="AP126" s="243"/>
      <c r="AQ126" s="37"/>
      <c r="AR126" s="37"/>
      <c r="AS126" s="227"/>
      <c r="AT126" s="228"/>
      <c r="AU126" s="228"/>
      <c r="AV126" s="228"/>
      <c r="AW126" s="228"/>
      <c r="AX126" s="228"/>
      <c r="AY126" s="228"/>
      <c r="AZ126" s="228"/>
      <c r="BA126" s="228"/>
      <c r="BB126" s="229"/>
      <c r="BC126" s="109">
        <f>BC127+BC128</f>
        <v>753900</v>
      </c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56"/>
      <c r="BT126" s="56"/>
      <c r="BU126" s="98">
        <f>BU127+BU128</f>
        <v>634502.13</v>
      </c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117">
        <f>CH127+CH128</f>
        <v>634502.13</v>
      </c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87"/>
      <c r="CY126" s="187"/>
      <c r="CZ126" s="187"/>
      <c r="DA126" s="187"/>
      <c r="DB126" s="187"/>
      <c r="DC126" s="187"/>
      <c r="DD126" s="187"/>
      <c r="DE126" s="187"/>
      <c r="DF126" s="187"/>
      <c r="DG126" s="187"/>
      <c r="DH126" s="187"/>
      <c r="DI126" s="187"/>
      <c r="DJ126" s="187"/>
      <c r="DK126" s="187"/>
      <c r="DL126" s="187"/>
      <c r="DM126" s="187"/>
      <c r="DN126" s="187"/>
      <c r="DO126" s="187"/>
      <c r="DP126" s="187"/>
      <c r="DQ126" s="187"/>
      <c r="DR126" s="187"/>
      <c r="DS126" s="187"/>
      <c r="DT126" s="187"/>
      <c r="DU126" s="187"/>
      <c r="DV126" s="187"/>
      <c r="DW126" s="187"/>
      <c r="DX126" s="183">
        <f>DX127+DX128</f>
        <v>634502.13</v>
      </c>
      <c r="DY126" s="183"/>
      <c r="DZ126" s="183"/>
      <c r="EA126" s="183"/>
      <c r="EB126" s="183"/>
      <c r="EC126" s="183"/>
      <c r="ED126" s="183"/>
      <c r="EE126" s="183"/>
      <c r="EF126" s="183"/>
      <c r="EG126" s="183"/>
      <c r="EH126" s="183"/>
      <c r="EI126" s="183"/>
      <c r="EJ126" s="183"/>
      <c r="EK126" s="183">
        <f aca="true" t="shared" si="10" ref="EK126:EK131">BC126-CH126</f>
        <v>119397.87</v>
      </c>
      <c r="EL126" s="183"/>
      <c r="EM126" s="183"/>
      <c r="EN126" s="183"/>
      <c r="EO126" s="183"/>
      <c r="EP126" s="183"/>
      <c r="EQ126" s="183"/>
      <c r="ER126" s="183"/>
      <c r="ES126" s="183"/>
      <c r="ET126" s="183"/>
      <c r="EU126" s="183"/>
      <c r="EV126" s="183"/>
      <c r="EW126" s="183"/>
      <c r="EX126" s="183"/>
      <c r="EY126" s="183"/>
      <c r="EZ126" s="183"/>
      <c r="FA126" s="183"/>
      <c r="FB126" s="183"/>
      <c r="FC126" s="183"/>
      <c r="FD126" s="183"/>
      <c r="FE126" s="183"/>
      <c r="FF126" s="183"/>
      <c r="FG126" s="183"/>
      <c r="FH126" s="42"/>
      <c r="FI126" s="42"/>
      <c r="FJ126" s="42"/>
      <c r="FK126" s="5"/>
    </row>
    <row r="127" spans="1:167" s="4" customFormat="1" ht="24.75" customHeight="1">
      <c r="A127" s="236" t="s">
        <v>56</v>
      </c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99" t="s">
        <v>53</v>
      </c>
      <c r="AL127" s="99"/>
      <c r="AM127" s="99"/>
      <c r="AN127" s="99"/>
      <c r="AO127" s="99"/>
      <c r="AP127" s="99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98">
        <v>580000</v>
      </c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>
        <v>494648.05</v>
      </c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111">
        <v>494648.05</v>
      </c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>
        <f>CH127</f>
        <v>494648.05</v>
      </c>
      <c r="DY127" s="111"/>
      <c r="DZ127" s="111"/>
      <c r="EA127" s="111"/>
      <c r="EB127" s="111"/>
      <c r="EC127" s="111"/>
      <c r="ED127" s="111"/>
      <c r="EE127" s="111"/>
      <c r="EF127" s="111"/>
      <c r="EG127" s="111"/>
      <c r="EH127" s="111"/>
      <c r="EI127" s="111"/>
      <c r="EJ127" s="111"/>
      <c r="EK127" s="111">
        <f t="shared" si="10"/>
        <v>85351.95000000001</v>
      </c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63">
        <f>BU127-CH127</f>
        <v>0</v>
      </c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5"/>
      <c r="FK127" s="5"/>
    </row>
    <row r="128" spans="1:167" s="4" customFormat="1" ht="24" customHeight="1">
      <c r="A128" s="236" t="s">
        <v>58</v>
      </c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99" t="s">
        <v>55</v>
      </c>
      <c r="AL128" s="99"/>
      <c r="AM128" s="99"/>
      <c r="AN128" s="99"/>
      <c r="AO128" s="99"/>
      <c r="AP128" s="99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98">
        <v>173900</v>
      </c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>
        <v>139854.08</v>
      </c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111">
        <v>139854.08</v>
      </c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>
        <f>CH128</f>
        <v>139854.08</v>
      </c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>
        <f t="shared" si="10"/>
        <v>34045.92000000001</v>
      </c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63">
        <v>0</v>
      </c>
      <c r="EY128" s="164"/>
      <c r="EZ128" s="164"/>
      <c r="FA128" s="164"/>
      <c r="FB128" s="164"/>
      <c r="FC128" s="164"/>
      <c r="FD128" s="164"/>
      <c r="FE128" s="164"/>
      <c r="FF128" s="164"/>
      <c r="FG128" s="164"/>
      <c r="FH128" s="164"/>
      <c r="FI128" s="164"/>
      <c r="FJ128" s="165"/>
      <c r="FK128" s="5"/>
    </row>
    <row r="129" spans="1:167" s="4" customFormat="1" ht="29.25" customHeight="1">
      <c r="A129" s="269" t="s">
        <v>234</v>
      </c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41" t="s">
        <v>171</v>
      </c>
      <c r="AL129" s="242"/>
      <c r="AM129" s="242"/>
      <c r="AN129" s="242"/>
      <c r="AO129" s="242"/>
      <c r="AP129" s="243"/>
      <c r="AQ129" s="37"/>
      <c r="AR129" s="37"/>
      <c r="AS129" s="227"/>
      <c r="AT129" s="228"/>
      <c r="AU129" s="228"/>
      <c r="AV129" s="228"/>
      <c r="AW129" s="228"/>
      <c r="AX129" s="228"/>
      <c r="AY129" s="228"/>
      <c r="AZ129" s="228"/>
      <c r="BA129" s="228"/>
      <c r="BB129" s="229"/>
      <c r="BC129" s="109">
        <f>BC130+BC131</f>
        <v>70200</v>
      </c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56"/>
      <c r="BT129" s="56"/>
      <c r="BU129" s="109">
        <f>BU130+BU131</f>
        <v>63945.899999999994</v>
      </c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17">
        <f>CH130+CH131</f>
        <v>63945.899999999994</v>
      </c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87"/>
      <c r="CY129" s="187"/>
      <c r="CZ129" s="187"/>
      <c r="DA129" s="187"/>
      <c r="DB129" s="187"/>
      <c r="DC129" s="187"/>
      <c r="DD129" s="187"/>
      <c r="DE129" s="187"/>
      <c r="DF129" s="187"/>
      <c r="DG129" s="187"/>
      <c r="DH129" s="187"/>
      <c r="DI129" s="187"/>
      <c r="DJ129" s="187"/>
      <c r="DK129" s="187"/>
      <c r="DL129" s="187"/>
      <c r="DM129" s="187"/>
      <c r="DN129" s="187"/>
      <c r="DO129" s="187"/>
      <c r="DP129" s="187"/>
      <c r="DQ129" s="187"/>
      <c r="DR129" s="187"/>
      <c r="DS129" s="187"/>
      <c r="DT129" s="187"/>
      <c r="DU129" s="187"/>
      <c r="DV129" s="187"/>
      <c r="DW129" s="187"/>
      <c r="DX129" s="183">
        <f>DX130+DX133+DX131</f>
        <v>63945.899999999994</v>
      </c>
      <c r="DY129" s="183"/>
      <c r="DZ129" s="183"/>
      <c r="EA129" s="183"/>
      <c r="EB129" s="183"/>
      <c r="EC129" s="183"/>
      <c r="ED129" s="183"/>
      <c r="EE129" s="183"/>
      <c r="EF129" s="183"/>
      <c r="EG129" s="183"/>
      <c r="EH129" s="183"/>
      <c r="EI129" s="183"/>
      <c r="EJ129" s="183"/>
      <c r="EK129" s="183">
        <f t="shared" si="10"/>
        <v>6254.100000000006</v>
      </c>
      <c r="EL129" s="183"/>
      <c r="EM129" s="183"/>
      <c r="EN129" s="183"/>
      <c r="EO129" s="183"/>
      <c r="EP129" s="183"/>
      <c r="EQ129" s="183"/>
      <c r="ER129" s="183"/>
      <c r="ES129" s="183"/>
      <c r="ET129" s="183"/>
      <c r="EU129" s="183"/>
      <c r="EV129" s="183"/>
      <c r="EW129" s="183"/>
      <c r="EX129" s="183"/>
      <c r="EY129" s="183"/>
      <c r="EZ129" s="183"/>
      <c r="FA129" s="183"/>
      <c r="FB129" s="183"/>
      <c r="FC129" s="183"/>
      <c r="FD129" s="183"/>
      <c r="FE129" s="183"/>
      <c r="FF129" s="183"/>
      <c r="FG129" s="183"/>
      <c r="FH129" s="42"/>
      <c r="FI129" s="42"/>
      <c r="FJ129" s="42"/>
      <c r="FK129" s="5"/>
    </row>
    <row r="130" spans="1:167" s="4" customFormat="1" ht="24" customHeight="1">
      <c r="A130" s="236" t="s">
        <v>57</v>
      </c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36"/>
      <c r="AH130" s="236"/>
      <c r="AI130" s="236"/>
      <c r="AJ130" s="236"/>
      <c r="AK130" s="99" t="s">
        <v>54</v>
      </c>
      <c r="AL130" s="99"/>
      <c r="AM130" s="99"/>
      <c r="AN130" s="99"/>
      <c r="AO130" s="99"/>
      <c r="AP130" s="99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98">
        <v>54000</v>
      </c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>
        <v>49113.6</v>
      </c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111">
        <v>49113.6</v>
      </c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1"/>
      <c r="DL130" s="111"/>
      <c r="DM130" s="111"/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1">
        <f>CH130</f>
        <v>49113.6</v>
      </c>
      <c r="DY130" s="111"/>
      <c r="DZ130" s="111"/>
      <c r="EA130" s="111"/>
      <c r="EB130" s="111"/>
      <c r="EC130" s="111"/>
      <c r="ED130" s="111"/>
      <c r="EE130" s="111"/>
      <c r="EF130" s="111"/>
      <c r="EG130" s="111"/>
      <c r="EH130" s="111"/>
      <c r="EI130" s="111"/>
      <c r="EJ130" s="111"/>
      <c r="EK130" s="111">
        <f t="shared" si="10"/>
        <v>4886.4000000000015</v>
      </c>
      <c r="EL130" s="111"/>
      <c r="EM130" s="111"/>
      <c r="EN130" s="111"/>
      <c r="EO130" s="111"/>
      <c r="EP130" s="111"/>
      <c r="EQ130" s="111"/>
      <c r="ER130" s="111"/>
      <c r="ES130" s="111"/>
      <c r="ET130" s="111"/>
      <c r="EU130" s="111"/>
      <c r="EV130" s="111"/>
      <c r="EW130" s="111"/>
      <c r="EX130" s="163">
        <v>0</v>
      </c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5"/>
      <c r="FK130" s="5"/>
    </row>
    <row r="131" spans="1:167" s="4" customFormat="1" ht="23.25" customHeight="1">
      <c r="A131" s="236" t="s">
        <v>58</v>
      </c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99" t="s">
        <v>55</v>
      </c>
      <c r="AL131" s="99"/>
      <c r="AM131" s="99"/>
      <c r="AN131" s="99"/>
      <c r="AO131" s="99"/>
      <c r="AP131" s="99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98">
        <v>16200</v>
      </c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>
        <v>14832.3</v>
      </c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111">
        <v>14832.3</v>
      </c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>
        <f>CH131</f>
        <v>14832.3</v>
      </c>
      <c r="DY131" s="111"/>
      <c r="DZ131" s="111"/>
      <c r="EA131" s="111"/>
      <c r="EB131" s="111"/>
      <c r="EC131" s="111"/>
      <c r="ED131" s="111"/>
      <c r="EE131" s="111"/>
      <c r="EF131" s="111"/>
      <c r="EG131" s="111"/>
      <c r="EH131" s="111"/>
      <c r="EI131" s="111"/>
      <c r="EJ131" s="111"/>
      <c r="EK131" s="111">
        <f t="shared" si="10"/>
        <v>1367.7000000000007</v>
      </c>
      <c r="EL131" s="111"/>
      <c r="EM131" s="111"/>
      <c r="EN131" s="111"/>
      <c r="EO131" s="111"/>
      <c r="EP131" s="111"/>
      <c r="EQ131" s="111"/>
      <c r="ER131" s="111"/>
      <c r="ES131" s="111"/>
      <c r="ET131" s="111"/>
      <c r="EU131" s="111"/>
      <c r="EV131" s="111"/>
      <c r="EW131" s="111"/>
      <c r="EX131" s="163">
        <v>0</v>
      </c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5"/>
      <c r="FK131" s="5"/>
    </row>
    <row r="132" spans="1:167" s="4" customFormat="1" ht="18.75">
      <c r="A132" s="155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7"/>
      <c r="CG132" s="277" t="s">
        <v>80</v>
      </c>
      <c r="CH132" s="277"/>
      <c r="CI132" s="277"/>
      <c r="CJ132" s="277"/>
      <c r="CK132" s="277"/>
      <c r="CL132" s="277"/>
      <c r="CM132" s="277"/>
      <c r="CN132" s="277"/>
      <c r="CO132" s="277"/>
      <c r="CP132" s="277"/>
      <c r="CQ132" s="277"/>
      <c r="CR132" s="277"/>
      <c r="CS132" s="277"/>
      <c r="CT132" s="277"/>
      <c r="CU132" s="277"/>
      <c r="CV132" s="277"/>
      <c r="CW132" s="277"/>
      <c r="CX132" s="277"/>
      <c r="CY132" s="158"/>
      <c r="CZ132" s="159"/>
      <c r="DA132" s="159"/>
      <c r="DB132" s="159"/>
      <c r="DC132" s="159"/>
      <c r="DD132" s="159"/>
      <c r="DE132" s="159"/>
      <c r="DF132" s="159"/>
      <c r="DG132" s="159"/>
      <c r="DH132" s="159"/>
      <c r="DI132" s="159"/>
      <c r="DJ132" s="159"/>
      <c r="DK132" s="159"/>
      <c r="DL132" s="159"/>
      <c r="DM132" s="159"/>
      <c r="DN132" s="159"/>
      <c r="DO132" s="159"/>
      <c r="DP132" s="159"/>
      <c r="DQ132" s="159"/>
      <c r="DR132" s="159"/>
      <c r="DS132" s="159"/>
      <c r="DT132" s="159"/>
      <c r="DU132" s="159"/>
      <c r="DV132" s="159"/>
      <c r="DW132" s="159"/>
      <c r="DX132" s="159"/>
      <c r="DY132" s="159"/>
      <c r="DZ132" s="159"/>
      <c r="EA132" s="159"/>
      <c r="EB132" s="159"/>
      <c r="EC132" s="159"/>
      <c r="ED132" s="159"/>
      <c r="EE132" s="159"/>
      <c r="EF132" s="159"/>
      <c r="EG132" s="159"/>
      <c r="EH132" s="159"/>
      <c r="EI132" s="159"/>
      <c r="EJ132" s="159"/>
      <c r="EK132" s="159"/>
      <c r="EL132" s="159"/>
      <c r="EM132" s="159"/>
      <c r="EN132" s="159"/>
      <c r="EO132" s="159"/>
      <c r="EP132" s="159"/>
      <c r="EQ132" s="159"/>
      <c r="ER132" s="159"/>
      <c r="ES132" s="159"/>
      <c r="ET132" s="159"/>
      <c r="EU132" s="159"/>
      <c r="EV132" s="159"/>
      <c r="EW132" s="159"/>
      <c r="EX132" s="159"/>
      <c r="EY132" s="159"/>
      <c r="EZ132" s="159"/>
      <c r="FA132" s="159"/>
      <c r="FB132" s="159"/>
      <c r="FC132" s="159"/>
      <c r="FD132" s="159"/>
      <c r="FE132" s="159"/>
      <c r="FF132" s="159"/>
      <c r="FG132" s="160"/>
      <c r="FH132" s="12"/>
      <c r="FI132" s="12"/>
      <c r="FJ132" s="16" t="s">
        <v>39</v>
      </c>
      <c r="FK132" s="5"/>
    </row>
    <row r="133" spans="1:167" s="4" customFormat="1" ht="19.5" customHeight="1">
      <c r="A133" s="134" t="s">
        <v>8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 t="s">
        <v>23</v>
      </c>
      <c r="AL133" s="134"/>
      <c r="AM133" s="134"/>
      <c r="AN133" s="134"/>
      <c r="AO133" s="134"/>
      <c r="AP133" s="134"/>
      <c r="AQ133" s="134" t="s">
        <v>35</v>
      </c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 t="s">
        <v>36</v>
      </c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 t="s">
        <v>37</v>
      </c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 t="s">
        <v>24</v>
      </c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34"/>
      <c r="DR133" s="134"/>
      <c r="DS133" s="134"/>
      <c r="DT133" s="134"/>
      <c r="DU133" s="134"/>
      <c r="DV133" s="134"/>
      <c r="DW133" s="134"/>
      <c r="DX133" s="134"/>
      <c r="DY133" s="134"/>
      <c r="DZ133" s="134"/>
      <c r="EA133" s="134"/>
      <c r="EB133" s="134"/>
      <c r="EC133" s="134"/>
      <c r="ED133" s="134"/>
      <c r="EE133" s="134"/>
      <c r="EF133" s="134"/>
      <c r="EG133" s="134"/>
      <c r="EH133" s="134"/>
      <c r="EI133" s="134"/>
      <c r="EJ133" s="134"/>
      <c r="EK133" s="166" t="s">
        <v>29</v>
      </c>
      <c r="EL133" s="167"/>
      <c r="EM133" s="167"/>
      <c r="EN133" s="167"/>
      <c r="EO133" s="167"/>
      <c r="EP133" s="167"/>
      <c r="EQ133" s="167"/>
      <c r="ER133" s="167"/>
      <c r="ES133" s="167"/>
      <c r="ET133" s="167"/>
      <c r="EU133" s="167"/>
      <c r="EV133" s="167"/>
      <c r="EW133" s="167"/>
      <c r="EX133" s="167"/>
      <c r="EY133" s="167"/>
      <c r="EZ133" s="167"/>
      <c r="FA133" s="167"/>
      <c r="FB133" s="167"/>
      <c r="FC133" s="167"/>
      <c r="FD133" s="167"/>
      <c r="FE133" s="167"/>
      <c r="FF133" s="167"/>
      <c r="FG133" s="167"/>
      <c r="FH133" s="167"/>
      <c r="FI133" s="167"/>
      <c r="FJ133" s="168"/>
      <c r="FK133" s="5"/>
    </row>
    <row r="134" spans="1:167" s="4" customFormat="1" ht="78.75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 t="s">
        <v>45</v>
      </c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 t="s">
        <v>25</v>
      </c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 t="s">
        <v>26</v>
      </c>
      <c r="DL134" s="134"/>
      <c r="DM134" s="134"/>
      <c r="DN134" s="134"/>
      <c r="DO134" s="134"/>
      <c r="DP134" s="134"/>
      <c r="DQ134" s="134"/>
      <c r="DR134" s="134"/>
      <c r="DS134" s="134"/>
      <c r="DT134" s="134"/>
      <c r="DU134" s="134"/>
      <c r="DV134" s="134"/>
      <c r="DW134" s="134"/>
      <c r="DX134" s="134" t="s">
        <v>27</v>
      </c>
      <c r="DY134" s="134"/>
      <c r="DZ134" s="134"/>
      <c r="EA134" s="134"/>
      <c r="EB134" s="134"/>
      <c r="EC134" s="134"/>
      <c r="ED134" s="134"/>
      <c r="EE134" s="134"/>
      <c r="EF134" s="134"/>
      <c r="EG134" s="134"/>
      <c r="EH134" s="134"/>
      <c r="EI134" s="134"/>
      <c r="EJ134" s="134"/>
      <c r="EK134" s="134" t="s">
        <v>38</v>
      </c>
      <c r="EL134" s="134"/>
      <c r="EM134" s="134"/>
      <c r="EN134" s="134"/>
      <c r="EO134" s="134"/>
      <c r="EP134" s="134"/>
      <c r="EQ134" s="134"/>
      <c r="ER134" s="134"/>
      <c r="ES134" s="134"/>
      <c r="ET134" s="134"/>
      <c r="EU134" s="134"/>
      <c r="EV134" s="134"/>
      <c r="EW134" s="134"/>
      <c r="EX134" s="166" t="s">
        <v>46</v>
      </c>
      <c r="EY134" s="167"/>
      <c r="EZ134" s="167"/>
      <c r="FA134" s="167"/>
      <c r="FB134" s="167"/>
      <c r="FC134" s="167"/>
      <c r="FD134" s="167"/>
      <c r="FE134" s="167"/>
      <c r="FF134" s="167"/>
      <c r="FG134" s="167"/>
      <c r="FH134" s="167"/>
      <c r="FI134" s="167"/>
      <c r="FJ134" s="168"/>
      <c r="FK134" s="5"/>
    </row>
    <row r="135" spans="1:167" s="4" customFormat="1" ht="18.75">
      <c r="A135" s="108">
        <v>1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>
        <v>2</v>
      </c>
      <c r="AL135" s="108"/>
      <c r="AM135" s="108"/>
      <c r="AN135" s="108"/>
      <c r="AO135" s="108"/>
      <c r="AP135" s="108"/>
      <c r="AQ135" s="108">
        <v>3</v>
      </c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>
        <v>4</v>
      </c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>
        <v>5</v>
      </c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>
        <v>6</v>
      </c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>
        <v>7</v>
      </c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>
        <v>8</v>
      </c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>
        <v>9</v>
      </c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>
        <v>10</v>
      </c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58">
        <v>11</v>
      </c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60"/>
      <c r="FK135" s="5"/>
    </row>
    <row r="136" spans="1:170" s="11" customFormat="1" ht="27.75" customHeight="1">
      <c r="A136" s="142" t="s">
        <v>94</v>
      </c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61" t="s">
        <v>33</v>
      </c>
      <c r="AL136" s="161"/>
      <c r="AM136" s="161"/>
      <c r="AN136" s="161"/>
      <c r="AO136" s="161"/>
      <c r="AP136" s="161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09">
        <f>BC140+BC149+BC146+BC157</f>
        <v>2905100</v>
      </c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>
        <f>BU140+BU146+BU149+BU161</f>
        <v>2059427.2000000002</v>
      </c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17">
        <f>CH140+CH146+CH149+CH161</f>
        <v>2059427.2000000002</v>
      </c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>
        <f>DX140+DX146+DX149+DX161</f>
        <v>2059427.2000000002</v>
      </c>
      <c r="DY136" s="117"/>
      <c r="DZ136" s="117"/>
      <c r="EA136" s="117"/>
      <c r="EB136" s="117"/>
      <c r="EC136" s="117"/>
      <c r="ED136" s="117"/>
      <c r="EE136" s="117"/>
      <c r="EF136" s="117"/>
      <c r="EG136" s="117"/>
      <c r="EH136" s="117"/>
      <c r="EI136" s="117"/>
      <c r="EJ136" s="117"/>
      <c r="EK136" s="244">
        <f>EK140+EK146+EK149</f>
        <v>869272.7999999998</v>
      </c>
      <c r="EL136" s="244"/>
      <c r="EM136" s="244"/>
      <c r="EN136" s="244"/>
      <c r="EO136" s="244"/>
      <c r="EP136" s="244"/>
      <c r="EQ136" s="244"/>
      <c r="ER136" s="244"/>
      <c r="ES136" s="244"/>
      <c r="ET136" s="244"/>
      <c r="EU136" s="244"/>
      <c r="EV136" s="244"/>
      <c r="EW136" s="244"/>
      <c r="EX136" s="124">
        <f>EX140+EX146+EX149</f>
        <v>0</v>
      </c>
      <c r="EY136" s="125"/>
      <c r="EZ136" s="125"/>
      <c r="FA136" s="125"/>
      <c r="FB136" s="125"/>
      <c r="FC136" s="125"/>
      <c r="FD136" s="125"/>
      <c r="FE136" s="125"/>
      <c r="FF136" s="125"/>
      <c r="FG136" s="125"/>
      <c r="FH136" s="125"/>
      <c r="FI136" s="125"/>
      <c r="FJ136" s="126"/>
      <c r="FK136" s="10"/>
      <c r="FM136" s="94"/>
      <c r="FN136" s="94"/>
    </row>
    <row r="137" spans="1:167" s="4" customFormat="1" ht="14.25" customHeight="1">
      <c r="A137" s="154" t="s">
        <v>22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37"/>
      <c r="AL137" s="137"/>
      <c r="AM137" s="137"/>
      <c r="AN137" s="137"/>
      <c r="AO137" s="137"/>
      <c r="AP137" s="137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  <c r="DE137" s="111"/>
      <c r="DF137" s="111"/>
      <c r="DG137" s="111"/>
      <c r="DH137" s="111"/>
      <c r="DI137" s="111"/>
      <c r="DJ137" s="111"/>
      <c r="DK137" s="111"/>
      <c r="DL137" s="111"/>
      <c r="DM137" s="111"/>
      <c r="DN137" s="111"/>
      <c r="DO137" s="111"/>
      <c r="DP137" s="111"/>
      <c r="DQ137" s="111"/>
      <c r="DR137" s="111"/>
      <c r="DS137" s="111"/>
      <c r="DT137" s="111"/>
      <c r="DU137" s="111"/>
      <c r="DV137" s="111"/>
      <c r="DW137" s="111"/>
      <c r="DX137" s="111"/>
      <c r="DY137" s="111"/>
      <c r="DZ137" s="111"/>
      <c r="EA137" s="111"/>
      <c r="EB137" s="111"/>
      <c r="EC137" s="111"/>
      <c r="ED137" s="111"/>
      <c r="EE137" s="111"/>
      <c r="EF137" s="111"/>
      <c r="EG137" s="111"/>
      <c r="EH137" s="111"/>
      <c r="EI137" s="111"/>
      <c r="EJ137" s="111"/>
      <c r="EK137" s="111"/>
      <c r="EL137" s="111"/>
      <c r="EM137" s="111"/>
      <c r="EN137" s="111"/>
      <c r="EO137" s="111"/>
      <c r="EP137" s="111"/>
      <c r="EQ137" s="111"/>
      <c r="ER137" s="111"/>
      <c r="ES137" s="111"/>
      <c r="ET137" s="111"/>
      <c r="EU137" s="111"/>
      <c r="EV137" s="111"/>
      <c r="EW137" s="111"/>
      <c r="EX137" s="104"/>
      <c r="EY137" s="105"/>
      <c r="EZ137" s="105"/>
      <c r="FA137" s="105"/>
      <c r="FB137" s="105"/>
      <c r="FC137" s="105"/>
      <c r="FD137" s="105"/>
      <c r="FE137" s="105"/>
      <c r="FF137" s="105"/>
      <c r="FG137" s="105"/>
      <c r="FH137" s="105"/>
      <c r="FI137" s="105"/>
      <c r="FJ137" s="106"/>
      <c r="FK137" s="5"/>
    </row>
    <row r="138" spans="1:166" s="4" customFormat="1" ht="20.25" customHeight="1">
      <c r="A138" s="276" t="s">
        <v>123</v>
      </c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1"/>
      <c r="DY138" s="111"/>
      <c r="DZ138" s="111"/>
      <c r="EA138" s="111"/>
      <c r="EB138" s="111"/>
      <c r="EC138" s="111"/>
      <c r="ED138" s="111"/>
      <c r="EE138" s="111"/>
      <c r="EF138" s="111"/>
      <c r="EG138" s="111"/>
      <c r="EH138" s="111"/>
      <c r="EI138" s="111"/>
      <c r="EJ138" s="111"/>
      <c r="EK138" s="111"/>
      <c r="EL138" s="111"/>
      <c r="EM138" s="111"/>
      <c r="EN138" s="111"/>
      <c r="EO138" s="111"/>
      <c r="EP138" s="111"/>
      <c r="EQ138" s="111"/>
      <c r="ER138" s="111"/>
      <c r="ES138" s="111"/>
      <c r="ET138" s="111"/>
      <c r="EU138" s="111"/>
      <c r="EV138" s="111"/>
      <c r="EW138" s="111"/>
      <c r="EX138" s="119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43"/>
      <c r="FI138" s="43"/>
      <c r="FJ138" s="43"/>
    </row>
    <row r="139" spans="1:166" s="4" customFormat="1" ht="18" customHeight="1">
      <c r="A139" s="269" t="s">
        <v>235</v>
      </c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152"/>
      <c r="AL139" s="152"/>
      <c r="AM139" s="152"/>
      <c r="AN139" s="152"/>
      <c r="AO139" s="152"/>
      <c r="AP139" s="152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  <c r="DE139" s="111"/>
      <c r="DF139" s="111"/>
      <c r="DG139" s="111"/>
      <c r="DH139" s="111"/>
      <c r="DI139" s="111"/>
      <c r="DJ139" s="111"/>
      <c r="DK139" s="111"/>
      <c r="DL139" s="111"/>
      <c r="DM139" s="111"/>
      <c r="DN139" s="111"/>
      <c r="DO139" s="111"/>
      <c r="DP139" s="111"/>
      <c r="DQ139" s="111"/>
      <c r="DR139" s="111"/>
      <c r="DS139" s="111"/>
      <c r="DT139" s="111"/>
      <c r="DU139" s="111"/>
      <c r="DV139" s="111"/>
      <c r="DW139" s="111"/>
      <c r="DX139" s="111"/>
      <c r="DY139" s="111"/>
      <c r="DZ139" s="111"/>
      <c r="EA139" s="111"/>
      <c r="EB139" s="111"/>
      <c r="EC139" s="111"/>
      <c r="ED139" s="111"/>
      <c r="EE139" s="111"/>
      <c r="EF139" s="111"/>
      <c r="EG139" s="111"/>
      <c r="EH139" s="111"/>
      <c r="EI139" s="111"/>
      <c r="EJ139" s="111"/>
      <c r="EK139" s="111"/>
      <c r="EL139" s="111"/>
      <c r="EM139" s="111"/>
      <c r="EN139" s="111"/>
      <c r="EO139" s="111"/>
      <c r="EP139" s="111"/>
      <c r="EQ139" s="111"/>
      <c r="ER139" s="111"/>
      <c r="ES139" s="111"/>
      <c r="ET139" s="111"/>
      <c r="EU139" s="111"/>
      <c r="EV139" s="111"/>
      <c r="EW139" s="111"/>
      <c r="EX139" s="104"/>
      <c r="EY139" s="105"/>
      <c r="EZ139" s="105"/>
      <c r="FA139" s="105"/>
      <c r="FB139" s="105"/>
      <c r="FC139" s="105"/>
      <c r="FD139" s="105"/>
      <c r="FE139" s="105"/>
      <c r="FF139" s="105"/>
      <c r="FG139" s="105"/>
      <c r="FH139" s="105"/>
      <c r="FI139" s="105"/>
      <c r="FJ139" s="106"/>
    </row>
    <row r="140" spans="1:166" s="20" customFormat="1" ht="27.75" customHeight="1">
      <c r="A140" s="135" t="s">
        <v>121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232" t="s">
        <v>52</v>
      </c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109">
        <f>BC141+BC142</f>
        <v>2125100</v>
      </c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18">
        <f>SUM(BU141:CG142)</f>
        <v>1375642.3800000001</v>
      </c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5">
        <f>SUM(CH141:CW142)</f>
        <v>1375642.3800000001</v>
      </c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>
        <f>SUM(DX141:EJ142)</f>
        <v>1375642.3800000001</v>
      </c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>
        <f>EK141+EK142</f>
        <v>749457.6199999999</v>
      </c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249">
        <f>EX141+EX142</f>
        <v>0</v>
      </c>
      <c r="EY140" s="250"/>
      <c r="EZ140" s="250"/>
      <c r="FA140" s="250"/>
      <c r="FB140" s="250"/>
      <c r="FC140" s="250"/>
      <c r="FD140" s="250"/>
      <c r="FE140" s="250"/>
      <c r="FF140" s="250"/>
      <c r="FG140" s="250"/>
      <c r="FH140" s="250"/>
      <c r="FI140" s="250"/>
      <c r="FJ140" s="251"/>
    </row>
    <row r="141" spans="1:166" s="4" customFormat="1" ht="27" customHeight="1">
      <c r="A141" s="236" t="s">
        <v>56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99" t="s">
        <v>53</v>
      </c>
      <c r="AL141" s="99"/>
      <c r="AM141" s="99"/>
      <c r="AN141" s="99"/>
      <c r="AO141" s="99"/>
      <c r="AP141" s="99"/>
      <c r="AQ141" s="99" t="s">
        <v>104</v>
      </c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8">
        <v>1634800</v>
      </c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>
        <v>1079319.31</v>
      </c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111">
        <v>1079319.31</v>
      </c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  <c r="DE141" s="111"/>
      <c r="DF141" s="111"/>
      <c r="DG141" s="111"/>
      <c r="DH141" s="111"/>
      <c r="DI141" s="111"/>
      <c r="DJ141" s="111"/>
      <c r="DK141" s="111"/>
      <c r="DL141" s="111"/>
      <c r="DM141" s="111"/>
      <c r="DN141" s="111"/>
      <c r="DO141" s="111"/>
      <c r="DP141" s="111"/>
      <c r="DQ141" s="111"/>
      <c r="DR141" s="111"/>
      <c r="DS141" s="111"/>
      <c r="DT141" s="111"/>
      <c r="DU141" s="111"/>
      <c r="DV141" s="111"/>
      <c r="DW141" s="111"/>
      <c r="DX141" s="111">
        <f aca="true" t="shared" si="11" ref="DX141:DX147">CH141</f>
        <v>1079319.31</v>
      </c>
      <c r="DY141" s="111"/>
      <c r="DZ141" s="111"/>
      <c r="EA141" s="111"/>
      <c r="EB141" s="111"/>
      <c r="EC141" s="111"/>
      <c r="ED141" s="111"/>
      <c r="EE141" s="111"/>
      <c r="EF141" s="111"/>
      <c r="EG141" s="111"/>
      <c r="EH141" s="111"/>
      <c r="EI141" s="111"/>
      <c r="EJ141" s="111"/>
      <c r="EK141" s="111">
        <f>BC141-BU141</f>
        <v>555480.69</v>
      </c>
      <c r="EL141" s="111"/>
      <c r="EM141" s="111"/>
      <c r="EN141" s="111"/>
      <c r="EO141" s="111"/>
      <c r="EP141" s="111"/>
      <c r="EQ141" s="111"/>
      <c r="ER141" s="111"/>
      <c r="ES141" s="111"/>
      <c r="ET141" s="111"/>
      <c r="EU141" s="111"/>
      <c r="EV141" s="111"/>
      <c r="EW141" s="111"/>
      <c r="EX141" s="104">
        <f aca="true" t="shared" si="12" ref="EX141:EX147">BU141-CH141</f>
        <v>0</v>
      </c>
      <c r="EY141" s="105"/>
      <c r="EZ141" s="105"/>
      <c r="FA141" s="105"/>
      <c r="FB141" s="105"/>
      <c r="FC141" s="105"/>
      <c r="FD141" s="105"/>
      <c r="FE141" s="105"/>
      <c r="FF141" s="105"/>
      <c r="FG141" s="105"/>
      <c r="FH141" s="105"/>
      <c r="FI141" s="105"/>
      <c r="FJ141" s="106"/>
    </row>
    <row r="142" spans="1:166" s="4" customFormat="1" ht="27" customHeight="1">
      <c r="A142" s="236" t="s">
        <v>58</v>
      </c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99" t="s">
        <v>55</v>
      </c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8">
        <v>490300</v>
      </c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>
        <v>296323.07</v>
      </c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111">
        <v>296323.07</v>
      </c>
      <c r="CI142" s="111"/>
      <c r="CJ142" s="111"/>
      <c r="CK142" s="111"/>
      <c r="CL142" s="111"/>
      <c r="CM142" s="111"/>
      <c r="CN142" s="111"/>
      <c r="CO142" s="111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  <c r="DE142" s="111"/>
      <c r="DF142" s="111"/>
      <c r="DG142" s="111"/>
      <c r="DH142" s="111"/>
      <c r="DI142" s="111"/>
      <c r="DJ142" s="111"/>
      <c r="DK142" s="111"/>
      <c r="DL142" s="111"/>
      <c r="DM142" s="111"/>
      <c r="DN142" s="111"/>
      <c r="DO142" s="111"/>
      <c r="DP142" s="111"/>
      <c r="DQ142" s="111"/>
      <c r="DR142" s="111"/>
      <c r="DS142" s="111"/>
      <c r="DT142" s="111"/>
      <c r="DU142" s="111"/>
      <c r="DV142" s="111"/>
      <c r="DW142" s="111"/>
      <c r="DX142" s="111">
        <f t="shared" si="11"/>
        <v>296323.07</v>
      </c>
      <c r="DY142" s="111"/>
      <c r="DZ142" s="111"/>
      <c r="EA142" s="111"/>
      <c r="EB142" s="111"/>
      <c r="EC142" s="111"/>
      <c r="ED142" s="111"/>
      <c r="EE142" s="111"/>
      <c r="EF142" s="111"/>
      <c r="EG142" s="111"/>
      <c r="EH142" s="111"/>
      <c r="EI142" s="111"/>
      <c r="EJ142" s="111"/>
      <c r="EK142" s="111">
        <f>BC142-BU142</f>
        <v>193976.93</v>
      </c>
      <c r="EL142" s="111"/>
      <c r="EM142" s="111"/>
      <c r="EN142" s="111"/>
      <c r="EO142" s="111"/>
      <c r="EP142" s="111"/>
      <c r="EQ142" s="111"/>
      <c r="ER142" s="111"/>
      <c r="ES142" s="111"/>
      <c r="ET142" s="111"/>
      <c r="EU142" s="111"/>
      <c r="EV142" s="111"/>
      <c r="EW142" s="111"/>
      <c r="EX142" s="104">
        <f t="shared" si="12"/>
        <v>0</v>
      </c>
      <c r="EY142" s="105"/>
      <c r="EZ142" s="105"/>
      <c r="FA142" s="105"/>
      <c r="FB142" s="105"/>
      <c r="FC142" s="105"/>
      <c r="FD142" s="105"/>
      <c r="FE142" s="105"/>
      <c r="FF142" s="105"/>
      <c r="FG142" s="105"/>
      <c r="FH142" s="105"/>
      <c r="FI142" s="105"/>
      <c r="FJ142" s="106"/>
    </row>
    <row r="143" spans="1:166" s="11" customFormat="1" ht="26.25" customHeight="1">
      <c r="A143" s="184" t="s">
        <v>204</v>
      </c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16">
        <f>BC144+BC145</f>
        <v>2046900</v>
      </c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16">
        <f>BU144+BU145</f>
        <v>1370782.8199999998</v>
      </c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17">
        <f>CH144+CH145</f>
        <v>1370782.8199999998</v>
      </c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90"/>
      <c r="DF143" s="290"/>
      <c r="DG143" s="290"/>
      <c r="DH143" s="290"/>
      <c r="DI143" s="290"/>
      <c r="DJ143" s="290"/>
      <c r="DK143" s="290"/>
      <c r="DL143" s="290"/>
      <c r="DM143" s="290"/>
      <c r="DN143" s="290"/>
      <c r="DO143" s="290"/>
      <c r="DP143" s="290"/>
      <c r="DQ143" s="290"/>
      <c r="DR143" s="290"/>
      <c r="DS143" s="290"/>
      <c r="DT143" s="290"/>
      <c r="DU143" s="290"/>
      <c r="DV143" s="290"/>
      <c r="DW143" s="290"/>
      <c r="DX143" s="117">
        <f t="shared" si="11"/>
        <v>1370782.8199999998</v>
      </c>
      <c r="DY143" s="290"/>
      <c r="DZ143" s="290"/>
      <c r="EA143" s="290"/>
      <c r="EB143" s="290"/>
      <c r="EC143" s="290"/>
      <c r="ED143" s="290"/>
      <c r="EE143" s="290"/>
      <c r="EF143" s="290"/>
      <c r="EG143" s="290"/>
      <c r="EH143" s="290"/>
      <c r="EI143" s="290"/>
      <c r="EJ143" s="290"/>
      <c r="EK143" s="117">
        <f aca="true" t="shared" si="13" ref="EK143:EK149">BC143-CH143</f>
        <v>676117.1800000002</v>
      </c>
      <c r="EL143" s="290"/>
      <c r="EM143" s="290"/>
      <c r="EN143" s="290"/>
      <c r="EO143" s="290"/>
      <c r="EP143" s="290"/>
      <c r="EQ143" s="290"/>
      <c r="ER143" s="290"/>
      <c r="ES143" s="290"/>
      <c r="ET143" s="290"/>
      <c r="EU143" s="290"/>
      <c r="EV143" s="290"/>
      <c r="EW143" s="290"/>
      <c r="EX143" s="124">
        <f t="shared" si="12"/>
        <v>0</v>
      </c>
      <c r="EY143" s="125"/>
      <c r="EZ143" s="125"/>
      <c r="FA143" s="125"/>
      <c r="FB143" s="125"/>
      <c r="FC143" s="125"/>
      <c r="FD143" s="125"/>
      <c r="FE143" s="125"/>
      <c r="FF143" s="125"/>
      <c r="FG143" s="125"/>
      <c r="FH143" s="125"/>
      <c r="FI143" s="125"/>
      <c r="FJ143" s="126"/>
    </row>
    <row r="144" spans="1:166" s="4" customFormat="1" ht="28.5" customHeight="1">
      <c r="A144" s="236" t="s">
        <v>56</v>
      </c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99" t="s">
        <v>53</v>
      </c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188">
        <v>1575000</v>
      </c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/>
      <c r="BU144" s="188">
        <v>1075586.93</v>
      </c>
      <c r="BV144" s="188"/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11">
        <v>1075586.93</v>
      </c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1"/>
      <c r="DE144" s="111"/>
      <c r="DF144" s="111"/>
      <c r="DG144" s="111"/>
      <c r="DH144" s="111"/>
      <c r="DI144" s="111"/>
      <c r="DJ144" s="111"/>
      <c r="DK144" s="111"/>
      <c r="DL144" s="111"/>
      <c r="DM144" s="111"/>
      <c r="DN144" s="111"/>
      <c r="DO144" s="111"/>
      <c r="DP144" s="111"/>
      <c r="DQ144" s="111"/>
      <c r="DR144" s="111"/>
      <c r="DS144" s="111"/>
      <c r="DT144" s="111"/>
      <c r="DU144" s="111"/>
      <c r="DV144" s="111"/>
      <c r="DW144" s="111"/>
      <c r="DX144" s="111">
        <f t="shared" si="11"/>
        <v>1075586.93</v>
      </c>
      <c r="DY144" s="111"/>
      <c r="DZ144" s="111"/>
      <c r="EA144" s="111"/>
      <c r="EB144" s="111"/>
      <c r="EC144" s="111"/>
      <c r="ED144" s="111"/>
      <c r="EE144" s="111"/>
      <c r="EF144" s="111"/>
      <c r="EG144" s="111"/>
      <c r="EH144" s="111"/>
      <c r="EI144" s="111"/>
      <c r="EJ144" s="111"/>
      <c r="EK144" s="111">
        <f t="shared" si="13"/>
        <v>499413.07000000007</v>
      </c>
      <c r="EL144" s="111"/>
      <c r="EM144" s="111"/>
      <c r="EN144" s="111"/>
      <c r="EO144" s="111"/>
      <c r="EP144" s="111"/>
      <c r="EQ144" s="111"/>
      <c r="ER144" s="111"/>
      <c r="ES144" s="111"/>
      <c r="ET144" s="111"/>
      <c r="EU144" s="111"/>
      <c r="EV144" s="111"/>
      <c r="EW144" s="111"/>
      <c r="EX144" s="163">
        <f t="shared" si="12"/>
        <v>0</v>
      </c>
      <c r="EY144" s="164"/>
      <c r="EZ144" s="164"/>
      <c r="FA144" s="164"/>
      <c r="FB144" s="164"/>
      <c r="FC144" s="164"/>
      <c r="FD144" s="164"/>
      <c r="FE144" s="164"/>
      <c r="FF144" s="164"/>
      <c r="FG144" s="164"/>
      <c r="FH144" s="164"/>
      <c r="FI144" s="164"/>
      <c r="FJ144" s="165"/>
    </row>
    <row r="145" spans="1:169" s="4" customFormat="1" ht="26.25" customHeight="1">
      <c r="A145" s="236" t="s">
        <v>58</v>
      </c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6"/>
      <c r="AJ145" s="236"/>
      <c r="AK145" s="99" t="s">
        <v>55</v>
      </c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188">
        <v>471900</v>
      </c>
      <c r="BD145" s="188"/>
      <c r="BE145" s="188"/>
      <c r="BF145" s="188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>
        <v>295195.89</v>
      </c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11">
        <v>295195.89</v>
      </c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1"/>
      <c r="DE145" s="111"/>
      <c r="DF145" s="111"/>
      <c r="DG145" s="111"/>
      <c r="DH145" s="111"/>
      <c r="DI145" s="111"/>
      <c r="DJ145" s="111"/>
      <c r="DK145" s="111"/>
      <c r="DL145" s="111"/>
      <c r="DM145" s="111"/>
      <c r="DN145" s="111"/>
      <c r="DO145" s="111"/>
      <c r="DP145" s="111"/>
      <c r="DQ145" s="111"/>
      <c r="DR145" s="111"/>
      <c r="DS145" s="111"/>
      <c r="DT145" s="111"/>
      <c r="DU145" s="111"/>
      <c r="DV145" s="111"/>
      <c r="DW145" s="111"/>
      <c r="DX145" s="111">
        <f t="shared" si="11"/>
        <v>295195.89</v>
      </c>
      <c r="DY145" s="111"/>
      <c r="DZ145" s="111"/>
      <c r="EA145" s="111"/>
      <c r="EB145" s="111"/>
      <c r="EC145" s="111"/>
      <c r="ED145" s="111"/>
      <c r="EE145" s="111"/>
      <c r="EF145" s="111"/>
      <c r="EG145" s="111"/>
      <c r="EH145" s="111"/>
      <c r="EI145" s="111"/>
      <c r="EJ145" s="111"/>
      <c r="EK145" s="111">
        <f t="shared" si="13"/>
        <v>176704.11</v>
      </c>
      <c r="EL145" s="111"/>
      <c r="EM145" s="111"/>
      <c r="EN145" s="111"/>
      <c r="EO145" s="111"/>
      <c r="EP145" s="111"/>
      <c r="EQ145" s="111"/>
      <c r="ER145" s="111"/>
      <c r="ES145" s="111"/>
      <c r="ET145" s="111"/>
      <c r="EU145" s="111"/>
      <c r="EV145" s="111"/>
      <c r="EW145" s="111"/>
      <c r="EX145" s="163">
        <f t="shared" si="12"/>
        <v>0</v>
      </c>
      <c r="EY145" s="164"/>
      <c r="EZ145" s="164"/>
      <c r="FA145" s="164"/>
      <c r="FB145" s="164"/>
      <c r="FC145" s="164"/>
      <c r="FD145" s="164"/>
      <c r="FE145" s="164"/>
      <c r="FF145" s="164"/>
      <c r="FG145" s="164"/>
      <c r="FH145" s="164"/>
      <c r="FI145" s="164"/>
      <c r="FJ145" s="165"/>
      <c r="FM145" s="93"/>
    </row>
    <row r="146" spans="1:166" s="20" customFormat="1" ht="25.5" customHeight="1">
      <c r="A146" s="269" t="s">
        <v>236</v>
      </c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32" t="s">
        <v>52</v>
      </c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2"/>
      <c r="BC146" s="109">
        <f>BC147+BC148</f>
        <v>207200</v>
      </c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18">
        <f>BU147+BU148</f>
        <v>131193.84</v>
      </c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5">
        <f>CH147+CH148</f>
        <v>131193.84</v>
      </c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>
        <f t="shared" si="11"/>
        <v>131193.84</v>
      </c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>
        <f t="shared" si="13"/>
        <v>76006.16</v>
      </c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249">
        <f t="shared" si="12"/>
        <v>0</v>
      </c>
      <c r="EY146" s="250"/>
      <c r="EZ146" s="250"/>
      <c r="FA146" s="250"/>
      <c r="FB146" s="250"/>
      <c r="FC146" s="250"/>
      <c r="FD146" s="250"/>
      <c r="FE146" s="250"/>
      <c r="FF146" s="250"/>
      <c r="FG146" s="250"/>
      <c r="FH146" s="250"/>
      <c r="FI146" s="250"/>
      <c r="FJ146" s="251"/>
    </row>
    <row r="147" spans="1:166" s="4" customFormat="1" ht="26.25" customHeight="1">
      <c r="A147" s="236" t="s">
        <v>57</v>
      </c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6"/>
      <c r="AJ147" s="236"/>
      <c r="AK147" s="99" t="s">
        <v>54</v>
      </c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8">
        <v>159400</v>
      </c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>
        <v>101538.95</v>
      </c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111">
        <v>101538.95</v>
      </c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  <c r="DE147" s="111"/>
      <c r="DF147" s="111"/>
      <c r="DG147" s="111"/>
      <c r="DH147" s="111"/>
      <c r="DI147" s="111"/>
      <c r="DJ147" s="111"/>
      <c r="DK147" s="111"/>
      <c r="DL147" s="111"/>
      <c r="DM147" s="111"/>
      <c r="DN147" s="111"/>
      <c r="DO147" s="111"/>
      <c r="DP147" s="111"/>
      <c r="DQ147" s="111"/>
      <c r="DR147" s="111"/>
      <c r="DS147" s="111"/>
      <c r="DT147" s="111"/>
      <c r="DU147" s="111"/>
      <c r="DV147" s="111"/>
      <c r="DW147" s="111"/>
      <c r="DX147" s="111">
        <f t="shared" si="11"/>
        <v>101538.95</v>
      </c>
      <c r="DY147" s="111"/>
      <c r="DZ147" s="111"/>
      <c r="EA147" s="111"/>
      <c r="EB147" s="111"/>
      <c r="EC147" s="111"/>
      <c r="ED147" s="111"/>
      <c r="EE147" s="111"/>
      <c r="EF147" s="111"/>
      <c r="EG147" s="111"/>
      <c r="EH147" s="111"/>
      <c r="EI147" s="111"/>
      <c r="EJ147" s="111"/>
      <c r="EK147" s="111">
        <f t="shared" si="13"/>
        <v>57861.05</v>
      </c>
      <c r="EL147" s="111"/>
      <c r="EM147" s="111"/>
      <c r="EN147" s="111"/>
      <c r="EO147" s="111"/>
      <c r="EP147" s="111"/>
      <c r="EQ147" s="111"/>
      <c r="ER147" s="111"/>
      <c r="ES147" s="111"/>
      <c r="ET147" s="111"/>
      <c r="EU147" s="111"/>
      <c r="EV147" s="111"/>
      <c r="EW147" s="111"/>
      <c r="EX147" s="163">
        <f t="shared" si="12"/>
        <v>0</v>
      </c>
      <c r="EY147" s="164"/>
      <c r="EZ147" s="164"/>
      <c r="FA147" s="164"/>
      <c r="FB147" s="164"/>
      <c r="FC147" s="164"/>
      <c r="FD147" s="164"/>
      <c r="FE147" s="164"/>
      <c r="FF147" s="164"/>
      <c r="FG147" s="164"/>
      <c r="FH147" s="164"/>
      <c r="FI147" s="164"/>
      <c r="FJ147" s="165"/>
    </row>
    <row r="148" spans="1:166" s="4" customFormat="1" ht="26.25" customHeight="1">
      <c r="A148" s="236" t="s">
        <v>58</v>
      </c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36"/>
      <c r="AJ148" s="236"/>
      <c r="AK148" s="99" t="s">
        <v>55</v>
      </c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188">
        <v>47800</v>
      </c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>
        <v>29654.89</v>
      </c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11">
        <v>29654.89</v>
      </c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  <c r="DE148" s="111"/>
      <c r="DF148" s="111"/>
      <c r="DG148" s="111"/>
      <c r="DH148" s="111"/>
      <c r="DI148" s="111"/>
      <c r="DJ148" s="111"/>
      <c r="DK148" s="111"/>
      <c r="DL148" s="111"/>
      <c r="DM148" s="111"/>
      <c r="DN148" s="111"/>
      <c r="DO148" s="111"/>
      <c r="DP148" s="111"/>
      <c r="DQ148" s="111"/>
      <c r="DR148" s="111"/>
      <c r="DS148" s="111"/>
      <c r="DT148" s="111"/>
      <c r="DU148" s="111"/>
      <c r="DV148" s="111"/>
      <c r="DW148" s="111"/>
      <c r="DX148" s="111">
        <f>CH148</f>
        <v>29654.89</v>
      </c>
      <c r="DY148" s="111"/>
      <c r="DZ148" s="111"/>
      <c r="EA148" s="111"/>
      <c r="EB148" s="111"/>
      <c r="EC148" s="111"/>
      <c r="ED148" s="111"/>
      <c r="EE148" s="111"/>
      <c r="EF148" s="111"/>
      <c r="EG148" s="111"/>
      <c r="EH148" s="111"/>
      <c r="EI148" s="111"/>
      <c r="EJ148" s="111"/>
      <c r="EK148" s="111">
        <f>BC148-CH148</f>
        <v>18145.11</v>
      </c>
      <c r="EL148" s="111"/>
      <c r="EM148" s="111"/>
      <c r="EN148" s="111"/>
      <c r="EO148" s="111"/>
      <c r="EP148" s="111"/>
      <c r="EQ148" s="111"/>
      <c r="ER148" s="111"/>
      <c r="ES148" s="111"/>
      <c r="ET148" s="111"/>
      <c r="EU148" s="111"/>
      <c r="EV148" s="111"/>
      <c r="EW148" s="111"/>
      <c r="EX148" s="163">
        <f>BU148-CH148</f>
        <v>0</v>
      </c>
      <c r="EY148" s="164"/>
      <c r="EZ148" s="164"/>
      <c r="FA148" s="164"/>
      <c r="FB148" s="164"/>
      <c r="FC148" s="164"/>
      <c r="FD148" s="164"/>
      <c r="FE148" s="164"/>
      <c r="FF148" s="164"/>
      <c r="FG148" s="164"/>
      <c r="FH148" s="164"/>
      <c r="FI148" s="164"/>
      <c r="FJ148" s="165"/>
    </row>
    <row r="149" spans="1:166" s="20" customFormat="1" ht="22.5" customHeight="1">
      <c r="A149" s="184" t="s">
        <v>140</v>
      </c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232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109">
        <f>BC150+BC159+BC161</f>
        <v>561300</v>
      </c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18">
        <f>BU150+BU159</f>
        <v>517490.98000000004</v>
      </c>
      <c r="BV149" s="118"/>
      <c r="BW149" s="118"/>
      <c r="BX149" s="118"/>
      <c r="BY149" s="118"/>
      <c r="BZ149" s="118"/>
      <c r="CA149" s="118"/>
      <c r="CB149" s="118"/>
      <c r="CC149" s="118"/>
      <c r="CD149" s="118"/>
      <c r="CE149" s="118"/>
      <c r="CF149" s="118"/>
      <c r="CG149" s="118"/>
      <c r="CH149" s="115">
        <f>CH150+CH159</f>
        <v>517490.98000000004</v>
      </c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>
        <f>CH149</f>
        <v>517490.98000000004</v>
      </c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>
        <f t="shared" si="13"/>
        <v>43809.01999999996</v>
      </c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249">
        <f>BU149-CH149</f>
        <v>0</v>
      </c>
      <c r="EY149" s="250"/>
      <c r="EZ149" s="250"/>
      <c r="FA149" s="250"/>
      <c r="FB149" s="250"/>
      <c r="FC149" s="250"/>
      <c r="FD149" s="250"/>
      <c r="FE149" s="250"/>
      <c r="FF149" s="250"/>
      <c r="FG149" s="250"/>
      <c r="FH149" s="250"/>
      <c r="FI149" s="250"/>
      <c r="FJ149" s="251"/>
    </row>
    <row r="150" spans="1:166" s="4" customFormat="1" ht="22.5" customHeight="1">
      <c r="A150" s="269" t="s">
        <v>237</v>
      </c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109">
        <f>BC151+BC153+BC152+BC154+BC155+BC156</f>
        <v>504400</v>
      </c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49"/>
      <c r="BT150" s="49"/>
      <c r="BU150" s="116">
        <f>BU151+BU153+BU152+BU154+BU155+BU156</f>
        <v>495690.98000000004</v>
      </c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7">
        <f>CH151+CH153+CI152+CH154+CH155+CH156</f>
        <v>495690.98000000004</v>
      </c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7">
        <f>CH150</f>
        <v>495690.98000000004</v>
      </c>
      <c r="DY150" s="117"/>
      <c r="DZ150" s="117"/>
      <c r="EA150" s="117"/>
      <c r="EB150" s="117"/>
      <c r="EC150" s="117"/>
      <c r="ED150" s="117"/>
      <c r="EE150" s="117"/>
      <c r="EF150" s="117"/>
      <c r="EG150" s="117"/>
      <c r="EH150" s="117"/>
      <c r="EI150" s="117"/>
      <c r="EJ150" s="117"/>
      <c r="EK150" s="117">
        <f>BC150-CH150</f>
        <v>8709.01999999996</v>
      </c>
      <c r="EL150" s="117"/>
      <c r="EM150" s="117"/>
      <c r="EN150" s="117"/>
      <c r="EO150" s="117"/>
      <c r="EP150" s="117"/>
      <c r="EQ150" s="117"/>
      <c r="ER150" s="117"/>
      <c r="ES150" s="117"/>
      <c r="ET150" s="117"/>
      <c r="EU150" s="117"/>
      <c r="EV150" s="117"/>
      <c r="EW150" s="117"/>
      <c r="EX150" s="117">
        <f>EX151+EX153</f>
        <v>0</v>
      </c>
      <c r="EY150" s="117"/>
      <c r="EZ150" s="117"/>
      <c r="FA150" s="117"/>
      <c r="FB150" s="117"/>
      <c r="FC150" s="117"/>
      <c r="FD150" s="117"/>
      <c r="FE150" s="117"/>
      <c r="FF150" s="117"/>
      <c r="FG150" s="117"/>
      <c r="FH150" s="38"/>
      <c r="FI150" s="38"/>
      <c r="FJ150" s="38"/>
    </row>
    <row r="151" spans="1:166" s="4" customFormat="1" ht="25.5" customHeight="1">
      <c r="A151" s="275" t="s">
        <v>78</v>
      </c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275"/>
      <c r="AH151" s="275"/>
      <c r="AI151" s="275"/>
      <c r="AJ151" s="275"/>
      <c r="AK151" s="99" t="s">
        <v>79</v>
      </c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8">
        <v>67000</v>
      </c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49"/>
      <c r="BT151" s="49"/>
      <c r="BU151" s="188">
        <v>60627.62</v>
      </c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11">
        <v>60627.62</v>
      </c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  <c r="DE151" s="111"/>
      <c r="DF151" s="111"/>
      <c r="DG151" s="111"/>
      <c r="DH151" s="111"/>
      <c r="DI151" s="111"/>
      <c r="DJ151" s="111"/>
      <c r="DK151" s="111"/>
      <c r="DL151" s="111"/>
      <c r="DM151" s="111"/>
      <c r="DN151" s="111"/>
      <c r="DO151" s="111"/>
      <c r="DP151" s="111"/>
      <c r="DQ151" s="111"/>
      <c r="DR151" s="111"/>
      <c r="DS151" s="111"/>
      <c r="DT151" s="111"/>
      <c r="DU151" s="111"/>
      <c r="DV151" s="111"/>
      <c r="DW151" s="111"/>
      <c r="DX151" s="111">
        <f>CH151</f>
        <v>60627.62</v>
      </c>
      <c r="DY151" s="111"/>
      <c r="DZ151" s="111"/>
      <c r="EA151" s="111"/>
      <c r="EB151" s="111"/>
      <c r="EC151" s="111"/>
      <c r="ED151" s="111"/>
      <c r="EE151" s="111"/>
      <c r="EF151" s="111"/>
      <c r="EG151" s="111"/>
      <c r="EH151" s="111"/>
      <c r="EI151" s="111"/>
      <c r="EJ151" s="111"/>
      <c r="EK151" s="111">
        <f>BC151-BU151</f>
        <v>6372.379999999997</v>
      </c>
      <c r="EL151" s="111"/>
      <c r="EM151" s="111"/>
      <c r="EN151" s="111"/>
      <c r="EO151" s="111"/>
      <c r="EP151" s="111"/>
      <c r="EQ151" s="111"/>
      <c r="ER151" s="111"/>
      <c r="ES151" s="111"/>
      <c r="ET151" s="111"/>
      <c r="EU151" s="111"/>
      <c r="EV151" s="111"/>
      <c r="EW151" s="111"/>
      <c r="EX151" s="111">
        <f>BU151-CH151</f>
        <v>0</v>
      </c>
      <c r="EY151" s="111"/>
      <c r="EZ151" s="111"/>
      <c r="FA151" s="111"/>
      <c r="FB151" s="111"/>
      <c r="FC151" s="111"/>
      <c r="FD151" s="111"/>
      <c r="FE151" s="111"/>
      <c r="FF151" s="111"/>
      <c r="FG151" s="111"/>
      <c r="FH151" s="38"/>
      <c r="FI151" s="38"/>
      <c r="FJ151" s="38"/>
    </row>
    <row r="152" spans="1:166" s="32" customFormat="1" ht="23.25" customHeight="1">
      <c r="A152" s="272" t="s">
        <v>141</v>
      </c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4"/>
      <c r="AI152" s="47"/>
      <c r="AJ152" s="47"/>
      <c r="AK152" s="89" t="s">
        <v>345</v>
      </c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8"/>
      <c r="BC152" s="121">
        <v>301500</v>
      </c>
      <c r="BD152" s="122"/>
      <c r="BE152" s="122"/>
      <c r="BF152" s="122"/>
      <c r="BG152" s="122"/>
      <c r="BH152" s="122"/>
      <c r="BI152" s="123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121">
        <v>300000</v>
      </c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3"/>
      <c r="CH152" s="38"/>
      <c r="CI152" s="104">
        <v>300000</v>
      </c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6"/>
      <c r="CX152" s="131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32"/>
      <c r="DN152" s="132"/>
      <c r="DO152" s="132"/>
      <c r="DP152" s="132"/>
      <c r="DQ152" s="132"/>
      <c r="DR152" s="133"/>
      <c r="DS152" s="41"/>
      <c r="DT152" s="41"/>
      <c r="DU152" s="41"/>
      <c r="DV152" s="41"/>
      <c r="DW152" s="41"/>
      <c r="DX152" s="131">
        <f>CI152</f>
        <v>300000</v>
      </c>
      <c r="DY152" s="132"/>
      <c r="DZ152" s="132"/>
      <c r="EA152" s="132"/>
      <c r="EB152" s="132"/>
      <c r="EC152" s="132"/>
      <c r="ED152" s="132"/>
      <c r="EE152" s="132"/>
      <c r="EF152" s="132"/>
      <c r="EG152" s="132"/>
      <c r="EH152" s="132"/>
      <c r="EI152" s="132"/>
      <c r="EJ152" s="133"/>
      <c r="EK152" s="131">
        <f>BC152-CI152</f>
        <v>1500</v>
      </c>
      <c r="EL152" s="132"/>
      <c r="EM152" s="132"/>
      <c r="EN152" s="132"/>
      <c r="EO152" s="132"/>
      <c r="EP152" s="132"/>
      <c r="EQ152" s="132"/>
      <c r="ER152" s="132"/>
      <c r="ES152" s="132"/>
      <c r="ET152" s="132"/>
      <c r="EU152" s="132"/>
      <c r="EV152" s="132"/>
      <c r="EW152" s="133"/>
      <c r="EX152" s="131">
        <f>BU152-CI152</f>
        <v>0</v>
      </c>
      <c r="EY152" s="132"/>
      <c r="EZ152" s="132"/>
      <c r="FA152" s="132"/>
      <c r="FB152" s="132"/>
      <c r="FC152" s="132"/>
      <c r="FD152" s="132"/>
      <c r="FE152" s="133"/>
      <c r="FF152" s="41"/>
      <c r="FG152" s="41"/>
      <c r="FH152" s="41"/>
      <c r="FI152" s="41"/>
      <c r="FJ152" s="41"/>
    </row>
    <row r="153" spans="1:166" s="4" customFormat="1" ht="24.75" customHeight="1">
      <c r="A153" s="135" t="s">
        <v>177</v>
      </c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99" t="s">
        <v>63</v>
      </c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8">
        <v>6400</v>
      </c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49"/>
      <c r="BT153" s="49"/>
      <c r="BU153" s="188">
        <v>6230</v>
      </c>
      <c r="BV153" s="188"/>
      <c r="BW153" s="188"/>
      <c r="BX153" s="188"/>
      <c r="BY153" s="188"/>
      <c r="BZ153" s="188"/>
      <c r="CA153" s="188"/>
      <c r="CB153" s="188"/>
      <c r="CC153" s="188"/>
      <c r="CD153" s="188"/>
      <c r="CE153" s="188"/>
      <c r="CF153" s="188"/>
      <c r="CG153" s="188"/>
      <c r="CH153" s="111">
        <v>6230</v>
      </c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  <c r="DH153" s="111"/>
      <c r="DI153" s="111"/>
      <c r="DJ153" s="111"/>
      <c r="DK153" s="111"/>
      <c r="DL153" s="111"/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>
        <f aca="true" t="shared" si="14" ref="DX153:DX158">CH153</f>
        <v>6230</v>
      </c>
      <c r="DY153" s="111"/>
      <c r="DZ153" s="111"/>
      <c r="EA153" s="111"/>
      <c r="EB153" s="111"/>
      <c r="EC153" s="111"/>
      <c r="ED153" s="111"/>
      <c r="EE153" s="111"/>
      <c r="EF153" s="111"/>
      <c r="EG153" s="111"/>
      <c r="EH153" s="111"/>
      <c r="EI153" s="111"/>
      <c r="EJ153" s="111"/>
      <c r="EK153" s="111">
        <f>BC153-BU153</f>
        <v>170</v>
      </c>
      <c r="EL153" s="111"/>
      <c r="EM153" s="111"/>
      <c r="EN153" s="111"/>
      <c r="EO153" s="111"/>
      <c r="EP153" s="111"/>
      <c r="EQ153" s="111"/>
      <c r="ER153" s="111"/>
      <c r="ES153" s="111"/>
      <c r="ET153" s="111"/>
      <c r="EU153" s="111"/>
      <c r="EV153" s="111"/>
      <c r="EW153" s="111"/>
      <c r="EX153" s="111">
        <f>BU153-CH153</f>
        <v>0</v>
      </c>
      <c r="EY153" s="111"/>
      <c r="EZ153" s="111"/>
      <c r="FA153" s="111"/>
      <c r="FB153" s="111"/>
      <c r="FC153" s="111"/>
      <c r="FD153" s="111"/>
      <c r="FE153" s="111"/>
      <c r="FF153" s="111"/>
      <c r="FG153" s="111"/>
      <c r="FH153" s="38"/>
      <c r="FI153" s="38"/>
      <c r="FJ153" s="38"/>
    </row>
    <row r="154" spans="1:166" s="4" customFormat="1" ht="24.75" customHeight="1">
      <c r="A154" s="275" t="s">
        <v>66</v>
      </c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5"/>
      <c r="AG154" s="275"/>
      <c r="AH154" s="275"/>
      <c r="AI154" s="275"/>
      <c r="AJ154" s="275"/>
      <c r="AK154" s="99" t="s">
        <v>60</v>
      </c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8">
        <v>96500</v>
      </c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49"/>
      <c r="BT154" s="49"/>
      <c r="BU154" s="188">
        <v>96330.16</v>
      </c>
      <c r="BV154" s="188"/>
      <c r="BW154" s="188"/>
      <c r="BX154" s="188"/>
      <c r="BY154" s="188"/>
      <c r="BZ154" s="188"/>
      <c r="CA154" s="188"/>
      <c r="CB154" s="188"/>
      <c r="CC154" s="188"/>
      <c r="CD154" s="188"/>
      <c r="CE154" s="188"/>
      <c r="CF154" s="188"/>
      <c r="CG154" s="188"/>
      <c r="CH154" s="111">
        <v>96330.16</v>
      </c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  <c r="DE154" s="111"/>
      <c r="DF154" s="111"/>
      <c r="DG154" s="111"/>
      <c r="DH154" s="111"/>
      <c r="DI154" s="111"/>
      <c r="DJ154" s="111"/>
      <c r="DK154" s="111"/>
      <c r="DL154" s="111"/>
      <c r="DM154" s="111"/>
      <c r="DN154" s="111"/>
      <c r="DO154" s="111"/>
      <c r="DP154" s="111"/>
      <c r="DQ154" s="111"/>
      <c r="DR154" s="111"/>
      <c r="DS154" s="111"/>
      <c r="DT154" s="111"/>
      <c r="DU154" s="111"/>
      <c r="DV154" s="111"/>
      <c r="DW154" s="111"/>
      <c r="DX154" s="111">
        <f t="shared" si="14"/>
        <v>96330.16</v>
      </c>
      <c r="DY154" s="111"/>
      <c r="DZ154" s="111"/>
      <c r="EA154" s="111"/>
      <c r="EB154" s="111"/>
      <c r="EC154" s="111"/>
      <c r="ED154" s="111"/>
      <c r="EE154" s="111"/>
      <c r="EF154" s="111"/>
      <c r="EG154" s="111"/>
      <c r="EH154" s="111"/>
      <c r="EI154" s="111"/>
      <c r="EJ154" s="111"/>
      <c r="EK154" s="111">
        <f>BC154-BU154</f>
        <v>169.8399999999965</v>
      </c>
      <c r="EL154" s="111"/>
      <c r="EM154" s="111"/>
      <c r="EN154" s="111"/>
      <c r="EO154" s="111"/>
      <c r="EP154" s="111"/>
      <c r="EQ154" s="111"/>
      <c r="ER154" s="111"/>
      <c r="ES154" s="111"/>
      <c r="ET154" s="111"/>
      <c r="EU154" s="111"/>
      <c r="EV154" s="111"/>
      <c r="EW154" s="111"/>
      <c r="EX154" s="111">
        <f>BU154-CH154</f>
        <v>0</v>
      </c>
      <c r="EY154" s="111"/>
      <c r="EZ154" s="111"/>
      <c r="FA154" s="111"/>
      <c r="FB154" s="111"/>
      <c r="FC154" s="111"/>
      <c r="FD154" s="111"/>
      <c r="FE154" s="111"/>
      <c r="FF154" s="111"/>
      <c r="FG154" s="111"/>
      <c r="FH154" s="38"/>
      <c r="FI154" s="38"/>
      <c r="FJ154" s="38"/>
    </row>
    <row r="155" spans="1:166" s="4" customFormat="1" ht="24.75" customHeight="1">
      <c r="A155" s="135" t="s">
        <v>106</v>
      </c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99" t="s">
        <v>62</v>
      </c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8">
        <v>5800</v>
      </c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49"/>
      <c r="BT155" s="49"/>
      <c r="BU155" s="188">
        <v>5710</v>
      </c>
      <c r="BV155" s="188"/>
      <c r="BW155" s="188"/>
      <c r="BX155" s="188"/>
      <c r="BY155" s="188"/>
      <c r="BZ155" s="188"/>
      <c r="CA155" s="188"/>
      <c r="CB155" s="188"/>
      <c r="CC155" s="188"/>
      <c r="CD155" s="188"/>
      <c r="CE155" s="188"/>
      <c r="CF155" s="188"/>
      <c r="CG155" s="188"/>
      <c r="CH155" s="111">
        <v>5710</v>
      </c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  <c r="DE155" s="111"/>
      <c r="DF155" s="111"/>
      <c r="DG155" s="111"/>
      <c r="DH155" s="111"/>
      <c r="DI155" s="111"/>
      <c r="DJ155" s="111"/>
      <c r="DK155" s="111"/>
      <c r="DL155" s="111"/>
      <c r="DM155" s="111"/>
      <c r="DN155" s="111"/>
      <c r="DO155" s="111"/>
      <c r="DP155" s="111"/>
      <c r="DQ155" s="111"/>
      <c r="DR155" s="111"/>
      <c r="DS155" s="111"/>
      <c r="DT155" s="111"/>
      <c r="DU155" s="111"/>
      <c r="DV155" s="111"/>
      <c r="DW155" s="111"/>
      <c r="DX155" s="111">
        <f t="shared" si="14"/>
        <v>5710</v>
      </c>
      <c r="DY155" s="111"/>
      <c r="DZ155" s="111"/>
      <c r="EA155" s="111"/>
      <c r="EB155" s="111"/>
      <c r="EC155" s="111"/>
      <c r="ED155" s="111"/>
      <c r="EE155" s="111"/>
      <c r="EF155" s="111"/>
      <c r="EG155" s="111"/>
      <c r="EH155" s="111"/>
      <c r="EI155" s="111"/>
      <c r="EJ155" s="111"/>
      <c r="EK155" s="111">
        <f>BC155-CH155</f>
        <v>90</v>
      </c>
      <c r="EL155" s="111"/>
      <c r="EM155" s="111"/>
      <c r="EN155" s="111"/>
      <c r="EO155" s="111"/>
      <c r="EP155" s="111"/>
      <c r="EQ155" s="111"/>
      <c r="ER155" s="111"/>
      <c r="ES155" s="111"/>
      <c r="ET155" s="111"/>
      <c r="EU155" s="111"/>
      <c r="EV155" s="111"/>
      <c r="EW155" s="111"/>
      <c r="EX155" s="111">
        <f>BU155-CH155</f>
        <v>0</v>
      </c>
      <c r="EY155" s="111"/>
      <c r="EZ155" s="111"/>
      <c r="FA155" s="111"/>
      <c r="FB155" s="111"/>
      <c r="FC155" s="111"/>
      <c r="FD155" s="111"/>
      <c r="FE155" s="111"/>
      <c r="FF155" s="111"/>
      <c r="FG155" s="111"/>
      <c r="FH155" s="38"/>
      <c r="FI155" s="38"/>
      <c r="FJ155" s="38"/>
    </row>
    <row r="156" spans="1:166" s="4" customFormat="1" ht="24.75" customHeight="1">
      <c r="A156" s="135" t="s">
        <v>124</v>
      </c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99" t="s">
        <v>61</v>
      </c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8">
        <v>27200</v>
      </c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49"/>
      <c r="BT156" s="49"/>
      <c r="BU156" s="188">
        <v>26793.2</v>
      </c>
      <c r="BV156" s="188"/>
      <c r="BW156" s="188"/>
      <c r="BX156" s="188"/>
      <c r="BY156" s="188"/>
      <c r="BZ156" s="188"/>
      <c r="CA156" s="188"/>
      <c r="CB156" s="188"/>
      <c r="CC156" s="188"/>
      <c r="CD156" s="188"/>
      <c r="CE156" s="188"/>
      <c r="CF156" s="188"/>
      <c r="CG156" s="188"/>
      <c r="CH156" s="111">
        <v>26793.2</v>
      </c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111"/>
      <c r="DM156" s="111"/>
      <c r="DN156" s="111"/>
      <c r="DO156" s="111"/>
      <c r="DP156" s="111"/>
      <c r="DQ156" s="111"/>
      <c r="DR156" s="111"/>
      <c r="DS156" s="111"/>
      <c r="DT156" s="111"/>
      <c r="DU156" s="111"/>
      <c r="DV156" s="111"/>
      <c r="DW156" s="111"/>
      <c r="DX156" s="111">
        <f t="shared" si="14"/>
        <v>26793.2</v>
      </c>
      <c r="DY156" s="111"/>
      <c r="DZ156" s="111"/>
      <c r="EA156" s="111"/>
      <c r="EB156" s="111"/>
      <c r="EC156" s="111"/>
      <c r="ED156" s="111"/>
      <c r="EE156" s="111"/>
      <c r="EF156" s="111"/>
      <c r="EG156" s="111"/>
      <c r="EH156" s="111"/>
      <c r="EI156" s="111"/>
      <c r="EJ156" s="111"/>
      <c r="EK156" s="111">
        <f>BC156-CH156</f>
        <v>406.7999999999993</v>
      </c>
      <c r="EL156" s="111"/>
      <c r="EM156" s="111"/>
      <c r="EN156" s="111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>
        <f>BU156-CH156</f>
        <v>0</v>
      </c>
      <c r="EY156" s="111"/>
      <c r="EZ156" s="111"/>
      <c r="FA156" s="111"/>
      <c r="FB156" s="111"/>
      <c r="FC156" s="111"/>
      <c r="FD156" s="111"/>
      <c r="FE156" s="111"/>
      <c r="FF156" s="111"/>
      <c r="FG156" s="111"/>
      <c r="FH156" s="38"/>
      <c r="FI156" s="38"/>
      <c r="FJ156" s="38"/>
    </row>
    <row r="157" spans="1:166" s="4" customFormat="1" ht="22.5" customHeight="1">
      <c r="A157" s="269" t="s">
        <v>344</v>
      </c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109">
        <f>BC158</f>
        <v>11500</v>
      </c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49"/>
      <c r="BT157" s="49"/>
      <c r="BU157" s="116">
        <f>BU158</f>
        <v>11500</v>
      </c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7">
        <f>CH158</f>
        <v>0</v>
      </c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7">
        <f t="shared" si="14"/>
        <v>0</v>
      </c>
      <c r="DY157" s="117"/>
      <c r="DZ157" s="117"/>
      <c r="EA157" s="117"/>
      <c r="EB157" s="117"/>
      <c r="EC157" s="117"/>
      <c r="ED157" s="117"/>
      <c r="EE157" s="117"/>
      <c r="EF157" s="117"/>
      <c r="EG157" s="117"/>
      <c r="EH157" s="117"/>
      <c r="EI157" s="117"/>
      <c r="EJ157" s="117"/>
      <c r="EK157" s="117">
        <f>EK158</f>
        <v>11500</v>
      </c>
      <c r="EL157" s="117"/>
      <c r="EM157" s="117"/>
      <c r="EN157" s="117"/>
      <c r="EO157" s="117"/>
      <c r="EP157" s="117"/>
      <c r="EQ157" s="117"/>
      <c r="ER157" s="117"/>
      <c r="ES157" s="117"/>
      <c r="ET157" s="117"/>
      <c r="EU157" s="117"/>
      <c r="EV157" s="117"/>
      <c r="EW157" s="117"/>
      <c r="EX157" s="117">
        <f>EX158</f>
        <v>0</v>
      </c>
      <c r="EY157" s="117"/>
      <c r="EZ157" s="117"/>
      <c r="FA157" s="117"/>
      <c r="FB157" s="117"/>
      <c r="FC157" s="117"/>
      <c r="FD157" s="117"/>
      <c r="FE157" s="117"/>
      <c r="FF157" s="117"/>
      <c r="FG157" s="117"/>
      <c r="FH157" s="38"/>
      <c r="FI157" s="38"/>
      <c r="FJ157" s="38"/>
    </row>
    <row r="158" spans="1:166" s="4" customFormat="1" ht="25.5" customHeight="1">
      <c r="A158" s="275" t="s">
        <v>66</v>
      </c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  <c r="AJ158" s="275"/>
      <c r="AK158" s="99" t="s">
        <v>60</v>
      </c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8">
        <v>11500</v>
      </c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49"/>
      <c r="BT158" s="49"/>
      <c r="BU158" s="188">
        <v>11500</v>
      </c>
      <c r="BV158" s="188"/>
      <c r="BW158" s="188"/>
      <c r="BX158" s="188"/>
      <c r="BY158" s="188"/>
      <c r="BZ158" s="188"/>
      <c r="CA158" s="188"/>
      <c r="CB158" s="188"/>
      <c r="CC158" s="188"/>
      <c r="CD158" s="188"/>
      <c r="CE158" s="188"/>
      <c r="CF158" s="188"/>
      <c r="CG158" s="188"/>
      <c r="CH158" s="111">
        <v>0</v>
      </c>
      <c r="CI158" s="111"/>
      <c r="CJ158" s="111"/>
      <c r="CK158" s="111"/>
      <c r="CL158" s="111"/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1"/>
      <c r="DE158" s="111"/>
      <c r="DF158" s="111"/>
      <c r="DG158" s="111"/>
      <c r="DH158" s="111"/>
      <c r="DI158" s="111"/>
      <c r="DJ158" s="111"/>
      <c r="DK158" s="111"/>
      <c r="DL158" s="111"/>
      <c r="DM158" s="111"/>
      <c r="DN158" s="111"/>
      <c r="DO158" s="111"/>
      <c r="DP158" s="111"/>
      <c r="DQ158" s="111"/>
      <c r="DR158" s="111"/>
      <c r="DS158" s="111"/>
      <c r="DT158" s="111"/>
      <c r="DU158" s="111"/>
      <c r="DV158" s="111"/>
      <c r="DW158" s="111"/>
      <c r="DX158" s="111">
        <f t="shared" si="14"/>
        <v>0</v>
      </c>
      <c r="DY158" s="111"/>
      <c r="DZ158" s="111"/>
      <c r="EA158" s="111"/>
      <c r="EB158" s="111"/>
      <c r="EC158" s="111"/>
      <c r="ED158" s="111"/>
      <c r="EE158" s="111"/>
      <c r="EF158" s="111"/>
      <c r="EG158" s="111"/>
      <c r="EH158" s="111"/>
      <c r="EI158" s="111"/>
      <c r="EJ158" s="111"/>
      <c r="EK158" s="111">
        <f>BC158-CH158</f>
        <v>11500</v>
      </c>
      <c r="EL158" s="111"/>
      <c r="EM158" s="111"/>
      <c r="EN158" s="111"/>
      <c r="EO158" s="111"/>
      <c r="EP158" s="111"/>
      <c r="EQ158" s="111"/>
      <c r="ER158" s="111"/>
      <c r="ES158" s="111"/>
      <c r="ET158" s="111"/>
      <c r="EU158" s="111"/>
      <c r="EV158" s="111"/>
      <c r="EW158" s="111"/>
      <c r="EX158" s="104">
        <v>0</v>
      </c>
      <c r="EY158" s="105"/>
      <c r="EZ158" s="105"/>
      <c r="FA158" s="105"/>
      <c r="FB158" s="105"/>
      <c r="FC158" s="105"/>
      <c r="FD158" s="105"/>
      <c r="FE158" s="105"/>
      <c r="FF158" s="105"/>
      <c r="FG158" s="106"/>
      <c r="FH158" s="38"/>
      <c r="FI158" s="38"/>
      <c r="FJ158" s="38"/>
    </row>
    <row r="159" spans="1:166" s="11" customFormat="1" ht="22.5" customHeight="1">
      <c r="A159" s="269" t="s">
        <v>238</v>
      </c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09">
        <f>BC160</f>
        <v>21800</v>
      </c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48"/>
      <c r="BT159" s="48"/>
      <c r="BU159" s="116">
        <f>BU160</f>
        <v>21800</v>
      </c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7">
        <f>CH160</f>
        <v>21800</v>
      </c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7"/>
      <c r="DF159" s="117"/>
      <c r="DG159" s="117"/>
      <c r="DH159" s="117"/>
      <c r="DI159" s="117"/>
      <c r="DJ159" s="117"/>
      <c r="DK159" s="117"/>
      <c r="DL159" s="117"/>
      <c r="DM159" s="117"/>
      <c r="DN159" s="117"/>
      <c r="DO159" s="117"/>
      <c r="DP159" s="117"/>
      <c r="DQ159" s="117"/>
      <c r="DR159" s="117"/>
      <c r="DS159" s="117"/>
      <c r="DT159" s="117"/>
      <c r="DU159" s="117"/>
      <c r="DV159" s="117"/>
      <c r="DW159" s="117"/>
      <c r="DX159" s="117">
        <f>DX160</f>
        <v>21800</v>
      </c>
      <c r="DY159" s="117"/>
      <c r="DZ159" s="117"/>
      <c r="EA159" s="117"/>
      <c r="EB159" s="117"/>
      <c r="EC159" s="117"/>
      <c r="ED159" s="117"/>
      <c r="EE159" s="117"/>
      <c r="EF159" s="117"/>
      <c r="EG159" s="117"/>
      <c r="EH159" s="117"/>
      <c r="EI159" s="117"/>
      <c r="EJ159" s="117"/>
      <c r="EK159" s="117">
        <f>EK160</f>
        <v>0</v>
      </c>
      <c r="EL159" s="117"/>
      <c r="EM159" s="117"/>
      <c r="EN159" s="117"/>
      <c r="EO159" s="117"/>
      <c r="EP159" s="117"/>
      <c r="EQ159" s="117"/>
      <c r="ER159" s="117"/>
      <c r="ES159" s="117"/>
      <c r="ET159" s="117"/>
      <c r="EU159" s="117"/>
      <c r="EV159" s="117"/>
      <c r="EW159" s="117"/>
      <c r="EX159" s="117">
        <f>EX160</f>
        <v>0</v>
      </c>
      <c r="EY159" s="117"/>
      <c r="EZ159" s="117"/>
      <c r="FA159" s="117"/>
      <c r="FB159" s="117"/>
      <c r="FC159" s="117"/>
      <c r="FD159" s="117"/>
      <c r="FE159" s="117"/>
      <c r="FF159" s="117"/>
      <c r="FG159" s="117"/>
      <c r="FH159" s="36"/>
      <c r="FI159" s="36"/>
      <c r="FJ159" s="36"/>
    </row>
    <row r="160" spans="1:166" s="4" customFormat="1" ht="34.5" customHeight="1">
      <c r="A160" s="279" t="s">
        <v>172</v>
      </c>
      <c r="B160" s="280"/>
      <c r="C160" s="280"/>
      <c r="D160" s="280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281"/>
      <c r="AK160" s="99" t="s">
        <v>64</v>
      </c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8">
        <v>21800</v>
      </c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49"/>
      <c r="BR160" s="49"/>
      <c r="BS160" s="49"/>
      <c r="BT160" s="49"/>
      <c r="BU160" s="188">
        <v>21800</v>
      </c>
      <c r="BV160" s="188"/>
      <c r="BW160" s="188"/>
      <c r="BX160" s="188"/>
      <c r="BY160" s="188"/>
      <c r="BZ160" s="188"/>
      <c r="CA160" s="188"/>
      <c r="CB160" s="188"/>
      <c r="CC160" s="188"/>
      <c r="CD160" s="188"/>
      <c r="CE160" s="188"/>
      <c r="CF160" s="188"/>
      <c r="CG160" s="188"/>
      <c r="CH160" s="111">
        <v>21800</v>
      </c>
      <c r="CI160" s="111"/>
      <c r="CJ160" s="111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  <c r="DE160" s="111"/>
      <c r="DF160" s="111"/>
      <c r="DG160" s="111"/>
      <c r="DH160" s="111"/>
      <c r="DI160" s="111"/>
      <c r="DJ160" s="111"/>
      <c r="DK160" s="111"/>
      <c r="DL160" s="111"/>
      <c r="DM160" s="111"/>
      <c r="DN160" s="111"/>
      <c r="DO160" s="111"/>
      <c r="DP160" s="111"/>
      <c r="DQ160" s="111"/>
      <c r="DR160" s="111"/>
      <c r="DS160" s="111"/>
      <c r="DT160" s="111"/>
      <c r="DU160" s="111"/>
      <c r="DV160" s="111"/>
      <c r="DW160" s="111"/>
      <c r="DX160" s="111">
        <f>CH160</f>
        <v>21800</v>
      </c>
      <c r="DY160" s="111"/>
      <c r="DZ160" s="111"/>
      <c r="EA160" s="111"/>
      <c r="EB160" s="111"/>
      <c r="EC160" s="111"/>
      <c r="ED160" s="111"/>
      <c r="EE160" s="111"/>
      <c r="EF160" s="111"/>
      <c r="EG160" s="111"/>
      <c r="EH160" s="111"/>
      <c r="EI160" s="111"/>
      <c r="EJ160" s="111"/>
      <c r="EK160" s="215">
        <f>BC160-BU160</f>
        <v>0</v>
      </c>
      <c r="EL160" s="119"/>
      <c r="EM160" s="119"/>
      <c r="EN160" s="119"/>
      <c r="EO160" s="119"/>
      <c r="EP160" s="119"/>
      <c r="EQ160" s="119"/>
      <c r="ER160" s="119"/>
      <c r="ES160" s="119"/>
      <c r="ET160" s="119"/>
      <c r="EU160" s="119"/>
      <c r="EV160" s="119"/>
      <c r="EW160" s="119"/>
      <c r="EX160" s="111">
        <f>BU160-CH160</f>
        <v>0</v>
      </c>
      <c r="EY160" s="111"/>
      <c r="EZ160" s="111"/>
      <c r="FA160" s="111"/>
      <c r="FB160" s="111"/>
      <c r="FC160" s="111"/>
      <c r="FD160" s="111"/>
      <c r="FE160" s="111"/>
      <c r="FF160" s="111"/>
      <c r="FG160" s="111"/>
      <c r="FH160" s="38"/>
      <c r="FI160" s="38"/>
      <c r="FJ160" s="38"/>
    </row>
    <row r="161" spans="1:166" s="11" customFormat="1" ht="23.25" customHeight="1">
      <c r="A161" s="269" t="s">
        <v>270</v>
      </c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09">
        <f>BC162</f>
        <v>35100</v>
      </c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48"/>
      <c r="BT161" s="48"/>
      <c r="BU161" s="116">
        <f>BU162</f>
        <v>35100</v>
      </c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7">
        <f>CH162</f>
        <v>35100</v>
      </c>
      <c r="CI161" s="117"/>
      <c r="CJ161" s="117"/>
      <c r="CK161" s="117"/>
      <c r="CL161" s="117"/>
      <c r="CM161" s="117"/>
      <c r="CN161" s="117"/>
      <c r="CO161" s="117"/>
      <c r="CP161" s="117"/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/>
      <c r="DC161" s="117"/>
      <c r="DD161" s="117"/>
      <c r="DE161" s="117"/>
      <c r="DF161" s="117"/>
      <c r="DG161" s="117"/>
      <c r="DH161" s="117"/>
      <c r="DI161" s="117"/>
      <c r="DJ161" s="117"/>
      <c r="DK161" s="117"/>
      <c r="DL161" s="117"/>
      <c r="DM161" s="117"/>
      <c r="DN161" s="117"/>
      <c r="DO161" s="117"/>
      <c r="DP161" s="117"/>
      <c r="DQ161" s="117"/>
      <c r="DR161" s="117"/>
      <c r="DS161" s="117"/>
      <c r="DT161" s="117"/>
      <c r="DU161" s="117"/>
      <c r="DV161" s="117"/>
      <c r="DW161" s="117"/>
      <c r="DX161" s="117">
        <f>DX162</f>
        <v>35100</v>
      </c>
      <c r="DY161" s="117"/>
      <c r="DZ161" s="117"/>
      <c r="EA161" s="117"/>
      <c r="EB161" s="117"/>
      <c r="EC161" s="117"/>
      <c r="ED161" s="117"/>
      <c r="EE161" s="117"/>
      <c r="EF161" s="117"/>
      <c r="EG161" s="117"/>
      <c r="EH161" s="117"/>
      <c r="EI161" s="117"/>
      <c r="EJ161" s="117"/>
      <c r="EK161" s="117">
        <f>EK162</f>
        <v>0</v>
      </c>
      <c r="EL161" s="117"/>
      <c r="EM161" s="117"/>
      <c r="EN161" s="117"/>
      <c r="EO161" s="117"/>
      <c r="EP161" s="117"/>
      <c r="EQ161" s="117"/>
      <c r="ER161" s="117"/>
      <c r="ES161" s="117"/>
      <c r="ET161" s="117"/>
      <c r="EU161" s="117"/>
      <c r="EV161" s="117"/>
      <c r="EW161" s="117"/>
      <c r="EX161" s="117">
        <f>EX162</f>
        <v>0</v>
      </c>
      <c r="EY161" s="117"/>
      <c r="EZ161" s="117"/>
      <c r="FA161" s="117"/>
      <c r="FB161" s="117"/>
      <c r="FC161" s="117"/>
      <c r="FD161" s="117"/>
      <c r="FE161" s="117"/>
      <c r="FF161" s="117"/>
      <c r="FG161" s="117"/>
      <c r="FH161" s="36"/>
      <c r="FI161" s="36"/>
      <c r="FJ161" s="36"/>
    </row>
    <row r="162" spans="1:166" s="4" customFormat="1" ht="34.5" customHeight="1">
      <c r="A162" s="279" t="s">
        <v>172</v>
      </c>
      <c r="B162" s="280"/>
      <c r="C162" s="280"/>
      <c r="D162" s="280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1"/>
      <c r="AK162" s="99" t="s">
        <v>64</v>
      </c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8">
        <v>35100</v>
      </c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49"/>
      <c r="BR162" s="49"/>
      <c r="BS162" s="49"/>
      <c r="BT162" s="49"/>
      <c r="BU162" s="188">
        <v>35100</v>
      </c>
      <c r="BV162" s="188"/>
      <c r="BW162" s="188"/>
      <c r="BX162" s="188"/>
      <c r="BY162" s="188"/>
      <c r="BZ162" s="188"/>
      <c r="CA162" s="188"/>
      <c r="CB162" s="188"/>
      <c r="CC162" s="188"/>
      <c r="CD162" s="188"/>
      <c r="CE162" s="188"/>
      <c r="CF162" s="188"/>
      <c r="CG162" s="188"/>
      <c r="CH162" s="111">
        <v>35100</v>
      </c>
      <c r="CI162" s="111"/>
      <c r="CJ162" s="111"/>
      <c r="CK162" s="111"/>
      <c r="CL162" s="111"/>
      <c r="CM162" s="111"/>
      <c r="CN162" s="111"/>
      <c r="CO162" s="111"/>
      <c r="CP162" s="111"/>
      <c r="CQ162" s="111"/>
      <c r="CR162" s="111"/>
      <c r="CS162" s="111"/>
      <c r="CT162" s="111"/>
      <c r="CU162" s="111"/>
      <c r="CV162" s="111"/>
      <c r="CW162" s="111"/>
      <c r="CX162" s="111"/>
      <c r="CY162" s="111"/>
      <c r="CZ162" s="111"/>
      <c r="DA162" s="111"/>
      <c r="DB162" s="111"/>
      <c r="DC162" s="111"/>
      <c r="DD162" s="111"/>
      <c r="DE162" s="111"/>
      <c r="DF162" s="111"/>
      <c r="DG162" s="111"/>
      <c r="DH162" s="111"/>
      <c r="DI162" s="111"/>
      <c r="DJ162" s="111"/>
      <c r="DK162" s="111"/>
      <c r="DL162" s="111"/>
      <c r="DM162" s="111"/>
      <c r="DN162" s="111"/>
      <c r="DO162" s="111"/>
      <c r="DP162" s="111"/>
      <c r="DQ162" s="111"/>
      <c r="DR162" s="111"/>
      <c r="DS162" s="111"/>
      <c r="DT162" s="111"/>
      <c r="DU162" s="111"/>
      <c r="DV162" s="111"/>
      <c r="DW162" s="111"/>
      <c r="DX162" s="111">
        <f>CH162</f>
        <v>35100</v>
      </c>
      <c r="DY162" s="111"/>
      <c r="DZ162" s="111"/>
      <c r="EA162" s="111"/>
      <c r="EB162" s="111"/>
      <c r="EC162" s="111"/>
      <c r="ED162" s="111"/>
      <c r="EE162" s="111"/>
      <c r="EF162" s="111"/>
      <c r="EG162" s="111"/>
      <c r="EH162" s="111"/>
      <c r="EI162" s="111"/>
      <c r="EJ162" s="111"/>
      <c r="EK162" s="215">
        <f>BC162-BU162</f>
        <v>0</v>
      </c>
      <c r="EL162" s="119"/>
      <c r="EM162" s="119"/>
      <c r="EN162" s="119"/>
      <c r="EO162" s="119"/>
      <c r="EP162" s="119"/>
      <c r="EQ162" s="119"/>
      <c r="ER162" s="119"/>
      <c r="ES162" s="119"/>
      <c r="ET162" s="119"/>
      <c r="EU162" s="119"/>
      <c r="EV162" s="119"/>
      <c r="EW162" s="119"/>
      <c r="EX162" s="111">
        <f>BU162-CH162</f>
        <v>0</v>
      </c>
      <c r="EY162" s="111"/>
      <c r="EZ162" s="111"/>
      <c r="FA162" s="111"/>
      <c r="FB162" s="111"/>
      <c r="FC162" s="111"/>
      <c r="FD162" s="111"/>
      <c r="FE162" s="111"/>
      <c r="FF162" s="111"/>
      <c r="FG162" s="111"/>
      <c r="FH162" s="38"/>
      <c r="FI162" s="38"/>
      <c r="FJ162" s="38"/>
    </row>
    <row r="163" spans="1:166" s="4" customFormat="1" ht="18.75">
      <c r="A163" s="155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7"/>
      <c r="CG163" s="277" t="s">
        <v>80</v>
      </c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277"/>
      <c r="CW163" s="277"/>
      <c r="CX163" s="277"/>
      <c r="CY163" s="158"/>
      <c r="CZ163" s="159"/>
      <c r="DA163" s="159"/>
      <c r="DB163" s="159"/>
      <c r="DC163" s="159"/>
      <c r="DD163" s="159"/>
      <c r="DE163" s="159"/>
      <c r="DF163" s="159"/>
      <c r="DG163" s="159"/>
      <c r="DH163" s="159"/>
      <c r="DI163" s="159"/>
      <c r="DJ163" s="159"/>
      <c r="DK163" s="159"/>
      <c r="DL163" s="159"/>
      <c r="DM163" s="159"/>
      <c r="DN163" s="159"/>
      <c r="DO163" s="159"/>
      <c r="DP163" s="159"/>
      <c r="DQ163" s="159"/>
      <c r="DR163" s="159"/>
      <c r="DS163" s="159"/>
      <c r="DT163" s="159"/>
      <c r="DU163" s="159"/>
      <c r="DV163" s="159"/>
      <c r="DW163" s="159"/>
      <c r="DX163" s="159"/>
      <c r="DY163" s="159"/>
      <c r="DZ163" s="159"/>
      <c r="EA163" s="159"/>
      <c r="EB163" s="159"/>
      <c r="EC163" s="159"/>
      <c r="ED163" s="159"/>
      <c r="EE163" s="159"/>
      <c r="EF163" s="159"/>
      <c r="EG163" s="159"/>
      <c r="EH163" s="159"/>
      <c r="EI163" s="159"/>
      <c r="EJ163" s="159"/>
      <c r="EK163" s="159"/>
      <c r="EL163" s="159"/>
      <c r="EM163" s="159"/>
      <c r="EN163" s="159"/>
      <c r="EO163" s="159"/>
      <c r="EP163" s="159"/>
      <c r="EQ163" s="159"/>
      <c r="ER163" s="159"/>
      <c r="ES163" s="159"/>
      <c r="ET163" s="159"/>
      <c r="EU163" s="159"/>
      <c r="EV163" s="159"/>
      <c r="EW163" s="159"/>
      <c r="EX163" s="159"/>
      <c r="EY163" s="159"/>
      <c r="EZ163" s="159"/>
      <c r="FA163" s="159"/>
      <c r="FB163" s="159"/>
      <c r="FC163" s="159"/>
      <c r="FD163" s="159"/>
      <c r="FE163" s="159"/>
      <c r="FF163" s="159"/>
      <c r="FG163" s="160"/>
      <c r="FH163" s="12"/>
      <c r="FI163" s="12"/>
      <c r="FJ163" s="16" t="s">
        <v>39</v>
      </c>
    </row>
    <row r="164" spans="1:166" s="4" customFormat="1" ht="20.25" customHeight="1">
      <c r="A164" s="134" t="s">
        <v>8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 t="s">
        <v>23</v>
      </c>
      <c r="AL164" s="134"/>
      <c r="AM164" s="134"/>
      <c r="AN164" s="134"/>
      <c r="AO164" s="134"/>
      <c r="AP164" s="134"/>
      <c r="AQ164" s="134" t="s">
        <v>35</v>
      </c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 t="s">
        <v>36</v>
      </c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 t="s">
        <v>37</v>
      </c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 t="s">
        <v>24</v>
      </c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  <c r="DB164" s="134"/>
      <c r="DC164" s="134"/>
      <c r="DD164" s="134"/>
      <c r="DE164" s="134"/>
      <c r="DF164" s="134"/>
      <c r="DG164" s="134"/>
      <c r="DH164" s="134"/>
      <c r="DI164" s="134"/>
      <c r="DJ164" s="134"/>
      <c r="DK164" s="134"/>
      <c r="DL164" s="134"/>
      <c r="DM164" s="134"/>
      <c r="DN164" s="134"/>
      <c r="DO164" s="134"/>
      <c r="DP164" s="134"/>
      <c r="DQ164" s="134"/>
      <c r="DR164" s="134"/>
      <c r="DS164" s="134"/>
      <c r="DT164" s="134"/>
      <c r="DU164" s="134"/>
      <c r="DV164" s="134"/>
      <c r="DW164" s="134"/>
      <c r="DX164" s="134"/>
      <c r="DY164" s="134"/>
      <c r="DZ164" s="134"/>
      <c r="EA164" s="134"/>
      <c r="EB164" s="134"/>
      <c r="EC164" s="134"/>
      <c r="ED164" s="134"/>
      <c r="EE164" s="134"/>
      <c r="EF164" s="134"/>
      <c r="EG164" s="134"/>
      <c r="EH164" s="134"/>
      <c r="EI164" s="134"/>
      <c r="EJ164" s="134"/>
      <c r="EK164" s="166" t="s">
        <v>29</v>
      </c>
      <c r="EL164" s="167"/>
      <c r="EM164" s="167"/>
      <c r="EN164" s="167"/>
      <c r="EO164" s="167"/>
      <c r="EP164" s="167"/>
      <c r="EQ164" s="167"/>
      <c r="ER164" s="167"/>
      <c r="ES164" s="167"/>
      <c r="ET164" s="167"/>
      <c r="EU164" s="167"/>
      <c r="EV164" s="167"/>
      <c r="EW164" s="167"/>
      <c r="EX164" s="167"/>
      <c r="EY164" s="167"/>
      <c r="EZ164" s="167"/>
      <c r="FA164" s="167"/>
      <c r="FB164" s="167"/>
      <c r="FC164" s="167"/>
      <c r="FD164" s="167"/>
      <c r="FE164" s="167"/>
      <c r="FF164" s="167"/>
      <c r="FG164" s="167"/>
      <c r="FH164" s="167"/>
      <c r="FI164" s="167"/>
      <c r="FJ164" s="168"/>
    </row>
    <row r="165" spans="1:166" s="4" customFormat="1" ht="78.75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 t="s">
        <v>45</v>
      </c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  <c r="CT165" s="134"/>
      <c r="CU165" s="134"/>
      <c r="CV165" s="134"/>
      <c r="CW165" s="134"/>
      <c r="CX165" s="134" t="s">
        <v>25</v>
      </c>
      <c r="CY165" s="134"/>
      <c r="CZ165" s="134"/>
      <c r="DA165" s="134"/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4" t="s">
        <v>26</v>
      </c>
      <c r="DL165" s="134"/>
      <c r="DM165" s="134"/>
      <c r="DN165" s="134"/>
      <c r="DO165" s="134"/>
      <c r="DP165" s="134"/>
      <c r="DQ165" s="134"/>
      <c r="DR165" s="134"/>
      <c r="DS165" s="134"/>
      <c r="DT165" s="134"/>
      <c r="DU165" s="134"/>
      <c r="DV165" s="134"/>
      <c r="DW165" s="134"/>
      <c r="DX165" s="134" t="s">
        <v>27</v>
      </c>
      <c r="DY165" s="134"/>
      <c r="DZ165" s="134"/>
      <c r="EA165" s="134"/>
      <c r="EB165" s="134"/>
      <c r="EC165" s="134"/>
      <c r="ED165" s="134"/>
      <c r="EE165" s="134"/>
      <c r="EF165" s="134"/>
      <c r="EG165" s="134"/>
      <c r="EH165" s="134"/>
      <c r="EI165" s="134"/>
      <c r="EJ165" s="134"/>
      <c r="EK165" s="134" t="s">
        <v>38</v>
      </c>
      <c r="EL165" s="134"/>
      <c r="EM165" s="134"/>
      <c r="EN165" s="134"/>
      <c r="EO165" s="134"/>
      <c r="EP165" s="134"/>
      <c r="EQ165" s="134"/>
      <c r="ER165" s="134"/>
      <c r="ES165" s="134"/>
      <c r="ET165" s="134"/>
      <c r="EU165" s="134"/>
      <c r="EV165" s="134"/>
      <c r="EW165" s="134"/>
      <c r="EX165" s="166" t="s">
        <v>46</v>
      </c>
      <c r="EY165" s="167"/>
      <c r="EZ165" s="167"/>
      <c r="FA165" s="167"/>
      <c r="FB165" s="167"/>
      <c r="FC165" s="167"/>
      <c r="FD165" s="167"/>
      <c r="FE165" s="167"/>
      <c r="FF165" s="167"/>
      <c r="FG165" s="167"/>
      <c r="FH165" s="167"/>
      <c r="FI165" s="167"/>
      <c r="FJ165" s="168"/>
    </row>
    <row r="166" spans="1:166" s="4" customFormat="1" ht="18.75">
      <c r="A166" s="108">
        <v>1</v>
      </c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>
        <v>2</v>
      </c>
      <c r="AL166" s="108"/>
      <c r="AM166" s="108"/>
      <c r="AN166" s="108"/>
      <c r="AO166" s="108"/>
      <c r="AP166" s="108"/>
      <c r="AQ166" s="108">
        <v>3</v>
      </c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>
        <v>4</v>
      </c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>
        <v>5</v>
      </c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>
        <v>6</v>
      </c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>
        <v>7</v>
      </c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>
        <v>8</v>
      </c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>
        <v>9</v>
      </c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8">
        <v>10</v>
      </c>
      <c r="EL166" s="108"/>
      <c r="EM166" s="108"/>
      <c r="EN166" s="108"/>
      <c r="EO166" s="108"/>
      <c r="EP166" s="108"/>
      <c r="EQ166" s="108"/>
      <c r="ER166" s="108"/>
      <c r="ES166" s="108"/>
      <c r="ET166" s="108"/>
      <c r="EU166" s="108"/>
      <c r="EV166" s="108"/>
      <c r="EW166" s="108"/>
      <c r="EX166" s="158">
        <v>11</v>
      </c>
      <c r="EY166" s="159"/>
      <c r="EZ166" s="159"/>
      <c r="FA166" s="159"/>
      <c r="FB166" s="159"/>
      <c r="FC166" s="159"/>
      <c r="FD166" s="159"/>
      <c r="FE166" s="159"/>
      <c r="FF166" s="159"/>
      <c r="FG166" s="159"/>
      <c r="FH166" s="159"/>
      <c r="FI166" s="159"/>
      <c r="FJ166" s="160"/>
    </row>
    <row r="167" spans="1:166" s="4" customFormat="1" ht="22.5" customHeight="1">
      <c r="A167" s="120" t="s">
        <v>32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99" t="s">
        <v>33</v>
      </c>
      <c r="AL167" s="99"/>
      <c r="AM167" s="99"/>
      <c r="AN167" s="99"/>
      <c r="AO167" s="99"/>
      <c r="AP167" s="99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09">
        <f>BC170</f>
        <v>200</v>
      </c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49"/>
      <c r="BT167" s="49"/>
      <c r="BU167" s="116">
        <f>BU170</f>
        <v>200</v>
      </c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7">
        <f>CH170</f>
        <v>200</v>
      </c>
      <c r="CI167" s="117"/>
      <c r="CJ167" s="117"/>
      <c r="CK167" s="117"/>
      <c r="CL167" s="117"/>
      <c r="CM167" s="117"/>
      <c r="CN167" s="117"/>
      <c r="CO167" s="117"/>
      <c r="CP167" s="117"/>
      <c r="CQ167" s="117"/>
      <c r="CR167" s="117"/>
      <c r="CS167" s="117"/>
      <c r="CT167" s="117"/>
      <c r="CU167" s="117"/>
      <c r="CV167" s="117"/>
      <c r="CW167" s="117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9"/>
      <c r="DL167" s="119"/>
      <c r="DM167" s="119"/>
      <c r="DN167" s="119"/>
      <c r="DO167" s="119"/>
      <c r="DP167" s="119"/>
      <c r="DQ167" s="119"/>
      <c r="DR167" s="119"/>
      <c r="DS167" s="119"/>
      <c r="DT167" s="119"/>
      <c r="DU167" s="119"/>
      <c r="DV167" s="119"/>
      <c r="DW167" s="119"/>
      <c r="DX167" s="117">
        <f>DX170</f>
        <v>200</v>
      </c>
      <c r="DY167" s="117"/>
      <c r="DZ167" s="117"/>
      <c r="EA167" s="117"/>
      <c r="EB167" s="117"/>
      <c r="EC167" s="117"/>
      <c r="ED167" s="117"/>
      <c r="EE167" s="117"/>
      <c r="EF167" s="117"/>
      <c r="EG167" s="117"/>
      <c r="EH167" s="117"/>
      <c r="EI167" s="117"/>
      <c r="EJ167" s="117"/>
      <c r="EK167" s="117">
        <f>BU167-CH167</f>
        <v>0</v>
      </c>
      <c r="EL167" s="117"/>
      <c r="EM167" s="117"/>
      <c r="EN167" s="117"/>
      <c r="EO167" s="117"/>
      <c r="EP167" s="117"/>
      <c r="EQ167" s="117"/>
      <c r="ER167" s="117"/>
      <c r="ES167" s="117"/>
      <c r="ET167" s="117"/>
      <c r="EU167" s="117"/>
      <c r="EV167" s="117"/>
      <c r="EW167" s="117"/>
      <c r="EX167" s="178">
        <f>EX170</f>
        <v>0</v>
      </c>
      <c r="EY167" s="179"/>
      <c r="EZ167" s="179"/>
      <c r="FA167" s="179"/>
      <c r="FB167" s="179"/>
      <c r="FC167" s="179"/>
      <c r="FD167" s="179"/>
      <c r="FE167" s="179"/>
      <c r="FF167" s="179"/>
      <c r="FG167" s="179"/>
      <c r="FH167" s="180"/>
      <c r="FI167" s="13"/>
      <c r="FJ167" s="13"/>
    </row>
    <row r="168" spans="1:166" s="4" customFormat="1" ht="18.75" customHeight="1">
      <c r="A168" s="236" t="s">
        <v>22</v>
      </c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99" t="s">
        <v>34</v>
      </c>
      <c r="AL168" s="99"/>
      <c r="AM168" s="99"/>
      <c r="AN168" s="99"/>
      <c r="AO168" s="99"/>
      <c r="AP168" s="99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118"/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3"/>
      <c r="FI168" s="13"/>
      <c r="FJ168" s="13"/>
    </row>
    <row r="169" spans="1:166" s="20" customFormat="1" ht="134.25" customHeight="1">
      <c r="A169" s="282" t="s">
        <v>334</v>
      </c>
      <c r="B169" s="282"/>
      <c r="C169" s="28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  <c r="AC169" s="282"/>
      <c r="AD169" s="282"/>
      <c r="AE169" s="282"/>
      <c r="AF169" s="282"/>
      <c r="AG169" s="282"/>
      <c r="AH169" s="282"/>
      <c r="AI169" s="282"/>
      <c r="AJ169" s="282"/>
      <c r="AK169" s="232"/>
      <c r="AL169" s="232"/>
      <c r="AM169" s="232"/>
      <c r="AN169" s="232"/>
      <c r="AO169" s="232"/>
      <c r="AP169" s="23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54"/>
      <c r="BT169" s="54"/>
      <c r="BU169" s="118"/>
      <c r="BV169" s="118"/>
      <c r="BW169" s="118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214"/>
      <c r="EY169" s="214"/>
      <c r="EZ169" s="214"/>
      <c r="FA169" s="214"/>
      <c r="FB169" s="214"/>
      <c r="FC169" s="214"/>
      <c r="FD169" s="214"/>
      <c r="FE169" s="214"/>
      <c r="FF169" s="214"/>
      <c r="FG169" s="214"/>
      <c r="FH169" s="18"/>
      <c r="FI169" s="18"/>
      <c r="FJ169" s="18"/>
    </row>
    <row r="170" spans="1:166" s="4" customFormat="1" ht="21.75" customHeight="1">
      <c r="A170" s="269" t="s">
        <v>239</v>
      </c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  <c r="AI170" s="269"/>
      <c r="AJ170" s="269"/>
      <c r="AK170" s="99"/>
      <c r="AL170" s="99"/>
      <c r="AM170" s="99"/>
      <c r="AN170" s="99"/>
      <c r="AO170" s="99"/>
      <c r="AP170" s="99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09">
        <f>BC171</f>
        <v>200</v>
      </c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>
        <f>BU171</f>
        <v>200</v>
      </c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17">
        <f>CH171</f>
        <v>200</v>
      </c>
      <c r="CI170" s="117"/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7"/>
      <c r="DF170" s="117"/>
      <c r="DG170" s="117"/>
      <c r="DH170" s="117"/>
      <c r="DI170" s="117"/>
      <c r="DJ170" s="117"/>
      <c r="DK170" s="117"/>
      <c r="DL170" s="117"/>
      <c r="DM170" s="117"/>
      <c r="DN170" s="117"/>
      <c r="DO170" s="117"/>
      <c r="DP170" s="117"/>
      <c r="DQ170" s="117"/>
      <c r="DR170" s="117"/>
      <c r="DS170" s="117"/>
      <c r="DT170" s="117"/>
      <c r="DU170" s="117"/>
      <c r="DV170" s="117"/>
      <c r="DW170" s="117"/>
      <c r="DX170" s="117">
        <f>DX171</f>
        <v>200</v>
      </c>
      <c r="DY170" s="117"/>
      <c r="DZ170" s="117"/>
      <c r="EA170" s="117"/>
      <c r="EB170" s="117"/>
      <c r="EC170" s="117"/>
      <c r="ED170" s="117"/>
      <c r="EE170" s="117"/>
      <c r="EF170" s="117"/>
      <c r="EG170" s="117"/>
      <c r="EH170" s="117"/>
      <c r="EI170" s="117"/>
      <c r="EJ170" s="117"/>
      <c r="EK170" s="117">
        <f>BC170-CH170</f>
        <v>0</v>
      </c>
      <c r="EL170" s="117"/>
      <c r="EM170" s="117"/>
      <c r="EN170" s="117"/>
      <c r="EO170" s="117"/>
      <c r="EP170" s="117"/>
      <c r="EQ170" s="117"/>
      <c r="ER170" s="117"/>
      <c r="ES170" s="117"/>
      <c r="ET170" s="117"/>
      <c r="EU170" s="117"/>
      <c r="EV170" s="117"/>
      <c r="EW170" s="117"/>
      <c r="EX170" s="178">
        <f>EX171</f>
        <v>0</v>
      </c>
      <c r="EY170" s="179"/>
      <c r="EZ170" s="179"/>
      <c r="FA170" s="179"/>
      <c r="FB170" s="179"/>
      <c r="FC170" s="179"/>
      <c r="FD170" s="179"/>
      <c r="FE170" s="179"/>
      <c r="FF170" s="179"/>
      <c r="FG170" s="179"/>
      <c r="FH170" s="179"/>
      <c r="FI170" s="179"/>
      <c r="FJ170" s="180"/>
    </row>
    <row r="171" spans="1:166" s="20" customFormat="1" ht="24.75" customHeight="1">
      <c r="A171" s="278" t="s">
        <v>124</v>
      </c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8"/>
      <c r="AK171" s="99" t="s">
        <v>61</v>
      </c>
      <c r="AL171" s="99"/>
      <c r="AM171" s="99"/>
      <c r="AN171" s="99"/>
      <c r="AO171" s="99"/>
      <c r="AP171" s="99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98">
        <v>200</v>
      </c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>
        <v>200</v>
      </c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111">
        <v>200</v>
      </c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1"/>
      <c r="DE171" s="111"/>
      <c r="DF171" s="111"/>
      <c r="DG171" s="111"/>
      <c r="DH171" s="111"/>
      <c r="DI171" s="111"/>
      <c r="DJ171" s="111"/>
      <c r="DK171" s="111"/>
      <c r="DL171" s="111"/>
      <c r="DM171" s="111"/>
      <c r="DN171" s="111"/>
      <c r="DO171" s="111"/>
      <c r="DP171" s="111"/>
      <c r="DQ171" s="111"/>
      <c r="DR171" s="111"/>
      <c r="DS171" s="111"/>
      <c r="DT171" s="111"/>
      <c r="DU171" s="111"/>
      <c r="DV171" s="111"/>
      <c r="DW171" s="111"/>
      <c r="DX171" s="111">
        <f>CH171</f>
        <v>200</v>
      </c>
      <c r="DY171" s="111"/>
      <c r="DZ171" s="111"/>
      <c r="EA171" s="111"/>
      <c r="EB171" s="111"/>
      <c r="EC171" s="111"/>
      <c r="ED171" s="111"/>
      <c r="EE171" s="111"/>
      <c r="EF171" s="111"/>
      <c r="EG171" s="111"/>
      <c r="EH171" s="111"/>
      <c r="EI171" s="111"/>
      <c r="EJ171" s="111"/>
      <c r="EK171" s="111">
        <f>BC171-CH171</f>
        <v>0</v>
      </c>
      <c r="EL171" s="111"/>
      <c r="EM171" s="111"/>
      <c r="EN171" s="111"/>
      <c r="EO171" s="111"/>
      <c r="EP171" s="111"/>
      <c r="EQ171" s="111"/>
      <c r="ER171" s="111"/>
      <c r="ES171" s="111"/>
      <c r="ET171" s="111"/>
      <c r="EU171" s="111"/>
      <c r="EV171" s="111"/>
      <c r="EW171" s="111"/>
      <c r="EX171" s="175">
        <f>BU171-CH171</f>
        <v>0</v>
      </c>
      <c r="EY171" s="176"/>
      <c r="EZ171" s="176"/>
      <c r="FA171" s="176"/>
      <c r="FB171" s="176"/>
      <c r="FC171" s="176"/>
      <c r="FD171" s="176"/>
      <c r="FE171" s="176"/>
      <c r="FF171" s="176"/>
      <c r="FG171" s="176"/>
      <c r="FH171" s="176"/>
      <c r="FI171" s="176"/>
      <c r="FJ171" s="177"/>
    </row>
    <row r="172" spans="1:166" s="4" customFormat="1" ht="15" customHeight="1">
      <c r="A172" s="155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7"/>
      <c r="CE172" s="12"/>
      <c r="CF172" s="12"/>
      <c r="CG172" s="155" t="s">
        <v>80</v>
      </c>
      <c r="CH172" s="156"/>
      <c r="CI172" s="156"/>
      <c r="CJ172" s="156"/>
      <c r="CK172" s="156"/>
      <c r="CL172" s="156"/>
      <c r="CM172" s="156"/>
      <c r="CN172" s="156"/>
      <c r="CO172" s="156"/>
      <c r="CP172" s="156"/>
      <c r="CQ172" s="156"/>
      <c r="CR172" s="156"/>
      <c r="CS172" s="156"/>
      <c r="CT172" s="156"/>
      <c r="CU172" s="156"/>
      <c r="CV172" s="156"/>
      <c r="CW172" s="156"/>
      <c r="CX172" s="157"/>
      <c r="CY172" s="158"/>
      <c r="CZ172" s="159"/>
      <c r="DA172" s="159"/>
      <c r="DB172" s="159"/>
      <c r="DC172" s="159"/>
      <c r="DD172" s="159"/>
      <c r="DE172" s="159"/>
      <c r="DF172" s="159"/>
      <c r="DG172" s="159"/>
      <c r="DH172" s="159"/>
      <c r="DI172" s="159"/>
      <c r="DJ172" s="159"/>
      <c r="DK172" s="159"/>
      <c r="DL172" s="159"/>
      <c r="DM172" s="159"/>
      <c r="DN172" s="159"/>
      <c r="DO172" s="159"/>
      <c r="DP172" s="159"/>
      <c r="DQ172" s="159"/>
      <c r="DR172" s="159"/>
      <c r="DS172" s="159"/>
      <c r="DT172" s="159"/>
      <c r="DU172" s="159"/>
      <c r="DV172" s="159"/>
      <c r="DW172" s="159"/>
      <c r="DX172" s="159"/>
      <c r="DY172" s="159"/>
      <c r="DZ172" s="159"/>
      <c r="EA172" s="159"/>
      <c r="EB172" s="159"/>
      <c r="EC172" s="159"/>
      <c r="ED172" s="159"/>
      <c r="EE172" s="159"/>
      <c r="EF172" s="159"/>
      <c r="EG172" s="159"/>
      <c r="EH172" s="159"/>
      <c r="EI172" s="159"/>
      <c r="EJ172" s="159"/>
      <c r="EK172" s="159"/>
      <c r="EL172" s="159"/>
      <c r="EM172" s="159"/>
      <c r="EN172" s="159"/>
      <c r="EO172" s="159"/>
      <c r="EP172" s="159"/>
      <c r="EQ172" s="159"/>
      <c r="ER172" s="159"/>
      <c r="ES172" s="159"/>
      <c r="ET172" s="159"/>
      <c r="EU172" s="159"/>
      <c r="EV172" s="159"/>
      <c r="EW172" s="159"/>
      <c r="EX172" s="159"/>
      <c r="EY172" s="159"/>
      <c r="EZ172" s="159"/>
      <c r="FA172" s="159"/>
      <c r="FB172" s="159"/>
      <c r="FC172" s="159"/>
      <c r="FD172" s="159"/>
      <c r="FE172" s="159"/>
      <c r="FF172" s="159"/>
      <c r="FG172" s="160"/>
      <c r="FH172" s="12"/>
      <c r="FI172" s="12"/>
      <c r="FJ172" s="16" t="s">
        <v>39</v>
      </c>
    </row>
    <row r="173" spans="1:166" s="4" customFormat="1" ht="32.25" customHeight="1">
      <c r="A173" s="134" t="s">
        <v>8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 t="s">
        <v>23</v>
      </c>
      <c r="AL173" s="134"/>
      <c r="AM173" s="134"/>
      <c r="AN173" s="134"/>
      <c r="AO173" s="134"/>
      <c r="AP173" s="134"/>
      <c r="AQ173" s="134" t="s">
        <v>35</v>
      </c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 t="s">
        <v>119</v>
      </c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 t="s">
        <v>37</v>
      </c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 t="s">
        <v>24</v>
      </c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/>
      <c r="DR173" s="134"/>
      <c r="DS173" s="134"/>
      <c r="DT173" s="134"/>
      <c r="DU173" s="134"/>
      <c r="DV173" s="134"/>
      <c r="DW173" s="134"/>
      <c r="DX173" s="134"/>
      <c r="DY173" s="134"/>
      <c r="DZ173" s="134"/>
      <c r="EA173" s="134"/>
      <c r="EB173" s="134"/>
      <c r="EC173" s="134"/>
      <c r="ED173" s="134"/>
      <c r="EE173" s="134"/>
      <c r="EF173" s="134"/>
      <c r="EG173" s="134"/>
      <c r="EH173" s="134"/>
      <c r="EI173" s="134"/>
      <c r="EJ173" s="134"/>
      <c r="EK173" s="166" t="s">
        <v>29</v>
      </c>
      <c r="EL173" s="167"/>
      <c r="EM173" s="167"/>
      <c r="EN173" s="167"/>
      <c r="EO173" s="167"/>
      <c r="EP173" s="167"/>
      <c r="EQ173" s="167"/>
      <c r="ER173" s="167"/>
      <c r="ES173" s="167"/>
      <c r="ET173" s="167"/>
      <c r="EU173" s="167"/>
      <c r="EV173" s="167"/>
      <c r="EW173" s="167"/>
      <c r="EX173" s="167"/>
      <c r="EY173" s="167"/>
      <c r="EZ173" s="167"/>
      <c r="FA173" s="167"/>
      <c r="FB173" s="167"/>
      <c r="FC173" s="167"/>
      <c r="FD173" s="167"/>
      <c r="FE173" s="167"/>
      <c r="FF173" s="167"/>
      <c r="FG173" s="167"/>
      <c r="FH173" s="167"/>
      <c r="FI173" s="167"/>
      <c r="FJ173" s="168"/>
    </row>
    <row r="174" spans="1:166" s="4" customFormat="1" ht="75.7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 t="s">
        <v>45</v>
      </c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 t="s">
        <v>25</v>
      </c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 t="s">
        <v>26</v>
      </c>
      <c r="DL174" s="134"/>
      <c r="DM174" s="134"/>
      <c r="DN174" s="134"/>
      <c r="DO174" s="134"/>
      <c r="DP174" s="134"/>
      <c r="DQ174" s="134"/>
      <c r="DR174" s="134"/>
      <c r="DS174" s="134"/>
      <c r="DT174" s="134"/>
      <c r="DU174" s="134"/>
      <c r="DV174" s="134"/>
      <c r="DW174" s="134"/>
      <c r="DX174" s="134" t="s">
        <v>27</v>
      </c>
      <c r="DY174" s="134"/>
      <c r="DZ174" s="134"/>
      <c r="EA174" s="134"/>
      <c r="EB174" s="134"/>
      <c r="EC174" s="134"/>
      <c r="ED174" s="134"/>
      <c r="EE174" s="134"/>
      <c r="EF174" s="134"/>
      <c r="EG174" s="134"/>
      <c r="EH174" s="134"/>
      <c r="EI174" s="134"/>
      <c r="EJ174" s="134"/>
      <c r="EK174" s="134" t="s">
        <v>38</v>
      </c>
      <c r="EL174" s="134"/>
      <c r="EM174" s="134"/>
      <c r="EN174" s="134"/>
      <c r="EO174" s="134"/>
      <c r="EP174" s="134"/>
      <c r="EQ174" s="134"/>
      <c r="ER174" s="134"/>
      <c r="ES174" s="134"/>
      <c r="ET174" s="134"/>
      <c r="EU174" s="134"/>
      <c r="EV174" s="134"/>
      <c r="EW174" s="134"/>
      <c r="EX174" s="166" t="s">
        <v>46</v>
      </c>
      <c r="EY174" s="167"/>
      <c r="EZ174" s="167"/>
      <c r="FA174" s="167"/>
      <c r="FB174" s="167"/>
      <c r="FC174" s="167"/>
      <c r="FD174" s="167"/>
      <c r="FE174" s="167"/>
      <c r="FF174" s="167"/>
      <c r="FG174" s="167"/>
      <c r="FH174" s="167"/>
      <c r="FI174" s="167"/>
      <c r="FJ174" s="168"/>
    </row>
    <row r="175" spans="1:166" s="4" customFormat="1" ht="15" customHeight="1">
      <c r="A175" s="108">
        <v>1</v>
      </c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>
        <v>2</v>
      </c>
      <c r="AL175" s="108"/>
      <c r="AM175" s="108"/>
      <c r="AN175" s="108"/>
      <c r="AO175" s="108"/>
      <c r="AP175" s="108"/>
      <c r="AQ175" s="108">
        <v>3</v>
      </c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>
        <v>4</v>
      </c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>
        <v>5</v>
      </c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>
        <v>6</v>
      </c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>
        <v>7</v>
      </c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>
        <v>8</v>
      </c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>
        <v>9</v>
      </c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>
        <v>10</v>
      </c>
      <c r="EL175" s="108"/>
      <c r="EM175" s="108"/>
      <c r="EN175" s="108"/>
      <c r="EO175" s="108"/>
      <c r="EP175" s="108"/>
      <c r="EQ175" s="108"/>
      <c r="ER175" s="108"/>
      <c r="ES175" s="108"/>
      <c r="ET175" s="108"/>
      <c r="EU175" s="108"/>
      <c r="EV175" s="108"/>
      <c r="EW175" s="108"/>
      <c r="EX175" s="158">
        <v>11</v>
      </c>
      <c r="EY175" s="159"/>
      <c r="EZ175" s="159"/>
      <c r="FA175" s="159"/>
      <c r="FB175" s="159"/>
      <c r="FC175" s="159"/>
      <c r="FD175" s="159"/>
      <c r="FE175" s="159"/>
      <c r="FF175" s="159"/>
      <c r="FG175" s="159"/>
      <c r="FH175" s="159"/>
      <c r="FI175" s="159"/>
      <c r="FJ175" s="160"/>
    </row>
    <row r="176" spans="1:166" s="4" customFormat="1" ht="22.5" customHeight="1">
      <c r="A176" s="120" t="s">
        <v>32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51" t="s">
        <v>33</v>
      </c>
      <c r="AL176" s="151"/>
      <c r="AM176" s="151"/>
      <c r="AN176" s="151"/>
      <c r="AO176" s="151"/>
      <c r="AP176" s="151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09">
        <f>BC179</f>
        <v>20000</v>
      </c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49"/>
      <c r="BT176" s="49"/>
      <c r="BU176" s="116">
        <f>BU179</f>
        <v>0</v>
      </c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7">
        <f>CH179</f>
        <v>0</v>
      </c>
      <c r="CI176" s="117"/>
      <c r="CJ176" s="117"/>
      <c r="CK176" s="117"/>
      <c r="CL176" s="117"/>
      <c r="CM176" s="117"/>
      <c r="CN176" s="117"/>
      <c r="CO176" s="117"/>
      <c r="CP176" s="117"/>
      <c r="CQ176" s="117"/>
      <c r="CR176" s="117"/>
      <c r="CS176" s="117"/>
      <c r="CT176" s="117"/>
      <c r="CU176" s="117"/>
      <c r="CV176" s="117"/>
      <c r="CW176" s="117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9"/>
      <c r="DL176" s="119"/>
      <c r="DM176" s="119"/>
      <c r="DN176" s="119"/>
      <c r="DO176" s="119"/>
      <c r="DP176" s="119"/>
      <c r="DQ176" s="119"/>
      <c r="DR176" s="119"/>
      <c r="DS176" s="119"/>
      <c r="DT176" s="119"/>
      <c r="DU176" s="119"/>
      <c r="DV176" s="119"/>
      <c r="DW176" s="119"/>
      <c r="DX176" s="117">
        <f>DX179</f>
        <v>0</v>
      </c>
      <c r="DY176" s="117"/>
      <c r="DZ176" s="117"/>
      <c r="EA176" s="117"/>
      <c r="EB176" s="117"/>
      <c r="EC176" s="117"/>
      <c r="ED176" s="117"/>
      <c r="EE176" s="117"/>
      <c r="EF176" s="117"/>
      <c r="EG176" s="117"/>
      <c r="EH176" s="117"/>
      <c r="EI176" s="117"/>
      <c r="EJ176" s="117"/>
      <c r="EK176" s="117">
        <f>BC176-CH176</f>
        <v>20000</v>
      </c>
      <c r="EL176" s="117"/>
      <c r="EM176" s="117"/>
      <c r="EN176" s="117"/>
      <c r="EO176" s="117"/>
      <c r="EP176" s="117"/>
      <c r="EQ176" s="117"/>
      <c r="ER176" s="117"/>
      <c r="ES176" s="117"/>
      <c r="ET176" s="117"/>
      <c r="EU176" s="117"/>
      <c r="EV176" s="117"/>
      <c r="EW176" s="117"/>
      <c r="EX176" s="124">
        <f>EX192</f>
        <v>0</v>
      </c>
      <c r="EY176" s="125"/>
      <c r="EZ176" s="125"/>
      <c r="FA176" s="125"/>
      <c r="FB176" s="125"/>
      <c r="FC176" s="125"/>
      <c r="FD176" s="125"/>
      <c r="FE176" s="125"/>
      <c r="FF176" s="125"/>
      <c r="FG176" s="125"/>
      <c r="FH176" s="126"/>
      <c r="FI176" s="13"/>
      <c r="FJ176" s="13"/>
    </row>
    <row r="177" spans="1:166" s="4" customFormat="1" ht="19.5" customHeight="1">
      <c r="A177" s="236" t="s">
        <v>22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151"/>
      <c r="AL177" s="151"/>
      <c r="AM177" s="151"/>
      <c r="AN177" s="151"/>
      <c r="AO177" s="151"/>
      <c r="AP177" s="151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  <c r="BV177" s="118"/>
      <c r="BW177" s="118"/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1"/>
      <c r="EY177" s="111"/>
      <c r="EZ177" s="111"/>
      <c r="FA177" s="111"/>
      <c r="FB177" s="111"/>
      <c r="FC177" s="111"/>
      <c r="FD177" s="111"/>
      <c r="FE177" s="111"/>
      <c r="FF177" s="111"/>
      <c r="FG177" s="111"/>
      <c r="FH177" s="38"/>
      <c r="FI177" s="13"/>
      <c r="FJ177" s="13"/>
    </row>
    <row r="178" spans="1:166" s="4" customFormat="1" ht="21" customHeight="1">
      <c r="A178" s="233" t="s">
        <v>323</v>
      </c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4"/>
      <c r="AJ178" s="235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49"/>
      <c r="BT178" s="49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111"/>
      <c r="DH178" s="111"/>
      <c r="DI178" s="111"/>
      <c r="DJ178" s="111"/>
      <c r="DK178" s="111"/>
      <c r="DL178" s="111"/>
      <c r="DM178" s="111"/>
      <c r="DN178" s="111"/>
      <c r="DO178" s="111"/>
      <c r="DP178" s="111"/>
      <c r="DQ178" s="111"/>
      <c r="DR178" s="111"/>
      <c r="DS178" s="111"/>
      <c r="DT178" s="111"/>
      <c r="DU178" s="111"/>
      <c r="DV178" s="111"/>
      <c r="DW178" s="111"/>
      <c r="DX178" s="111"/>
      <c r="DY178" s="111"/>
      <c r="DZ178" s="111"/>
      <c r="EA178" s="111"/>
      <c r="EB178" s="111"/>
      <c r="EC178" s="111"/>
      <c r="ED178" s="111"/>
      <c r="EE178" s="111"/>
      <c r="EF178" s="111"/>
      <c r="EG178" s="111"/>
      <c r="EH178" s="111"/>
      <c r="EI178" s="111"/>
      <c r="EJ178" s="111"/>
      <c r="EK178" s="111"/>
      <c r="EL178" s="111"/>
      <c r="EM178" s="111"/>
      <c r="EN178" s="111"/>
      <c r="EO178" s="111"/>
      <c r="EP178" s="111"/>
      <c r="EQ178" s="111"/>
      <c r="ER178" s="111"/>
      <c r="ES178" s="111"/>
      <c r="ET178" s="111"/>
      <c r="EU178" s="111"/>
      <c r="EV178" s="111"/>
      <c r="EW178" s="111"/>
      <c r="EX178" s="111"/>
      <c r="EY178" s="181"/>
      <c r="EZ178" s="181"/>
      <c r="FA178" s="181"/>
      <c r="FB178" s="181"/>
      <c r="FC178" s="181"/>
      <c r="FD178" s="181"/>
      <c r="FE178" s="181"/>
      <c r="FF178" s="181"/>
      <c r="FG178" s="181"/>
      <c r="FH178" s="38"/>
      <c r="FI178" s="13"/>
      <c r="FJ178" s="13"/>
    </row>
    <row r="179" spans="1:166" s="11" customFormat="1" ht="24" customHeight="1">
      <c r="A179" s="269" t="s">
        <v>322</v>
      </c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  <c r="AI179" s="269"/>
      <c r="AJ179" s="269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09">
        <f>BC180</f>
        <v>20000</v>
      </c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48"/>
      <c r="BT179" s="48"/>
      <c r="BU179" s="109">
        <f>BU180</f>
        <v>0</v>
      </c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17">
        <f>CH180</f>
        <v>0</v>
      </c>
      <c r="CI179" s="117"/>
      <c r="CJ179" s="117"/>
      <c r="CK179" s="117"/>
      <c r="CL179" s="117"/>
      <c r="CM179" s="117"/>
      <c r="CN179" s="117"/>
      <c r="CO179" s="117"/>
      <c r="CP179" s="117"/>
      <c r="CQ179" s="117"/>
      <c r="CR179" s="117"/>
      <c r="CS179" s="117"/>
      <c r="CT179" s="117"/>
      <c r="CU179" s="117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7"/>
      <c r="DF179" s="117"/>
      <c r="DG179" s="117"/>
      <c r="DH179" s="117"/>
      <c r="DI179" s="117"/>
      <c r="DJ179" s="117"/>
      <c r="DK179" s="117"/>
      <c r="DL179" s="117"/>
      <c r="DM179" s="117"/>
      <c r="DN179" s="117"/>
      <c r="DO179" s="117"/>
      <c r="DP179" s="117"/>
      <c r="DQ179" s="117"/>
      <c r="DR179" s="117"/>
      <c r="DS179" s="117"/>
      <c r="DT179" s="117"/>
      <c r="DU179" s="117"/>
      <c r="DV179" s="117"/>
      <c r="DW179" s="117"/>
      <c r="DX179" s="117">
        <f>DX180</f>
        <v>0</v>
      </c>
      <c r="DY179" s="117"/>
      <c r="DZ179" s="117"/>
      <c r="EA179" s="117"/>
      <c r="EB179" s="117"/>
      <c r="EC179" s="117"/>
      <c r="ED179" s="117"/>
      <c r="EE179" s="117"/>
      <c r="EF179" s="117"/>
      <c r="EG179" s="117"/>
      <c r="EH179" s="117"/>
      <c r="EI179" s="117"/>
      <c r="EJ179" s="117"/>
      <c r="EK179" s="117">
        <f>BC179-CH179</f>
        <v>20000</v>
      </c>
      <c r="EL179" s="117"/>
      <c r="EM179" s="117"/>
      <c r="EN179" s="117"/>
      <c r="EO179" s="117"/>
      <c r="EP179" s="117"/>
      <c r="EQ179" s="117"/>
      <c r="ER179" s="117"/>
      <c r="ES179" s="117"/>
      <c r="ET179" s="117"/>
      <c r="EU179" s="117"/>
      <c r="EV179" s="117"/>
      <c r="EW179" s="117"/>
      <c r="EX179" s="117">
        <f>BU179-CH179</f>
        <v>0</v>
      </c>
      <c r="EY179" s="182"/>
      <c r="EZ179" s="182"/>
      <c r="FA179" s="182"/>
      <c r="FB179" s="182"/>
      <c r="FC179" s="182"/>
      <c r="FD179" s="182"/>
      <c r="FE179" s="182"/>
      <c r="FF179" s="182"/>
      <c r="FG179" s="182"/>
      <c r="FH179" s="36"/>
      <c r="FI179" s="9"/>
      <c r="FJ179" s="9"/>
    </row>
    <row r="180" spans="1:166" s="4" customFormat="1" ht="24.75" customHeight="1">
      <c r="A180" s="236" t="s">
        <v>59</v>
      </c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153" t="s">
        <v>67</v>
      </c>
      <c r="AL180" s="153"/>
      <c r="AM180" s="153"/>
      <c r="AN180" s="153"/>
      <c r="AO180" s="153"/>
      <c r="AP180" s="153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98">
        <v>20000</v>
      </c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49"/>
      <c r="BT180" s="49"/>
      <c r="BU180" s="98">
        <v>0</v>
      </c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11"/>
      <c r="DH180" s="111"/>
      <c r="DI180" s="111"/>
      <c r="DJ180" s="111"/>
      <c r="DK180" s="111"/>
      <c r="DL180" s="111"/>
      <c r="DM180" s="111"/>
      <c r="DN180" s="111"/>
      <c r="DO180" s="111"/>
      <c r="DP180" s="111"/>
      <c r="DQ180" s="111"/>
      <c r="DR180" s="111"/>
      <c r="DS180" s="111"/>
      <c r="DT180" s="111"/>
      <c r="DU180" s="111"/>
      <c r="DV180" s="111"/>
      <c r="DW180" s="111"/>
      <c r="DX180" s="111"/>
      <c r="DY180" s="111"/>
      <c r="DZ180" s="111"/>
      <c r="EA180" s="111"/>
      <c r="EB180" s="111"/>
      <c r="EC180" s="111"/>
      <c r="ED180" s="111"/>
      <c r="EE180" s="111"/>
      <c r="EF180" s="111"/>
      <c r="EG180" s="111"/>
      <c r="EH180" s="111"/>
      <c r="EI180" s="111"/>
      <c r="EJ180" s="111"/>
      <c r="EK180" s="111">
        <f>BC180-CH180</f>
        <v>20000</v>
      </c>
      <c r="EL180" s="111"/>
      <c r="EM180" s="111"/>
      <c r="EN180" s="111"/>
      <c r="EO180" s="111"/>
      <c r="EP180" s="111"/>
      <c r="EQ180" s="111"/>
      <c r="ER180" s="111"/>
      <c r="ES180" s="111"/>
      <c r="ET180" s="111"/>
      <c r="EU180" s="111"/>
      <c r="EV180" s="111"/>
      <c r="EW180" s="111"/>
      <c r="EX180" s="111">
        <f>BU180-CH180</f>
        <v>0</v>
      </c>
      <c r="EY180" s="181"/>
      <c r="EZ180" s="181"/>
      <c r="FA180" s="181"/>
      <c r="FB180" s="181"/>
      <c r="FC180" s="181"/>
      <c r="FD180" s="181"/>
      <c r="FE180" s="181"/>
      <c r="FF180" s="181"/>
      <c r="FG180" s="181"/>
      <c r="FH180" s="38"/>
      <c r="FI180" s="13"/>
      <c r="FJ180" s="13"/>
    </row>
    <row r="181" spans="1:166" s="4" customFormat="1" ht="15" customHeight="1">
      <c r="A181" s="155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7"/>
      <c r="CE181" s="12"/>
      <c r="CF181" s="12"/>
      <c r="CG181" s="155" t="s">
        <v>80</v>
      </c>
      <c r="CH181" s="156"/>
      <c r="CI181" s="156"/>
      <c r="CJ181" s="156"/>
      <c r="CK181" s="156"/>
      <c r="CL181" s="156"/>
      <c r="CM181" s="156"/>
      <c r="CN181" s="156"/>
      <c r="CO181" s="156"/>
      <c r="CP181" s="156"/>
      <c r="CQ181" s="156"/>
      <c r="CR181" s="156"/>
      <c r="CS181" s="156"/>
      <c r="CT181" s="156"/>
      <c r="CU181" s="156"/>
      <c r="CV181" s="156"/>
      <c r="CW181" s="156"/>
      <c r="CX181" s="157"/>
      <c r="CY181" s="158"/>
      <c r="CZ181" s="159"/>
      <c r="DA181" s="159"/>
      <c r="DB181" s="159"/>
      <c r="DC181" s="159"/>
      <c r="DD181" s="159"/>
      <c r="DE181" s="159"/>
      <c r="DF181" s="159"/>
      <c r="DG181" s="159"/>
      <c r="DH181" s="159"/>
      <c r="DI181" s="159"/>
      <c r="DJ181" s="159"/>
      <c r="DK181" s="159"/>
      <c r="DL181" s="159"/>
      <c r="DM181" s="159"/>
      <c r="DN181" s="159"/>
      <c r="DO181" s="159"/>
      <c r="DP181" s="159"/>
      <c r="DQ181" s="159"/>
      <c r="DR181" s="159"/>
      <c r="DS181" s="159"/>
      <c r="DT181" s="159"/>
      <c r="DU181" s="159"/>
      <c r="DV181" s="159"/>
      <c r="DW181" s="159"/>
      <c r="DX181" s="159"/>
      <c r="DY181" s="159"/>
      <c r="DZ181" s="159"/>
      <c r="EA181" s="159"/>
      <c r="EB181" s="159"/>
      <c r="EC181" s="159"/>
      <c r="ED181" s="159"/>
      <c r="EE181" s="159"/>
      <c r="EF181" s="159"/>
      <c r="EG181" s="159"/>
      <c r="EH181" s="159"/>
      <c r="EI181" s="159"/>
      <c r="EJ181" s="159"/>
      <c r="EK181" s="159"/>
      <c r="EL181" s="159"/>
      <c r="EM181" s="159"/>
      <c r="EN181" s="159"/>
      <c r="EO181" s="159"/>
      <c r="EP181" s="159"/>
      <c r="EQ181" s="159"/>
      <c r="ER181" s="159"/>
      <c r="ES181" s="159"/>
      <c r="ET181" s="159"/>
      <c r="EU181" s="159"/>
      <c r="EV181" s="159"/>
      <c r="EW181" s="159"/>
      <c r="EX181" s="159"/>
      <c r="EY181" s="159"/>
      <c r="EZ181" s="159"/>
      <c r="FA181" s="159"/>
      <c r="FB181" s="159"/>
      <c r="FC181" s="159"/>
      <c r="FD181" s="159"/>
      <c r="FE181" s="159"/>
      <c r="FF181" s="159"/>
      <c r="FG181" s="160"/>
      <c r="FH181" s="12"/>
      <c r="FI181" s="12"/>
      <c r="FJ181" s="16" t="s">
        <v>39</v>
      </c>
    </row>
    <row r="182" spans="1:166" s="4" customFormat="1" ht="32.25" customHeight="1">
      <c r="A182" s="134" t="s">
        <v>8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 t="s">
        <v>23</v>
      </c>
      <c r="AL182" s="134"/>
      <c r="AM182" s="134"/>
      <c r="AN182" s="134"/>
      <c r="AO182" s="134"/>
      <c r="AP182" s="134"/>
      <c r="AQ182" s="134" t="s">
        <v>35</v>
      </c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 t="s">
        <v>119</v>
      </c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 t="s">
        <v>37</v>
      </c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 t="s">
        <v>24</v>
      </c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4"/>
      <c r="DA182" s="134"/>
      <c r="DB182" s="134"/>
      <c r="DC182" s="134"/>
      <c r="DD182" s="134"/>
      <c r="DE182" s="134"/>
      <c r="DF182" s="134"/>
      <c r="DG182" s="134"/>
      <c r="DH182" s="134"/>
      <c r="DI182" s="134"/>
      <c r="DJ182" s="134"/>
      <c r="DK182" s="134"/>
      <c r="DL182" s="134"/>
      <c r="DM182" s="134"/>
      <c r="DN182" s="134"/>
      <c r="DO182" s="134"/>
      <c r="DP182" s="134"/>
      <c r="DQ182" s="134"/>
      <c r="DR182" s="134"/>
      <c r="DS182" s="134"/>
      <c r="DT182" s="134"/>
      <c r="DU182" s="134"/>
      <c r="DV182" s="134"/>
      <c r="DW182" s="134"/>
      <c r="DX182" s="134"/>
      <c r="DY182" s="134"/>
      <c r="DZ182" s="134"/>
      <c r="EA182" s="134"/>
      <c r="EB182" s="134"/>
      <c r="EC182" s="134"/>
      <c r="ED182" s="134"/>
      <c r="EE182" s="134"/>
      <c r="EF182" s="134"/>
      <c r="EG182" s="134"/>
      <c r="EH182" s="134"/>
      <c r="EI182" s="134"/>
      <c r="EJ182" s="134"/>
      <c r="EK182" s="166" t="s">
        <v>29</v>
      </c>
      <c r="EL182" s="167"/>
      <c r="EM182" s="167"/>
      <c r="EN182" s="167"/>
      <c r="EO182" s="167"/>
      <c r="EP182" s="167"/>
      <c r="EQ182" s="167"/>
      <c r="ER182" s="167"/>
      <c r="ES182" s="167"/>
      <c r="ET182" s="167"/>
      <c r="EU182" s="167"/>
      <c r="EV182" s="167"/>
      <c r="EW182" s="167"/>
      <c r="EX182" s="167"/>
      <c r="EY182" s="167"/>
      <c r="EZ182" s="167"/>
      <c r="FA182" s="167"/>
      <c r="FB182" s="167"/>
      <c r="FC182" s="167"/>
      <c r="FD182" s="167"/>
      <c r="FE182" s="167"/>
      <c r="FF182" s="167"/>
      <c r="FG182" s="167"/>
      <c r="FH182" s="167"/>
      <c r="FI182" s="167"/>
      <c r="FJ182" s="168"/>
    </row>
    <row r="183" spans="1:166" s="4" customFormat="1" ht="81.75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 t="s">
        <v>45</v>
      </c>
      <c r="CI183" s="134"/>
      <c r="CJ183" s="134"/>
      <c r="CK183" s="134"/>
      <c r="CL183" s="134"/>
      <c r="CM183" s="134"/>
      <c r="CN183" s="134"/>
      <c r="CO183" s="134"/>
      <c r="CP183" s="134"/>
      <c r="CQ183" s="134"/>
      <c r="CR183" s="134"/>
      <c r="CS183" s="134"/>
      <c r="CT183" s="134"/>
      <c r="CU183" s="134"/>
      <c r="CV183" s="134"/>
      <c r="CW183" s="134"/>
      <c r="CX183" s="134" t="s">
        <v>25</v>
      </c>
      <c r="CY183" s="134"/>
      <c r="CZ183" s="134"/>
      <c r="DA183" s="134"/>
      <c r="DB183" s="134"/>
      <c r="DC183" s="134"/>
      <c r="DD183" s="134"/>
      <c r="DE183" s="134"/>
      <c r="DF183" s="134"/>
      <c r="DG183" s="134"/>
      <c r="DH183" s="134"/>
      <c r="DI183" s="134"/>
      <c r="DJ183" s="134"/>
      <c r="DK183" s="134" t="s">
        <v>26</v>
      </c>
      <c r="DL183" s="134"/>
      <c r="DM183" s="134"/>
      <c r="DN183" s="134"/>
      <c r="DO183" s="134"/>
      <c r="DP183" s="134"/>
      <c r="DQ183" s="134"/>
      <c r="DR183" s="134"/>
      <c r="DS183" s="134"/>
      <c r="DT183" s="134"/>
      <c r="DU183" s="134"/>
      <c r="DV183" s="134"/>
      <c r="DW183" s="134"/>
      <c r="DX183" s="134" t="s">
        <v>27</v>
      </c>
      <c r="DY183" s="134"/>
      <c r="DZ183" s="134"/>
      <c r="EA183" s="134"/>
      <c r="EB183" s="134"/>
      <c r="EC183" s="134"/>
      <c r="ED183" s="134"/>
      <c r="EE183" s="134"/>
      <c r="EF183" s="134"/>
      <c r="EG183" s="134"/>
      <c r="EH183" s="134"/>
      <c r="EI183" s="134"/>
      <c r="EJ183" s="134"/>
      <c r="EK183" s="134" t="s">
        <v>38</v>
      </c>
      <c r="EL183" s="134"/>
      <c r="EM183" s="134"/>
      <c r="EN183" s="134"/>
      <c r="EO183" s="134"/>
      <c r="EP183" s="134"/>
      <c r="EQ183" s="134"/>
      <c r="ER183" s="134"/>
      <c r="ES183" s="134"/>
      <c r="ET183" s="134"/>
      <c r="EU183" s="134"/>
      <c r="EV183" s="134"/>
      <c r="EW183" s="134"/>
      <c r="EX183" s="166" t="s">
        <v>46</v>
      </c>
      <c r="EY183" s="167"/>
      <c r="EZ183" s="167"/>
      <c r="FA183" s="167"/>
      <c r="FB183" s="167"/>
      <c r="FC183" s="167"/>
      <c r="FD183" s="167"/>
      <c r="FE183" s="167"/>
      <c r="FF183" s="167"/>
      <c r="FG183" s="167"/>
      <c r="FH183" s="167"/>
      <c r="FI183" s="167"/>
      <c r="FJ183" s="168"/>
    </row>
    <row r="184" spans="1:166" s="4" customFormat="1" ht="15" customHeight="1">
      <c r="A184" s="108">
        <v>1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>
        <v>2</v>
      </c>
      <c r="AL184" s="108"/>
      <c r="AM184" s="108"/>
      <c r="AN184" s="108"/>
      <c r="AO184" s="108"/>
      <c r="AP184" s="108"/>
      <c r="AQ184" s="108">
        <v>3</v>
      </c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>
        <v>4</v>
      </c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>
        <v>5</v>
      </c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>
        <v>6</v>
      </c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>
        <v>7</v>
      </c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>
        <v>8</v>
      </c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>
        <v>9</v>
      </c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108">
        <v>10</v>
      </c>
      <c r="EL184" s="108"/>
      <c r="EM184" s="108"/>
      <c r="EN184" s="108"/>
      <c r="EO184" s="108"/>
      <c r="EP184" s="108"/>
      <c r="EQ184" s="108"/>
      <c r="ER184" s="108"/>
      <c r="ES184" s="108"/>
      <c r="ET184" s="108"/>
      <c r="EU184" s="108"/>
      <c r="EV184" s="108"/>
      <c r="EW184" s="108"/>
      <c r="EX184" s="158">
        <v>11</v>
      </c>
      <c r="EY184" s="159"/>
      <c r="EZ184" s="159"/>
      <c r="FA184" s="159"/>
      <c r="FB184" s="159"/>
      <c r="FC184" s="159"/>
      <c r="FD184" s="159"/>
      <c r="FE184" s="159"/>
      <c r="FF184" s="159"/>
      <c r="FG184" s="159"/>
      <c r="FH184" s="159"/>
      <c r="FI184" s="159"/>
      <c r="FJ184" s="160"/>
    </row>
    <row r="185" spans="1:166" s="4" customFormat="1" ht="22.5" customHeight="1">
      <c r="A185" s="120" t="s">
        <v>32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51" t="s">
        <v>33</v>
      </c>
      <c r="AL185" s="151"/>
      <c r="AM185" s="151"/>
      <c r="AN185" s="151"/>
      <c r="AO185" s="151"/>
      <c r="AP185" s="151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09">
        <f>BC198+BC191+BC188+BC195+BC193</f>
        <v>263690.74</v>
      </c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49"/>
      <c r="BT185" s="49"/>
      <c r="BU185" s="116">
        <f>BU191+BU198+BU188+BU195+BU193</f>
        <v>241800.07</v>
      </c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7">
        <f>CH188+CH191+CH198+CH195+CH193</f>
        <v>241800.07</v>
      </c>
      <c r="CI185" s="117"/>
      <c r="CJ185" s="117"/>
      <c r="CK185" s="117"/>
      <c r="CL185" s="117"/>
      <c r="CM185" s="117"/>
      <c r="CN185" s="117"/>
      <c r="CO185" s="117"/>
      <c r="CP185" s="117"/>
      <c r="CQ185" s="117"/>
      <c r="CR185" s="117"/>
      <c r="CS185" s="117"/>
      <c r="CT185" s="117"/>
      <c r="CU185" s="117"/>
      <c r="CV185" s="117"/>
      <c r="CW185" s="117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7">
        <f>DX188+DX191+DX198+DX195+DX193</f>
        <v>241800.07</v>
      </c>
      <c r="DY185" s="117"/>
      <c r="DZ185" s="117"/>
      <c r="EA185" s="117"/>
      <c r="EB185" s="117"/>
      <c r="EC185" s="117"/>
      <c r="ED185" s="117"/>
      <c r="EE185" s="117"/>
      <c r="EF185" s="117"/>
      <c r="EG185" s="117"/>
      <c r="EH185" s="117"/>
      <c r="EI185" s="117"/>
      <c r="EJ185" s="117"/>
      <c r="EK185" s="117">
        <f>BC185-CH185</f>
        <v>21890.669999999984</v>
      </c>
      <c r="EL185" s="117"/>
      <c r="EM185" s="117"/>
      <c r="EN185" s="117"/>
      <c r="EO185" s="117"/>
      <c r="EP185" s="117"/>
      <c r="EQ185" s="117"/>
      <c r="ER185" s="117"/>
      <c r="ES185" s="117"/>
      <c r="ET185" s="117"/>
      <c r="EU185" s="117"/>
      <c r="EV185" s="117"/>
      <c r="EW185" s="117"/>
      <c r="EX185" s="124">
        <f>EX199</f>
        <v>0</v>
      </c>
      <c r="EY185" s="125"/>
      <c r="EZ185" s="125"/>
      <c r="FA185" s="125"/>
      <c r="FB185" s="125"/>
      <c r="FC185" s="125"/>
      <c r="FD185" s="125"/>
      <c r="FE185" s="125"/>
      <c r="FF185" s="125"/>
      <c r="FG185" s="125"/>
      <c r="FH185" s="126"/>
      <c r="FI185" s="13"/>
      <c r="FJ185" s="13"/>
    </row>
    <row r="186" spans="1:166" s="4" customFormat="1" ht="19.5" customHeight="1">
      <c r="A186" s="236" t="s">
        <v>22</v>
      </c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151"/>
      <c r="AL186" s="151"/>
      <c r="AM186" s="151"/>
      <c r="AN186" s="151"/>
      <c r="AO186" s="151"/>
      <c r="AP186" s="151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  <c r="BV186" s="118"/>
      <c r="BW186" s="118"/>
      <c r="BX186" s="118"/>
      <c r="BY186" s="118"/>
      <c r="BZ186" s="118"/>
      <c r="CA186" s="118"/>
      <c r="CB186" s="118"/>
      <c r="CC186" s="118"/>
      <c r="CD186" s="118"/>
      <c r="CE186" s="118"/>
      <c r="CF186" s="118"/>
      <c r="CG186" s="118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1"/>
      <c r="EY186" s="111"/>
      <c r="EZ186" s="111"/>
      <c r="FA186" s="111"/>
      <c r="FB186" s="111"/>
      <c r="FC186" s="111"/>
      <c r="FD186" s="111"/>
      <c r="FE186" s="111"/>
      <c r="FF186" s="111"/>
      <c r="FG186" s="111"/>
      <c r="FH186" s="38"/>
      <c r="FI186" s="13"/>
      <c r="FJ186" s="13"/>
    </row>
    <row r="187" spans="1:166" s="4" customFormat="1" ht="54.75" customHeight="1">
      <c r="A187" s="233" t="s">
        <v>247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5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49"/>
      <c r="BT187" s="49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  <c r="DE187" s="111"/>
      <c r="DF187" s="111"/>
      <c r="DG187" s="111"/>
      <c r="DH187" s="111"/>
      <c r="DI187" s="111"/>
      <c r="DJ187" s="111"/>
      <c r="DK187" s="111"/>
      <c r="DL187" s="111"/>
      <c r="DM187" s="111"/>
      <c r="DN187" s="111"/>
      <c r="DO187" s="111"/>
      <c r="DP187" s="111"/>
      <c r="DQ187" s="111"/>
      <c r="DR187" s="111"/>
      <c r="DS187" s="111"/>
      <c r="DT187" s="111"/>
      <c r="DU187" s="111"/>
      <c r="DV187" s="111"/>
      <c r="DW187" s="111"/>
      <c r="DX187" s="111"/>
      <c r="DY187" s="111"/>
      <c r="DZ187" s="111"/>
      <c r="EA187" s="111"/>
      <c r="EB187" s="111"/>
      <c r="EC187" s="111"/>
      <c r="ED187" s="111"/>
      <c r="EE187" s="111"/>
      <c r="EF187" s="111"/>
      <c r="EG187" s="111"/>
      <c r="EH187" s="111"/>
      <c r="EI187" s="111"/>
      <c r="EJ187" s="111"/>
      <c r="EK187" s="111"/>
      <c r="EL187" s="111"/>
      <c r="EM187" s="111"/>
      <c r="EN187" s="111"/>
      <c r="EO187" s="111"/>
      <c r="EP187" s="111"/>
      <c r="EQ187" s="111"/>
      <c r="ER187" s="111"/>
      <c r="ES187" s="111"/>
      <c r="ET187" s="111"/>
      <c r="EU187" s="111"/>
      <c r="EV187" s="111"/>
      <c r="EW187" s="111"/>
      <c r="EX187" s="111"/>
      <c r="EY187" s="181"/>
      <c r="EZ187" s="181"/>
      <c r="FA187" s="181"/>
      <c r="FB187" s="181"/>
      <c r="FC187" s="181"/>
      <c r="FD187" s="181"/>
      <c r="FE187" s="181"/>
      <c r="FF187" s="181"/>
      <c r="FG187" s="181"/>
      <c r="FH187" s="38"/>
      <c r="FI187" s="13"/>
      <c r="FJ187" s="13"/>
    </row>
    <row r="188" spans="1:166" s="11" customFormat="1" ht="24" customHeight="1">
      <c r="A188" s="269" t="s">
        <v>240</v>
      </c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  <c r="AI188" s="269"/>
      <c r="AJ188" s="269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09">
        <f>BC189</f>
        <v>10000</v>
      </c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48"/>
      <c r="BT188" s="48"/>
      <c r="BU188" s="109">
        <f>BU189</f>
        <v>0</v>
      </c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17">
        <f>CH189</f>
        <v>0</v>
      </c>
      <c r="CI188" s="117"/>
      <c r="CJ188" s="117"/>
      <c r="CK188" s="117"/>
      <c r="CL188" s="117"/>
      <c r="CM188" s="117"/>
      <c r="CN188" s="117"/>
      <c r="CO188" s="117"/>
      <c r="CP188" s="117"/>
      <c r="CQ188" s="117"/>
      <c r="CR188" s="117"/>
      <c r="CS188" s="117"/>
      <c r="CT188" s="117"/>
      <c r="CU188" s="117"/>
      <c r="CV188" s="117"/>
      <c r="CW188" s="117"/>
      <c r="CX188" s="117"/>
      <c r="CY188" s="117"/>
      <c r="CZ188" s="117"/>
      <c r="DA188" s="117"/>
      <c r="DB188" s="117"/>
      <c r="DC188" s="117"/>
      <c r="DD188" s="117"/>
      <c r="DE188" s="117"/>
      <c r="DF188" s="117"/>
      <c r="DG188" s="117"/>
      <c r="DH188" s="117"/>
      <c r="DI188" s="117"/>
      <c r="DJ188" s="117"/>
      <c r="DK188" s="117"/>
      <c r="DL188" s="117"/>
      <c r="DM188" s="117"/>
      <c r="DN188" s="117"/>
      <c r="DO188" s="117"/>
      <c r="DP188" s="117"/>
      <c r="DQ188" s="117"/>
      <c r="DR188" s="117"/>
      <c r="DS188" s="117"/>
      <c r="DT188" s="117"/>
      <c r="DU188" s="117"/>
      <c r="DV188" s="117"/>
      <c r="DW188" s="117"/>
      <c r="DX188" s="117">
        <f>DX189</f>
        <v>0</v>
      </c>
      <c r="DY188" s="117"/>
      <c r="DZ188" s="117"/>
      <c r="EA188" s="117"/>
      <c r="EB188" s="117"/>
      <c r="EC188" s="117"/>
      <c r="ED188" s="117"/>
      <c r="EE188" s="117"/>
      <c r="EF188" s="117"/>
      <c r="EG188" s="117"/>
      <c r="EH188" s="117"/>
      <c r="EI188" s="117"/>
      <c r="EJ188" s="117"/>
      <c r="EK188" s="117">
        <f>BC188-CH188</f>
        <v>10000</v>
      </c>
      <c r="EL188" s="117"/>
      <c r="EM188" s="117"/>
      <c r="EN188" s="117"/>
      <c r="EO188" s="117"/>
      <c r="EP188" s="117"/>
      <c r="EQ188" s="117"/>
      <c r="ER188" s="117"/>
      <c r="ES188" s="117"/>
      <c r="ET188" s="117"/>
      <c r="EU188" s="117"/>
      <c r="EV188" s="117"/>
      <c r="EW188" s="117"/>
      <c r="EX188" s="117">
        <f>BU188-CH188</f>
        <v>0</v>
      </c>
      <c r="EY188" s="182"/>
      <c r="EZ188" s="182"/>
      <c r="FA188" s="182"/>
      <c r="FB188" s="182"/>
      <c r="FC188" s="182"/>
      <c r="FD188" s="182"/>
      <c r="FE188" s="182"/>
      <c r="FF188" s="182"/>
      <c r="FG188" s="182"/>
      <c r="FH188" s="36"/>
      <c r="FI188" s="9"/>
      <c r="FJ188" s="9"/>
    </row>
    <row r="189" spans="1:166" s="4" customFormat="1" ht="24.75" customHeight="1">
      <c r="A189" s="236" t="s">
        <v>206</v>
      </c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153" t="s">
        <v>60</v>
      </c>
      <c r="AL189" s="153"/>
      <c r="AM189" s="153"/>
      <c r="AN189" s="153"/>
      <c r="AO189" s="153"/>
      <c r="AP189" s="153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98">
        <v>10000</v>
      </c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49"/>
      <c r="BT189" s="49"/>
      <c r="BU189" s="98">
        <v>0</v>
      </c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  <c r="DT189" s="111"/>
      <c r="DU189" s="111"/>
      <c r="DV189" s="111"/>
      <c r="DW189" s="111"/>
      <c r="DX189" s="111"/>
      <c r="DY189" s="111"/>
      <c r="DZ189" s="111"/>
      <c r="EA189" s="111"/>
      <c r="EB189" s="111"/>
      <c r="EC189" s="111"/>
      <c r="ED189" s="111"/>
      <c r="EE189" s="111"/>
      <c r="EF189" s="111"/>
      <c r="EG189" s="111"/>
      <c r="EH189" s="111"/>
      <c r="EI189" s="111"/>
      <c r="EJ189" s="111"/>
      <c r="EK189" s="111">
        <f>BC189-CH189</f>
        <v>10000</v>
      </c>
      <c r="EL189" s="111"/>
      <c r="EM189" s="111"/>
      <c r="EN189" s="111"/>
      <c r="EO189" s="111"/>
      <c r="EP189" s="111"/>
      <c r="EQ189" s="111"/>
      <c r="ER189" s="111"/>
      <c r="ES189" s="111"/>
      <c r="ET189" s="111"/>
      <c r="EU189" s="111"/>
      <c r="EV189" s="111"/>
      <c r="EW189" s="111"/>
      <c r="EX189" s="111">
        <f>BU189-CH189</f>
        <v>0</v>
      </c>
      <c r="EY189" s="181"/>
      <c r="EZ189" s="181"/>
      <c r="FA189" s="181"/>
      <c r="FB189" s="181"/>
      <c r="FC189" s="181"/>
      <c r="FD189" s="181"/>
      <c r="FE189" s="181"/>
      <c r="FF189" s="181"/>
      <c r="FG189" s="181"/>
      <c r="FH189" s="38"/>
      <c r="FI189" s="13"/>
      <c r="FJ189" s="13"/>
    </row>
    <row r="190" spans="1:166" s="4" customFormat="1" ht="37.5" customHeight="1">
      <c r="A190" s="271" t="s">
        <v>241</v>
      </c>
      <c r="B190" s="271"/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1"/>
      <c r="AJ190" s="271"/>
      <c r="AK190" s="153"/>
      <c r="AL190" s="153"/>
      <c r="AM190" s="153"/>
      <c r="AN190" s="153"/>
      <c r="AO190" s="153"/>
      <c r="AP190" s="153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  <c r="BV190" s="118"/>
      <c r="BW190" s="118"/>
      <c r="BX190" s="118"/>
      <c r="BY190" s="118"/>
      <c r="BZ190" s="118"/>
      <c r="CA190" s="118"/>
      <c r="CB190" s="118"/>
      <c r="CC190" s="118"/>
      <c r="CD190" s="118"/>
      <c r="CE190" s="118"/>
      <c r="CF190" s="118"/>
      <c r="CG190" s="118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1"/>
      <c r="EY190" s="111"/>
      <c r="EZ190" s="111"/>
      <c r="FA190" s="111"/>
      <c r="FB190" s="111"/>
      <c r="FC190" s="111"/>
      <c r="FD190" s="111"/>
      <c r="FE190" s="111"/>
      <c r="FF190" s="111"/>
      <c r="FG190" s="111"/>
      <c r="FH190" s="38"/>
      <c r="FI190" s="13"/>
      <c r="FJ190" s="13"/>
    </row>
    <row r="191" spans="1:166" s="4" customFormat="1" ht="24.75" customHeight="1">
      <c r="A191" s="269" t="s">
        <v>242</v>
      </c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  <c r="AI191" s="269"/>
      <c r="AJ191" s="269"/>
      <c r="AK191" s="153"/>
      <c r="AL191" s="153"/>
      <c r="AM191" s="153"/>
      <c r="AN191" s="153"/>
      <c r="AO191" s="153"/>
      <c r="AP191" s="153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09">
        <f>BC192</f>
        <v>104500</v>
      </c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>
        <f>BU192</f>
        <v>104368.35</v>
      </c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17">
        <f>CH192</f>
        <v>104368.35</v>
      </c>
      <c r="CI191" s="117"/>
      <c r="CJ191" s="117"/>
      <c r="CK191" s="117"/>
      <c r="CL191" s="117"/>
      <c r="CM191" s="117"/>
      <c r="CN191" s="117"/>
      <c r="CO191" s="117"/>
      <c r="CP191" s="117"/>
      <c r="CQ191" s="117"/>
      <c r="CR191" s="117"/>
      <c r="CS191" s="117"/>
      <c r="CT191" s="117"/>
      <c r="CU191" s="117"/>
      <c r="CV191" s="117"/>
      <c r="CW191" s="117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7">
        <f>DX192</f>
        <v>104368.35</v>
      </c>
      <c r="DY191" s="117"/>
      <c r="DZ191" s="117"/>
      <c r="EA191" s="117"/>
      <c r="EB191" s="117"/>
      <c r="EC191" s="117"/>
      <c r="ED191" s="117"/>
      <c r="EE191" s="117"/>
      <c r="EF191" s="117"/>
      <c r="EG191" s="117"/>
      <c r="EH191" s="117"/>
      <c r="EI191" s="117"/>
      <c r="EJ191" s="117"/>
      <c r="EK191" s="117">
        <f aca="true" t="shared" si="15" ref="EK191:EK196">BC191-CH191</f>
        <v>131.64999999999418</v>
      </c>
      <c r="EL191" s="117"/>
      <c r="EM191" s="117"/>
      <c r="EN191" s="117"/>
      <c r="EO191" s="117"/>
      <c r="EP191" s="117"/>
      <c r="EQ191" s="117"/>
      <c r="ER191" s="117"/>
      <c r="ES191" s="117"/>
      <c r="ET191" s="117"/>
      <c r="EU191" s="117"/>
      <c r="EV191" s="117"/>
      <c r="EW191" s="117"/>
      <c r="EX191" s="117">
        <v>0</v>
      </c>
      <c r="EY191" s="117"/>
      <c r="EZ191" s="117"/>
      <c r="FA191" s="117"/>
      <c r="FB191" s="117"/>
      <c r="FC191" s="117"/>
      <c r="FD191" s="117"/>
      <c r="FE191" s="117"/>
      <c r="FF191" s="117"/>
      <c r="FG191" s="117"/>
      <c r="FH191" s="38"/>
      <c r="FI191" s="13"/>
      <c r="FJ191" s="13"/>
    </row>
    <row r="192" spans="1:166" s="4" customFormat="1" ht="24.75" customHeight="1">
      <c r="A192" s="236" t="s">
        <v>206</v>
      </c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153" t="s">
        <v>60</v>
      </c>
      <c r="AL192" s="153"/>
      <c r="AM192" s="153"/>
      <c r="AN192" s="153"/>
      <c r="AO192" s="153"/>
      <c r="AP192" s="153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98">
        <v>104500</v>
      </c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>
        <v>104368.35</v>
      </c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111">
        <v>104368.35</v>
      </c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1">
        <f>CH192</f>
        <v>104368.35</v>
      </c>
      <c r="DY192" s="111"/>
      <c r="DZ192" s="111"/>
      <c r="EA192" s="111"/>
      <c r="EB192" s="111"/>
      <c r="EC192" s="111"/>
      <c r="ED192" s="111"/>
      <c r="EE192" s="111"/>
      <c r="EF192" s="111"/>
      <c r="EG192" s="111"/>
      <c r="EH192" s="111"/>
      <c r="EI192" s="111"/>
      <c r="EJ192" s="111"/>
      <c r="EK192" s="117">
        <f t="shared" si="15"/>
        <v>131.64999999999418</v>
      </c>
      <c r="EL192" s="117"/>
      <c r="EM192" s="117"/>
      <c r="EN192" s="117"/>
      <c r="EO192" s="117"/>
      <c r="EP192" s="117"/>
      <c r="EQ192" s="117"/>
      <c r="ER192" s="117"/>
      <c r="ES192" s="117"/>
      <c r="ET192" s="117"/>
      <c r="EU192" s="117"/>
      <c r="EV192" s="117"/>
      <c r="EW192" s="117"/>
      <c r="EX192" s="111">
        <v>0</v>
      </c>
      <c r="EY192" s="111"/>
      <c r="EZ192" s="111"/>
      <c r="FA192" s="111"/>
      <c r="FB192" s="111"/>
      <c r="FC192" s="111"/>
      <c r="FD192" s="111"/>
      <c r="FE192" s="111"/>
      <c r="FF192" s="111"/>
      <c r="FG192" s="111"/>
      <c r="FH192" s="38"/>
      <c r="FI192" s="13"/>
      <c r="FJ192" s="13"/>
    </row>
    <row r="193" spans="1:166" s="4" customFormat="1" ht="24.75" customHeight="1">
      <c r="A193" s="269" t="s">
        <v>313</v>
      </c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  <c r="AI193" s="269"/>
      <c r="AJ193" s="269"/>
      <c r="AK193" s="153"/>
      <c r="AL193" s="153"/>
      <c r="AM193" s="153"/>
      <c r="AN193" s="153"/>
      <c r="AO193" s="153"/>
      <c r="AP193" s="153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09">
        <f>BC194</f>
        <v>58190.74</v>
      </c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>
        <f>BU194</f>
        <v>57370.2</v>
      </c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17">
        <f>CH194</f>
        <v>57370.2</v>
      </c>
      <c r="CI193" s="117"/>
      <c r="CJ193" s="117"/>
      <c r="CK193" s="117"/>
      <c r="CL193" s="117"/>
      <c r="CM193" s="117"/>
      <c r="CN193" s="117"/>
      <c r="CO193" s="117"/>
      <c r="CP193" s="117"/>
      <c r="CQ193" s="117"/>
      <c r="CR193" s="117"/>
      <c r="CS193" s="117"/>
      <c r="CT193" s="117"/>
      <c r="CU193" s="117"/>
      <c r="CV193" s="117"/>
      <c r="CW193" s="117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7">
        <f>DX194</f>
        <v>57370.2</v>
      </c>
      <c r="DY193" s="117"/>
      <c r="DZ193" s="117"/>
      <c r="EA193" s="117"/>
      <c r="EB193" s="117"/>
      <c r="EC193" s="117"/>
      <c r="ED193" s="117"/>
      <c r="EE193" s="117"/>
      <c r="EF193" s="117"/>
      <c r="EG193" s="117"/>
      <c r="EH193" s="117"/>
      <c r="EI193" s="117"/>
      <c r="EJ193" s="117"/>
      <c r="EK193" s="117">
        <f t="shared" si="15"/>
        <v>820.5400000000009</v>
      </c>
      <c r="EL193" s="117"/>
      <c r="EM193" s="117"/>
      <c r="EN193" s="117"/>
      <c r="EO193" s="117"/>
      <c r="EP193" s="117"/>
      <c r="EQ193" s="117"/>
      <c r="ER193" s="117"/>
      <c r="ES193" s="117"/>
      <c r="ET193" s="117"/>
      <c r="EU193" s="117"/>
      <c r="EV193" s="117"/>
      <c r="EW193" s="117"/>
      <c r="EX193" s="117">
        <v>0</v>
      </c>
      <c r="EY193" s="117"/>
      <c r="EZ193" s="117"/>
      <c r="FA193" s="117"/>
      <c r="FB193" s="117"/>
      <c r="FC193" s="117"/>
      <c r="FD193" s="117"/>
      <c r="FE193" s="117"/>
      <c r="FF193" s="117"/>
      <c r="FG193" s="117"/>
      <c r="FH193" s="38"/>
      <c r="FI193" s="13"/>
      <c r="FJ193" s="13"/>
    </row>
    <row r="194" spans="1:166" s="4" customFormat="1" ht="24.75" customHeight="1">
      <c r="A194" s="236" t="s">
        <v>206</v>
      </c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36"/>
      <c r="AG194" s="236"/>
      <c r="AH194" s="236"/>
      <c r="AI194" s="236"/>
      <c r="AJ194" s="236"/>
      <c r="AK194" s="153" t="s">
        <v>60</v>
      </c>
      <c r="AL194" s="153"/>
      <c r="AM194" s="153"/>
      <c r="AN194" s="153"/>
      <c r="AO194" s="153"/>
      <c r="AP194" s="153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98">
        <v>58190.74</v>
      </c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>
        <v>57370.2</v>
      </c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111">
        <v>57370.2</v>
      </c>
      <c r="CI194" s="111"/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1">
        <f>CH194</f>
        <v>57370.2</v>
      </c>
      <c r="DY194" s="111"/>
      <c r="DZ194" s="111"/>
      <c r="EA194" s="111"/>
      <c r="EB194" s="111"/>
      <c r="EC194" s="111"/>
      <c r="ED194" s="111"/>
      <c r="EE194" s="111"/>
      <c r="EF194" s="111"/>
      <c r="EG194" s="111"/>
      <c r="EH194" s="111"/>
      <c r="EI194" s="111"/>
      <c r="EJ194" s="111"/>
      <c r="EK194" s="117">
        <f t="shared" si="15"/>
        <v>820.5400000000009</v>
      </c>
      <c r="EL194" s="117"/>
      <c r="EM194" s="117"/>
      <c r="EN194" s="117"/>
      <c r="EO194" s="117"/>
      <c r="EP194" s="117"/>
      <c r="EQ194" s="117"/>
      <c r="ER194" s="117"/>
      <c r="ES194" s="117"/>
      <c r="ET194" s="117"/>
      <c r="EU194" s="117"/>
      <c r="EV194" s="117"/>
      <c r="EW194" s="117"/>
      <c r="EX194" s="111">
        <v>0</v>
      </c>
      <c r="EY194" s="111"/>
      <c r="EZ194" s="111"/>
      <c r="FA194" s="111"/>
      <c r="FB194" s="111"/>
      <c r="FC194" s="111"/>
      <c r="FD194" s="111"/>
      <c r="FE194" s="111"/>
      <c r="FF194" s="111"/>
      <c r="FG194" s="111"/>
      <c r="FH194" s="38"/>
      <c r="FI194" s="13"/>
      <c r="FJ194" s="13"/>
    </row>
    <row r="195" spans="1:166" s="4" customFormat="1" ht="24.75" customHeight="1">
      <c r="A195" s="269" t="s">
        <v>312</v>
      </c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153"/>
      <c r="AL195" s="153"/>
      <c r="AM195" s="153"/>
      <c r="AN195" s="153"/>
      <c r="AO195" s="153"/>
      <c r="AP195" s="153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09">
        <f>BC196</f>
        <v>5000</v>
      </c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>
        <f>BU196</f>
        <v>5000</v>
      </c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17">
        <f>CH196</f>
        <v>5000</v>
      </c>
      <c r="CI195" s="117"/>
      <c r="CJ195" s="117"/>
      <c r="CK195" s="117"/>
      <c r="CL195" s="117"/>
      <c r="CM195" s="117"/>
      <c r="CN195" s="117"/>
      <c r="CO195" s="117"/>
      <c r="CP195" s="117"/>
      <c r="CQ195" s="117"/>
      <c r="CR195" s="117"/>
      <c r="CS195" s="117"/>
      <c r="CT195" s="117"/>
      <c r="CU195" s="117"/>
      <c r="CV195" s="117"/>
      <c r="CW195" s="117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7">
        <f>DX196</f>
        <v>5000</v>
      </c>
      <c r="DY195" s="117"/>
      <c r="DZ195" s="117"/>
      <c r="EA195" s="117"/>
      <c r="EB195" s="117"/>
      <c r="EC195" s="117"/>
      <c r="ED195" s="117"/>
      <c r="EE195" s="117"/>
      <c r="EF195" s="117"/>
      <c r="EG195" s="117"/>
      <c r="EH195" s="117"/>
      <c r="EI195" s="117"/>
      <c r="EJ195" s="117"/>
      <c r="EK195" s="117">
        <f t="shared" si="15"/>
        <v>0</v>
      </c>
      <c r="EL195" s="117"/>
      <c r="EM195" s="117"/>
      <c r="EN195" s="117"/>
      <c r="EO195" s="117"/>
      <c r="EP195" s="117"/>
      <c r="EQ195" s="117"/>
      <c r="ER195" s="117"/>
      <c r="ES195" s="117"/>
      <c r="ET195" s="117"/>
      <c r="EU195" s="117"/>
      <c r="EV195" s="117"/>
      <c r="EW195" s="117"/>
      <c r="EX195" s="117">
        <v>0</v>
      </c>
      <c r="EY195" s="117"/>
      <c r="EZ195" s="117"/>
      <c r="FA195" s="117"/>
      <c r="FB195" s="117"/>
      <c r="FC195" s="117"/>
      <c r="FD195" s="117"/>
      <c r="FE195" s="117"/>
      <c r="FF195" s="117"/>
      <c r="FG195" s="117"/>
      <c r="FH195" s="38"/>
      <c r="FI195" s="13"/>
      <c r="FJ195" s="13"/>
    </row>
    <row r="196" spans="1:166" s="4" customFormat="1" ht="24" customHeight="1">
      <c r="A196" s="236" t="s">
        <v>59</v>
      </c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153" t="s">
        <v>67</v>
      </c>
      <c r="AL196" s="153"/>
      <c r="AM196" s="153"/>
      <c r="AN196" s="153"/>
      <c r="AO196" s="153"/>
      <c r="AP196" s="153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98">
        <v>5000</v>
      </c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49"/>
      <c r="BT196" s="49"/>
      <c r="BU196" s="98">
        <v>5000</v>
      </c>
      <c r="BV196" s="98"/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111">
        <v>5000</v>
      </c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Y196" s="111"/>
      <c r="CZ196" s="111"/>
      <c r="DA196" s="111"/>
      <c r="DB196" s="111"/>
      <c r="DC196" s="111"/>
      <c r="DD196" s="111"/>
      <c r="DE196" s="111"/>
      <c r="DF196" s="111"/>
      <c r="DG196" s="111"/>
      <c r="DH196" s="111"/>
      <c r="DI196" s="111"/>
      <c r="DJ196" s="111"/>
      <c r="DK196" s="111"/>
      <c r="DL196" s="111"/>
      <c r="DM196" s="111"/>
      <c r="DN196" s="111"/>
      <c r="DO196" s="111"/>
      <c r="DP196" s="111"/>
      <c r="DQ196" s="111"/>
      <c r="DR196" s="111"/>
      <c r="DS196" s="111"/>
      <c r="DT196" s="111"/>
      <c r="DU196" s="111"/>
      <c r="DV196" s="111"/>
      <c r="DW196" s="111"/>
      <c r="DX196" s="111">
        <f>CH196</f>
        <v>5000</v>
      </c>
      <c r="DY196" s="111"/>
      <c r="DZ196" s="111"/>
      <c r="EA196" s="111"/>
      <c r="EB196" s="111"/>
      <c r="EC196" s="111"/>
      <c r="ED196" s="111"/>
      <c r="EE196" s="111"/>
      <c r="EF196" s="111"/>
      <c r="EG196" s="111"/>
      <c r="EH196" s="111"/>
      <c r="EI196" s="111"/>
      <c r="EJ196" s="111"/>
      <c r="EK196" s="111">
        <f t="shared" si="15"/>
        <v>0</v>
      </c>
      <c r="EL196" s="111"/>
      <c r="EM196" s="111"/>
      <c r="EN196" s="111"/>
      <c r="EO196" s="111"/>
      <c r="EP196" s="111"/>
      <c r="EQ196" s="111"/>
      <c r="ER196" s="111"/>
      <c r="ES196" s="111"/>
      <c r="ET196" s="111"/>
      <c r="EU196" s="111"/>
      <c r="EV196" s="111"/>
      <c r="EW196" s="111"/>
      <c r="EX196" s="111">
        <f>BU196-CH196</f>
        <v>0</v>
      </c>
      <c r="EY196" s="181"/>
      <c r="EZ196" s="181"/>
      <c r="FA196" s="181"/>
      <c r="FB196" s="181"/>
      <c r="FC196" s="181"/>
      <c r="FD196" s="181"/>
      <c r="FE196" s="181"/>
      <c r="FF196" s="181"/>
      <c r="FG196" s="181"/>
      <c r="FH196" s="38"/>
      <c r="FI196" s="13"/>
      <c r="FJ196" s="13"/>
    </row>
    <row r="197" spans="1:166" s="4" customFormat="1" ht="22.5" customHeight="1">
      <c r="A197" s="271" t="s">
        <v>243</v>
      </c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153"/>
      <c r="AL197" s="153"/>
      <c r="AM197" s="153"/>
      <c r="AN197" s="153"/>
      <c r="AO197" s="153"/>
      <c r="AP197" s="153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49"/>
      <c r="BT197" s="49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  <c r="DE197" s="111"/>
      <c r="DF197" s="111"/>
      <c r="DG197" s="111"/>
      <c r="DH197" s="111"/>
      <c r="DI197" s="111"/>
      <c r="DJ197" s="111"/>
      <c r="DK197" s="111"/>
      <c r="DL197" s="111"/>
      <c r="DM197" s="111"/>
      <c r="DN197" s="111"/>
      <c r="DO197" s="111"/>
      <c r="DP197" s="111"/>
      <c r="DQ197" s="111"/>
      <c r="DR197" s="111"/>
      <c r="DS197" s="111"/>
      <c r="DT197" s="111"/>
      <c r="DU197" s="111"/>
      <c r="DV197" s="111"/>
      <c r="DW197" s="111"/>
      <c r="DX197" s="111"/>
      <c r="DY197" s="111"/>
      <c r="DZ197" s="111"/>
      <c r="EA197" s="111"/>
      <c r="EB197" s="111"/>
      <c r="EC197" s="111"/>
      <c r="ED197" s="111"/>
      <c r="EE197" s="111"/>
      <c r="EF197" s="111"/>
      <c r="EG197" s="111"/>
      <c r="EH197" s="111"/>
      <c r="EI197" s="111"/>
      <c r="EJ197" s="111"/>
      <c r="EK197" s="111"/>
      <c r="EL197" s="111"/>
      <c r="EM197" s="111"/>
      <c r="EN197" s="111"/>
      <c r="EO197" s="111"/>
      <c r="EP197" s="111"/>
      <c r="EQ197" s="111"/>
      <c r="ER197" s="111"/>
      <c r="ES197" s="111"/>
      <c r="ET197" s="111"/>
      <c r="EU197" s="111"/>
      <c r="EV197" s="111"/>
      <c r="EW197" s="111"/>
      <c r="EX197" s="111"/>
      <c r="EY197" s="181"/>
      <c r="EZ197" s="181"/>
      <c r="FA197" s="181"/>
      <c r="FB197" s="181"/>
      <c r="FC197" s="181"/>
      <c r="FD197" s="181"/>
      <c r="FE197" s="181"/>
      <c r="FF197" s="181"/>
      <c r="FG197" s="181"/>
      <c r="FH197" s="38"/>
      <c r="FI197" s="13"/>
      <c r="FJ197" s="13"/>
    </row>
    <row r="198" spans="1:166" s="4" customFormat="1" ht="22.5" customHeight="1">
      <c r="A198" s="269" t="s">
        <v>257</v>
      </c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  <c r="AI198" s="269"/>
      <c r="AJ198" s="269"/>
      <c r="AK198" s="153"/>
      <c r="AL198" s="153"/>
      <c r="AM198" s="153"/>
      <c r="AN198" s="153"/>
      <c r="AO198" s="153"/>
      <c r="AP198" s="153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09">
        <f>BC199</f>
        <v>86000</v>
      </c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48"/>
      <c r="BT198" s="48"/>
      <c r="BU198" s="109">
        <f>BU199</f>
        <v>75061.52</v>
      </c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17">
        <f>CH199</f>
        <v>75061.52</v>
      </c>
      <c r="CI198" s="117"/>
      <c r="CJ198" s="117"/>
      <c r="CK198" s="117"/>
      <c r="CL198" s="117"/>
      <c r="CM198" s="117"/>
      <c r="CN198" s="117"/>
      <c r="CO198" s="117"/>
      <c r="CP198" s="117"/>
      <c r="CQ198" s="117"/>
      <c r="CR198" s="117"/>
      <c r="CS198" s="117"/>
      <c r="CT198" s="117"/>
      <c r="CU198" s="117"/>
      <c r="CV198" s="117"/>
      <c r="CW198" s="117"/>
      <c r="CX198" s="117"/>
      <c r="CY198" s="117"/>
      <c r="CZ198" s="117"/>
      <c r="DA198" s="117"/>
      <c r="DB198" s="117"/>
      <c r="DC198" s="117"/>
      <c r="DD198" s="117"/>
      <c r="DE198" s="117"/>
      <c r="DF198" s="117"/>
      <c r="DG198" s="117"/>
      <c r="DH198" s="117"/>
      <c r="DI198" s="117"/>
      <c r="DJ198" s="117"/>
      <c r="DK198" s="117"/>
      <c r="DL198" s="117"/>
      <c r="DM198" s="117"/>
      <c r="DN198" s="117"/>
      <c r="DO198" s="117"/>
      <c r="DP198" s="117"/>
      <c r="DQ198" s="117"/>
      <c r="DR198" s="117"/>
      <c r="DS198" s="117"/>
      <c r="DT198" s="117"/>
      <c r="DU198" s="117"/>
      <c r="DV198" s="117"/>
      <c r="DW198" s="117"/>
      <c r="DX198" s="117">
        <f>CH198</f>
        <v>75061.52</v>
      </c>
      <c r="DY198" s="117"/>
      <c r="DZ198" s="117"/>
      <c r="EA198" s="117"/>
      <c r="EB198" s="117"/>
      <c r="EC198" s="117"/>
      <c r="ED198" s="117"/>
      <c r="EE198" s="117"/>
      <c r="EF198" s="117"/>
      <c r="EG198" s="117"/>
      <c r="EH198" s="117"/>
      <c r="EI198" s="117"/>
      <c r="EJ198" s="117"/>
      <c r="EK198" s="117">
        <f>BC198-CH198</f>
        <v>10938.479999999996</v>
      </c>
      <c r="EL198" s="117"/>
      <c r="EM198" s="117"/>
      <c r="EN198" s="117"/>
      <c r="EO198" s="117"/>
      <c r="EP198" s="117"/>
      <c r="EQ198" s="117"/>
      <c r="ER198" s="117"/>
      <c r="ES198" s="117"/>
      <c r="ET198" s="117"/>
      <c r="EU198" s="117"/>
      <c r="EV198" s="117"/>
      <c r="EW198" s="117"/>
      <c r="EX198" s="117">
        <f>BU198-CH198</f>
        <v>0</v>
      </c>
      <c r="EY198" s="182"/>
      <c r="EZ198" s="182"/>
      <c r="FA198" s="182"/>
      <c r="FB198" s="182"/>
      <c r="FC198" s="182"/>
      <c r="FD198" s="182"/>
      <c r="FE198" s="182"/>
      <c r="FF198" s="182"/>
      <c r="FG198" s="182"/>
      <c r="FH198" s="38"/>
      <c r="FI198" s="13"/>
      <c r="FJ198" s="13"/>
    </row>
    <row r="199" spans="1:166" s="4" customFormat="1" ht="23.25" customHeight="1">
      <c r="A199" s="236" t="s">
        <v>59</v>
      </c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153" t="s">
        <v>67</v>
      </c>
      <c r="AL199" s="153"/>
      <c r="AM199" s="153"/>
      <c r="AN199" s="153"/>
      <c r="AO199" s="153"/>
      <c r="AP199" s="153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98">
        <v>86000</v>
      </c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49"/>
      <c r="BT199" s="49"/>
      <c r="BU199" s="98">
        <v>75061.52</v>
      </c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111">
        <v>75061.52</v>
      </c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  <c r="DH199" s="111"/>
      <c r="DI199" s="111"/>
      <c r="DJ199" s="111"/>
      <c r="DK199" s="111"/>
      <c r="DL199" s="111"/>
      <c r="DM199" s="111"/>
      <c r="DN199" s="111"/>
      <c r="DO199" s="111"/>
      <c r="DP199" s="111"/>
      <c r="DQ199" s="111"/>
      <c r="DR199" s="111"/>
      <c r="DS199" s="111"/>
      <c r="DT199" s="111"/>
      <c r="DU199" s="111"/>
      <c r="DV199" s="111"/>
      <c r="DW199" s="111"/>
      <c r="DX199" s="111">
        <v>75061.52</v>
      </c>
      <c r="DY199" s="111"/>
      <c r="DZ199" s="111"/>
      <c r="EA199" s="111"/>
      <c r="EB199" s="111"/>
      <c r="EC199" s="111"/>
      <c r="ED199" s="111"/>
      <c r="EE199" s="111"/>
      <c r="EF199" s="111"/>
      <c r="EG199" s="111"/>
      <c r="EH199" s="111"/>
      <c r="EI199" s="111"/>
      <c r="EJ199" s="111"/>
      <c r="EK199" s="111">
        <f>BC199-CH199</f>
        <v>10938.479999999996</v>
      </c>
      <c r="EL199" s="111"/>
      <c r="EM199" s="111"/>
      <c r="EN199" s="111"/>
      <c r="EO199" s="111"/>
      <c r="EP199" s="111"/>
      <c r="EQ199" s="111"/>
      <c r="ER199" s="111"/>
      <c r="ES199" s="111"/>
      <c r="ET199" s="111"/>
      <c r="EU199" s="111"/>
      <c r="EV199" s="111"/>
      <c r="EW199" s="111"/>
      <c r="EX199" s="111">
        <f>BU199-CH199</f>
        <v>0</v>
      </c>
      <c r="EY199" s="181"/>
      <c r="EZ199" s="181"/>
      <c r="FA199" s="181"/>
      <c r="FB199" s="181"/>
      <c r="FC199" s="181"/>
      <c r="FD199" s="181"/>
      <c r="FE199" s="181"/>
      <c r="FF199" s="181"/>
      <c r="FG199" s="181"/>
      <c r="FH199" s="38"/>
      <c r="FI199" s="13"/>
      <c r="FJ199" s="13"/>
    </row>
    <row r="200" spans="1:166" s="4" customFormat="1" ht="18.75">
      <c r="A200" s="155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6"/>
      <c r="CJ200" s="156"/>
      <c r="CK200" s="156"/>
      <c r="CL200" s="156"/>
      <c r="CM200" s="156"/>
      <c r="CN200" s="156"/>
      <c r="CO200" s="156"/>
      <c r="CP200" s="156"/>
      <c r="CQ200" s="156"/>
      <c r="CR200" s="156"/>
      <c r="CS200" s="156"/>
      <c r="CT200" s="156"/>
      <c r="CU200" s="156"/>
      <c r="CV200" s="156"/>
      <c r="CW200" s="156"/>
      <c r="CX200" s="156"/>
      <c r="CY200" s="156"/>
      <c r="CZ200" s="156"/>
      <c r="DA200" s="156"/>
      <c r="DB200" s="156"/>
      <c r="DC200" s="156"/>
      <c r="DD200" s="156"/>
      <c r="DE200" s="156"/>
      <c r="DF200" s="156"/>
      <c r="DG200" s="156"/>
      <c r="DH200" s="156"/>
      <c r="DI200" s="156"/>
      <c r="DJ200" s="156"/>
      <c r="DK200" s="156"/>
      <c r="DL200" s="156"/>
      <c r="DM200" s="156"/>
      <c r="DN200" s="156"/>
      <c r="DO200" s="156"/>
      <c r="DP200" s="156"/>
      <c r="DQ200" s="156"/>
      <c r="DR200" s="156"/>
      <c r="DS200" s="156"/>
      <c r="DT200" s="156"/>
      <c r="DU200" s="156"/>
      <c r="DV200" s="156"/>
      <c r="DW200" s="156"/>
      <c r="DX200" s="156"/>
      <c r="DY200" s="156"/>
      <c r="DZ200" s="156"/>
      <c r="EA200" s="156"/>
      <c r="EB200" s="156"/>
      <c r="EC200" s="156"/>
      <c r="ED200" s="156"/>
      <c r="EE200" s="156"/>
      <c r="EF200" s="156"/>
      <c r="EG200" s="156"/>
      <c r="EH200" s="156"/>
      <c r="EI200" s="156"/>
      <c r="EJ200" s="156"/>
      <c r="EK200" s="156"/>
      <c r="EL200" s="156"/>
      <c r="EM200" s="156"/>
      <c r="EN200" s="156"/>
      <c r="EO200" s="156"/>
      <c r="EP200" s="156"/>
      <c r="EQ200" s="156"/>
      <c r="ER200" s="156"/>
      <c r="ES200" s="156"/>
      <c r="ET200" s="156"/>
      <c r="EU200" s="156"/>
      <c r="EV200" s="156"/>
      <c r="EW200" s="156"/>
      <c r="EX200" s="156"/>
      <c r="EY200" s="156"/>
      <c r="EZ200" s="156"/>
      <c r="FA200" s="156"/>
      <c r="FB200" s="156"/>
      <c r="FC200" s="156"/>
      <c r="FD200" s="156"/>
      <c r="FE200" s="156"/>
      <c r="FF200" s="156"/>
      <c r="FG200" s="157"/>
      <c r="FH200" s="12"/>
      <c r="FI200" s="12"/>
      <c r="FJ200" s="16" t="s">
        <v>39</v>
      </c>
    </row>
    <row r="201" spans="1:166" s="4" customFormat="1" ht="18.75">
      <c r="A201" s="155" t="s">
        <v>80</v>
      </c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6"/>
      <c r="BQ201" s="156"/>
      <c r="BR201" s="156"/>
      <c r="BS201" s="156"/>
      <c r="BT201" s="156"/>
      <c r="BU201" s="156"/>
      <c r="BV201" s="156"/>
      <c r="BW201" s="156"/>
      <c r="BX201" s="156"/>
      <c r="BY201" s="156"/>
      <c r="BZ201" s="156"/>
      <c r="CA201" s="156"/>
      <c r="CB201" s="156"/>
      <c r="CC201" s="156"/>
      <c r="CD201" s="156"/>
      <c r="CE201" s="156"/>
      <c r="CF201" s="156"/>
      <c r="CG201" s="156"/>
      <c r="CH201" s="156"/>
      <c r="CI201" s="156"/>
      <c r="CJ201" s="156"/>
      <c r="CK201" s="156"/>
      <c r="CL201" s="156"/>
      <c r="CM201" s="156"/>
      <c r="CN201" s="156"/>
      <c r="CO201" s="156"/>
      <c r="CP201" s="156"/>
      <c r="CQ201" s="156"/>
      <c r="CR201" s="156"/>
      <c r="CS201" s="156"/>
      <c r="CT201" s="156"/>
      <c r="CU201" s="156"/>
      <c r="CV201" s="156"/>
      <c r="CW201" s="156"/>
      <c r="CX201" s="156"/>
      <c r="CY201" s="156"/>
      <c r="CZ201" s="156"/>
      <c r="DA201" s="156"/>
      <c r="DB201" s="156"/>
      <c r="DC201" s="156"/>
      <c r="DD201" s="156"/>
      <c r="DE201" s="156"/>
      <c r="DF201" s="156"/>
      <c r="DG201" s="156"/>
      <c r="DH201" s="156"/>
      <c r="DI201" s="156"/>
      <c r="DJ201" s="156"/>
      <c r="DK201" s="156"/>
      <c r="DL201" s="156"/>
      <c r="DM201" s="156"/>
      <c r="DN201" s="156"/>
      <c r="DO201" s="156"/>
      <c r="DP201" s="156"/>
      <c r="DQ201" s="156"/>
      <c r="DR201" s="156"/>
      <c r="DS201" s="156"/>
      <c r="DT201" s="156"/>
      <c r="DU201" s="156"/>
      <c r="DV201" s="156"/>
      <c r="DW201" s="156"/>
      <c r="DX201" s="156"/>
      <c r="DY201" s="156"/>
      <c r="DZ201" s="156"/>
      <c r="EA201" s="156"/>
      <c r="EB201" s="156"/>
      <c r="EC201" s="156"/>
      <c r="ED201" s="156"/>
      <c r="EE201" s="156"/>
      <c r="EF201" s="156"/>
      <c r="EG201" s="156"/>
      <c r="EH201" s="156"/>
      <c r="EI201" s="156"/>
      <c r="EJ201" s="156"/>
      <c r="EK201" s="156"/>
      <c r="EL201" s="156"/>
      <c r="EM201" s="156"/>
      <c r="EN201" s="156"/>
      <c r="EO201" s="156"/>
      <c r="EP201" s="156"/>
      <c r="EQ201" s="156"/>
      <c r="ER201" s="156"/>
      <c r="ES201" s="156"/>
      <c r="ET201" s="156"/>
      <c r="EU201" s="156"/>
      <c r="EV201" s="156"/>
      <c r="EW201" s="156"/>
      <c r="EX201" s="156"/>
      <c r="EY201" s="156"/>
      <c r="EZ201" s="156"/>
      <c r="FA201" s="156"/>
      <c r="FB201" s="156"/>
      <c r="FC201" s="156"/>
      <c r="FD201" s="156"/>
      <c r="FE201" s="156"/>
      <c r="FF201" s="156"/>
      <c r="FG201" s="156"/>
      <c r="FH201" s="156"/>
      <c r="FI201" s="156"/>
      <c r="FJ201" s="157"/>
    </row>
    <row r="202" spans="1:166" s="4" customFormat="1" ht="17.25" customHeight="1">
      <c r="A202" s="134" t="s">
        <v>8</v>
      </c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 t="s">
        <v>23</v>
      </c>
      <c r="AL202" s="134"/>
      <c r="AM202" s="134"/>
      <c r="AN202" s="134"/>
      <c r="AO202" s="134"/>
      <c r="AP202" s="134"/>
      <c r="AQ202" s="134" t="s">
        <v>35</v>
      </c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 t="s">
        <v>36</v>
      </c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 t="s">
        <v>37</v>
      </c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 t="s">
        <v>24</v>
      </c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4"/>
      <c r="DA202" s="134"/>
      <c r="DB202" s="134"/>
      <c r="DC202" s="134"/>
      <c r="DD202" s="134"/>
      <c r="DE202" s="134"/>
      <c r="DF202" s="134"/>
      <c r="DG202" s="134"/>
      <c r="DH202" s="134"/>
      <c r="DI202" s="134"/>
      <c r="DJ202" s="134"/>
      <c r="DK202" s="134"/>
      <c r="DL202" s="134"/>
      <c r="DM202" s="134"/>
      <c r="DN202" s="134"/>
      <c r="DO202" s="134"/>
      <c r="DP202" s="134"/>
      <c r="DQ202" s="134"/>
      <c r="DR202" s="134"/>
      <c r="DS202" s="134"/>
      <c r="DT202" s="134"/>
      <c r="DU202" s="134"/>
      <c r="DV202" s="134"/>
      <c r="DW202" s="134"/>
      <c r="DX202" s="134"/>
      <c r="DY202" s="134"/>
      <c r="DZ202" s="134"/>
      <c r="EA202" s="134"/>
      <c r="EB202" s="134"/>
      <c r="EC202" s="134"/>
      <c r="ED202" s="134"/>
      <c r="EE202" s="134"/>
      <c r="EF202" s="134"/>
      <c r="EG202" s="134"/>
      <c r="EH202" s="134"/>
      <c r="EI202" s="134"/>
      <c r="EJ202" s="134"/>
      <c r="EK202" s="166" t="s">
        <v>29</v>
      </c>
      <c r="EL202" s="167"/>
      <c r="EM202" s="167"/>
      <c r="EN202" s="167"/>
      <c r="EO202" s="167"/>
      <c r="EP202" s="167"/>
      <c r="EQ202" s="167"/>
      <c r="ER202" s="167"/>
      <c r="ES202" s="167"/>
      <c r="ET202" s="167"/>
      <c r="EU202" s="167"/>
      <c r="EV202" s="167"/>
      <c r="EW202" s="167"/>
      <c r="EX202" s="167"/>
      <c r="EY202" s="167"/>
      <c r="EZ202" s="167"/>
      <c r="FA202" s="167"/>
      <c r="FB202" s="167"/>
      <c r="FC202" s="167"/>
      <c r="FD202" s="167"/>
      <c r="FE202" s="167"/>
      <c r="FF202" s="167"/>
      <c r="FG202" s="167"/>
      <c r="FH202" s="167"/>
      <c r="FI202" s="167"/>
      <c r="FJ202" s="168"/>
    </row>
    <row r="203" spans="1:166" s="4" customFormat="1" ht="78.75" customHeight="1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4"/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 t="s">
        <v>45</v>
      </c>
      <c r="CI203" s="134"/>
      <c r="CJ203" s="134"/>
      <c r="CK203" s="134"/>
      <c r="CL203" s="134"/>
      <c r="CM203" s="134"/>
      <c r="CN203" s="134"/>
      <c r="CO203" s="134"/>
      <c r="CP203" s="134"/>
      <c r="CQ203" s="134"/>
      <c r="CR203" s="134"/>
      <c r="CS203" s="134"/>
      <c r="CT203" s="134"/>
      <c r="CU203" s="134"/>
      <c r="CV203" s="134"/>
      <c r="CW203" s="134"/>
      <c r="CX203" s="134" t="s">
        <v>25</v>
      </c>
      <c r="CY203" s="134"/>
      <c r="CZ203" s="134"/>
      <c r="DA203" s="134"/>
      <c r="DB203" s="134"/>
      <c r="DC203" s="134"/>
      <c r="DD203" s="134"/>
      <c r="DE203" s="134"/>
      <c r="DF203" s="134"/>
      <c r="DG203" s="134"/>
      <c r="DH203" s="134"/>
      <c r="DI203" s="134"/>
      <c r="DJ203" s="134"/>
      <c r="DK203" s="134" t="s">
        <v>26</v>
      </c>
      <c r="DL203" s="134"/>
      <c r="DM203" s="134"/>
      <c r="DN203" s="134"/>
      <c r="DO203" s="134"/>
      <c r="DP203" s="134"/>
      <c r="DQ203" s="134"/>
      <c r="DR203" s="134"/>
      <c r="DS203" s="134"/>
      <c r="DT203" s="134"/>
      <c r="DU203" s="134"/>
      <c r="DV203" s="134"/>
      <c r="DW203" s="134"/>
      <c r="DX203" s="134" t="s">
        <v>27</v>
      </c>
      <c r="DY203" s="134"/>
      <c r="DZ203" s="134"/>
      <c r="EA203" s="134"/>
      <c r="EB203" s="134"/>
      <c r="EC203" s="134"/>
      <c r="ED203" s="134"/>
      <c r="EE203" s="134"/>
      <c r="EF203" s="134"/>
      <c r="EG203" s="134"/>
      <c r="EH203" s="134"/>
      <c r="EI203" s="134"/>
      <c r="EJ203" s="134"/>
      <c r="EK203" s="134" t="s">
        <v>38</v>
      </c>
      <c r="EL203" s="134"/>
      <c r="EM203" s="134"/>
      <c r="EN203" s="134"/>
      <c r="EO203" s="134"/>
      <c r="EP203" s="134"/>
      <c r="EQ203" s="134"/>
      <c r="ER203" s="134"/>
      <c r="ES203" s="134"/>
      <c r="ET203" s="134"/>
      <c r="EU203" s="134"/>
      <c r="EV203" s="134"/>
      <c r="EW203" s="134"/>
      <c r="EX203" s="166" t="s">
        <v>46</v>
      </c>
      <c r="EY203" s="167"/>
      <c r="EZ203" s="167"/>
      <c r="FA203" s="167"/>
      <c r="FB203" s="167"/>
      <c r="FC203" s="167"/>
      <c r="FD203" s="167"/>
      <c r="FE203" s="167"/>
      <c r="FF203" s="167"/>
      <c r="FG203" s="167"/>
      <c r="FH203" s="167"/>
      <c r="FI203" s="167"/>
      <c r="FJ203" s="168"/>
    </row>
    <row r="204" spans="1:166" s="4" customFormat="1" ht="18.75">
      <c r="A204" s="108">
        <v>1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>
        <v>2</v>
      </c>
      <c r="AL204" s="108"/>
      <c r="AM204" s="108"/>
      <c r="AN204" s="108"/>
      <c r="AO204" s="108"/>
      <c r="AP204" s="108"/>
      <c r="AQ204" s="108">
        <v>3</v>
      </c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>
        <v>4</v>
      </c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>
        <v>5</v>
      </c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>
        <v>6</v>
      </c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>
        <v>7</v>
      </c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>
        <v>8</v>
      </c>
      <c r="DL204" s="108"/>
      <c r="DM204" s="108"/>
      <c r="DN204" s="108"/>
      <c r="DO204" s="108"/>
      <c r="DP204" s="108"/>
      <c r="DQ204" s="108"/>
      <c r="DR204" s="108"/>
      <c r="DS204" s="108"/>
      <c r="DT204" s="108"/>
      <c r="DU204" s="108"/>
      <c r="DV204" s="108"/>
      <c r="DW204" s="108"/>
      <c r="DX204" s="108">
        <v>9</v>
      </c>
      <c r="DY204" s="108"/>
      <c r="DZ204" s="108"/>
      <c r="EA204" s="108"/>
      <c r="EB204" s="108"/>
      <c r="EC204" s="108"/>
      <c r="ED204" s="108"/>
      <c r="EE204" s="108"/>
      <c r="EF204" s="108"/>
      <c r="EG204" s="108"/>
      <c r="EH204" s="108"/>
      <c r="EI204" s="108"/>
      <c r="EJ204" s="108"/>
      <c r="EK204" s="108">
        <v>10</v>
      </c>
      <c r="EL204" s="108"/>
      <c r="EM204" s="108"/>
      <c r="EN204" s="108"/>
      <c r="EO204" s="108"/>
      <c r="EP204" s="108"/>
      <c r="EQ204" s="108"/>
      <c r="ER204" s="108"/>
      <c r="ES204" s="108"/>
      <c r="ET204" s="108"/>
      <c r="EU204" s="108"/>
      <c r="EV204" s="108"/>
      <c r="EW204" s="108"/>
      <c r="EX204" s="158">
        <v>11</v>
      </c>
      <c r="EY204" s="159"/>
      <c r="EZ204" s="159"/>
      <c r="FA204" s="159"/>
      <c r="FB204" s="159"/>
      <c r="FC204" s="159"/>
      <c r="FD204" s="159"/>
      <c r="FE204" s="159"/>
      <c r="FF204" s="159"/>
      <c r="FG204" s="159"/>
      <c r="FH204" s="159"/>
      <c r="FI204" s="159"/>
      <c r="FJ204" s="160"/>
    </row>
    <row r="205" spans="1:166" s="11" customFormat="1" ht="22.5" customHeight="1">
      <c r="A205" s="142" t="s">
        <v>32</v>
      </c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61" t="s">
        <v>33</v>
      </c>
      <c r="AL205" s="161"/>
      <c r="AM205" s="161"/>
      <c r="AN205" s="161"/>
      <c r="AO205" s="161"/>
      <c r="AP205" s="161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09">
        <f>BC208+BC216</f>
        <v>164700</v>
      </c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>
        <f>BU208+BU216</f>
        <v>133841.68</v>
      </c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17">
        <f>CH208+CH216</f>
        <v>133841.68</v>
      </c>
      <c r="CI205" s="117"/>
      <c r="CJ205" s="117"/>
      <c r="CK205" s="117"/>
      <c r="CL205" s="117"/>
      <c r="CM205" s="117"/>
      <c r="CN205" s="117"/>
      <c r="CO205" s="117"/>
      <c r="CP205" s="117"/>
      <c r="CQ205" s="117"/>
      <c r="CR205" s="117"/>
      <c r="CS205" s="117"/>
      <c r="CT205" s="117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7"/>
      <c r="DE205" s="117"/>
      <c r="DF205" s="117"/>
      <c r="DG205" s="117"/>
      <c r="DH205" s="117"/>
      <c r="DI205" s="117"/>
      <c r="DJ205" s="117"/>
      <c r="DK205" s="117"/>
      <c r="DL205" s="117"/>
      <c r="DM205" s="117"/>
      <c r="DN205" s="117"/>
      <c r="DO205" s="117"/>
      <c r="DP205" s="117"/>
      <c r="DQ205" s="117"/>
      <c r="DR205" s="117"/>
      <c r="DS205" s="117"/>
      <c r="DT205" s="117"/>
      <c r="DU205" s="117"/>
      <c r="DV205" s="117"/>
      <c r="DW205" s="117"/>
      <c r="DX205" s="117">
        <f>CH205</f>
        <v>133841.68</v>
      </c>
      <c r="DY205" s="117"/>
      <c r="DZ205" s="117"/>
      <c r="EA205" s="117"/>
      <c r="EB205" s="117"/>
      <c r="EC205" s="117"/>
      <c r="ED205" s="117"/>
      <c r="EE205" s="117"/>
      <c r="EF205" s="117"/>
      <c r="EG205" s="117"/>
      <c r="EH205" s="117"/>
      <c r="EI205" s="117"/>
      <c r="EJ205" s="117"/>
      <c r="EK205" s="117">
        <f>EK208+EK216</f>
        <v>30858.320000000007</v>
      </c>
      <c r="EL205" s="117"/>
      <c r="EM205" s="117"/>
      <c r="EN205" s="117"/>
      <c r="EO205" s="117"/>
      <c r="EP205" s="117"/>
      <c r="EQ205" s="117"/>
      <c r="ER205" s="117"/>
      <c r="ES205" s="117"/>
      <c r="ET205" s="117"/>
      <c r="EU205" s="117"/>
      <c r="EV205" s="117"/>
      <c r="EW205" s="117"/>
      <c r="EX205" s="124">
        <f>EX208+EX216</f>
        <v>0</v>
      </c>
      <c r="EY205" s="125"/>
      <c r="EZ205" s="125"/>
      <c r="FA205" s="125"/>
      <c r="FB205" s="125"/>
      <c r="FC205" s="125"/>
      <c r="FD205" s="125"/>
      <c r="FE205" s="125"/>
      <c r="FF205" s="125"/>
      <c r="FG205" s="125"/>
      <c r="FH205" s="125"/>
      <c r="FI205" s="125"/>
      <c r="FJ205" s="126"/>
    </row>
    <row r="206" spans="1:166" s="4" customFormat="1" ht="18.75" customHeight="1">
      <c r="A206" s="154" t="s">
        <v>22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37" t="s">
        <v>34</v>
      </c>
      <c r="AL206" s="137"/>
      <c r="AM206" s="137"/>
      <c r="AN206" s="137"/>
      <c r="AO206" s="137"/>
      <c r="AP206" s="137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  <c r="DE206" s="111"/>
      <c r="DF206" s="111"/>
      <c r="DG206" s="111"/>
      <c r="DH206" s="111"/>
      <c r="DI206" s="111"/>
      <c r="DJ206" s="111"/>
      <c r="DK206" s="111"/>
      <c r="DL206" s="111"/>
      <c r="DM206" s="111"/>
      <c r="DN206" s="111"/>
      <c r="DO206" s="111"/>
      <c r="DP206" s="111"/>
      <c r="DQ206" s="111"/>
      <c r="DR206" s="111"/>
      <c r="DS206" s="111"/>
      <c r="DT206" s="111"/>
      <c r="DU206" s="111"/>
      <c r="DV206" s="111"/>
      <c r="DW206" s="111"/>
      <c r="DX206" s="111"/>
      <c r="DY206" s="111"/>
      <c r="DZ206" s="111"/>
      <c r="EA206" s="111"/>
      <c r="EB206" s="111"/>
      <c r="EC206" s="111"/>
      <c r="ED206" s="111"/>
      <c r="EE206" s="111"/>
      <c r="EF206" s="111"/>
      <c r="EG206" s="111"/>
      <c r="EH206" s="111"/>
      <c r="EI206" s="111"/>
      <c r="EJ206" s="111"/>
      <c r="EK206" s="111"/>
      <c r="EL206" s="111"/>
      <c r="EM206" s="111"/>
      <c r="EN206" s="111"/>
      <c r="EO206" s="111"/>
      <c r="EP206" s="111"/>
      <c r="EQ206" s="111"/>
      <c r="ER206" s="111"/>
      <c r="ES206" s="111"/>
      <c r="ET206" s="111"/>
      <c r="EU206" s="111"/>
      <c r="EV206" s="111"/>
      <c r="EW206" s="111"/>
      <c r="EX206" s="104"/>
      <c r="EY206" s="105"/>
      <c r="EZ206" s="105"/>
      <c r="FA206" s="105"/>
      <c r="FB206" s="105"/>
      <c r="FC206" s="105"/>
      <c r="FD206" s="105"/>
      <c r="FE206" s="105"/>
      <c r="FF206" s="105"/>
      <c r="FG206" s="105"/>
      <c r="FH206" s="105"/>
      <c r="FI206" s="105"/>
      <c r="FJ206" s="106"/>
    </row>
    <row r="207" spans="1:166" s="4" customFormat="1" ht="57.75" customHeight="1">
      <c r="A207" s="270" t="s">
        <v>125</v>
      </c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  <c r="AB207" s="270"/>
      <c r="AC207" s="270"/>
      <c r="AD207" s="270"/>
      <c r="AE207" s="270"/>
      <c r="AF207" s="270"/>
      <c r="AG207" s="270"/>
      <c r="AH207" s="270"/>
      <c r="AI207" s="270"/>
      <c r="AJ207" s="270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  <c r="DB207" s="111"/>
      <c r="DC207" s="111"/>
      <c r="DD207" s="111"/>
      <c r="DE207" s="111"/>
      <c r="DF207" s="111"/>
      <c r="DG207" s="111"/>
      <c r="DH207" s="111"/>
      <c r="DI207" s="111"/>
      <c r="DJ207" s="111"/>
      <c r="DK207" s="111"/>
      <c r="DL207" s="111"/>
      <c r="DM207" s="111"/>
      <c r="DN207" s="111"/>
      <c r="DO207" s="111"/>
      <c r="DP207" s="111"/>
      <c r="DQ207" s="111"/>
      <c r="DR207" s="111"/>
      <c r="DS207" s="111"/>
      <c r="DT207" s="111"/>
      <c r="DU207" s="111"/>
      <c r="DV207" s="111"/>
      <c r="DW207" s="111"/>
      <c r="DX207" s="111"/>
      <c r="DY207" s="111"/>
      <c r="DZ207" s="111"/>
      <c r="EA207" s="111"/>
      <c r="EB207" s="111"/>
      <c r="EC207" s="111"/>
      <c r="ED207" s="111"/>
      <c r="EE207" s="111"/>
      <c r="EF207" s="111"/>
      <c r="EG207" s="111"/>
      <c r="EH207" s="111"/>
      <c r="EI207" s="111"/>
      <c r="EJ207" s="111"/>
      <c r="EK207" s="111"/>
      <c r="EL207" s="111"/>
      <c r="EM207" s="111"/>
      <c r="EN207" s="111"/>
      <c r="EO207" s="111"/>
      <c r="EP207" s="111"/>
      <c r="EQ207" s="111"/>
      <c r="ER207" s="111"/>
      <c r="ES207" s="111"/>
      <c r="ET207" s="111"/>
      <c r="EU207" s="111"/>
      <c r="EV207" s="111"/>
      <c r="EW207" s="111"/>
      <c r="EX207" s="104"/>
      <c r="EY207" s="105"/>
      <c r="EZ207" s="105"/>
      <c r="FA207" s="105"/>
      <c r="FB207" s="105"/>
      <c r="FC207" s="105"/>
      <c r="FD207" s="105"/>
      <c r="FE207" s="105"/>
      <c r="FF207" s="105"/>
      <c r="FG207" s="105"/>
      <c r="FH207" s="105"/>
      <c r="FI207" s="105"/>
      <c r="FJ207" s="106"/>
    </row>
    <row r="208" spans="1:166" s="20" customFormat="1" ht="25.5" customHeight="1">
      <c r="A208" s="269" t="s">
        <v>244</v>
      </c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  <c r="AI208" s="269"/>
      <c r="AJ208" s="269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09">
        <f>BC209</f>
        <v>164370</v>
      </c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>
        <f>BU209</f>
        <v>133511.68</v>
      </c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17">
        <f>CH209</f>
        <v>133511.68</v>
      </c>
      <c r="CI208" s="117"/>
      <c r="CJ208" s="117"/>
      <c r="CK208" s="117"/>
      <c r="CL208" s="117"/>
      <c r="CM208" s="117"/>
      <c r="CN208" s="117"/>
      <c r="CO208" s="117"/>
      <c r="CP208" s="117"/>
      <c r="CQ208" s="117"/>
      <c r="CR208" s="117"/>
      <c r="CS208" s="117"/>
      <c r="CT208" s="117"/>
      <c r="CU208" s="117"/>
      <c r="CV208" s="117"/>
      <c r="CW208" s="117"/>
      <c r="CX208" s="115"/>
      <c r="CY208" s="115"/>
      <c r="CZ208" s="115"/>
      <c r="DA208" s="115"/>
      <c r="DB208" s="115"/>
      <c r="DC208" s="115"/>
      <c r="DD208" s="115"/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  <c r="DV208" s="115"/>
      <c r="DW208" s="115"/>
      <c r="DX208" s="117">
        <f>CH208</f>
        <v>133511.68</v>
      </c>
      <c r="DY208" s="117"/>
      <c r="DZ208" s="117"/>
      <c r="EA208" s="117"/>
      <c r="EB208" s="117"/>
      <c r="EC208" s="117"/>
      <c r="ED208" s="117"/>
      <c r="EE208" s="117"/>
      <c r="EF208" s="117"/>
      <c r="EG208" s="117"/>
      <c r="EH208" s="117"/>
      <c r="EI208" s="117"/>
      <c r="EJ208" s="117"/>
      <c r="EK208" s="117">
        <f>EK209</f>
        <v>30858.320000000007</v>
      </c>
      <c r="EL208" s="117"/>
      <c r="EM208" s="117"/>
      <c r="EN208" s="117"/>
      <c r="EO208" s="117"/>
      <c r="EP208" s="117"/>
      <c r="EQ208" s="117"/>
      <c r="ER208" s="117"/>
      <c r="ES208" s="117"/>
      <c r="ET208" s="117"/>
      <c r="EU208" s="117"/>
      <c r="EV208" s="117"/>
      <c r="EW208" s="117"/>
      <c r="EX208" s="124">
        <f>EX209</f>
        <v>0</v>
      </c>
      <c r="EY208" s="125"/>
      <c r="EZ208" s="125"/>
      <c r="FA208" s="125"/>
      <c r="FB208" s="125"/>
      <c r="FC208" s="125"/>
      <c r="FD208" s="125"/>
      <c r="FE208" s="125"/>
      <c r="FF208" s="125"/>
      <c r="FG208" s="125"/>
      <c r="FH208" s="125"/>
      <c r="FI208" s="125"/>
      <c r="FJ208" s="126"/>
    </row>
    <row r="209" spans="1:166" s="4" customFormat="1" ht="27" customHeight="1">
      <c r="A209" s="135" t="s">
        <v>121</v>
      </c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53" t="s">
        <v>52</v>
      </c>
      <c r="AL209" s="153"/>
      <c r="AM209" s="153"/>
      <c r="AN209" s="153"/>
      <c r="AO209" s="153"/>
      <c r="AP209" s="153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09">
        <f>BC210+BC211</f>
        <v>164370</v>
      </c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>
        <f>BU210+BU211</f>
        <v>133511.68</v>
      </c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17">
        <f>CH210+CH211</f>
        <v>133511.68</v>
      </c>
      <c r="CI209" s="117"/>
      <c r="CJ209" s="117"/>
      <c r="CK209" s="117"/>
      <c r="CL209" s="117"/>
      <c r="CM209" s="117"/>
      <c r="CN209" s="117"/>
      <c r="CO209" s="117"/>
      <c r="CP209" s="117"/>
      <c r="CQ209" s="117"/>
      <c r="CR209" s="117"/>
      <c r="CS209" s="117"/>
      <c r="CT209" s="117"/>
      <c r="CU209" s="117"/>
      <c r="CV209" s="117"/>
      <c r="CW209" s="117"/>
      <c r="CX209" s="117"/>
      <c r="CY209" s="117"/>
      <c r="CZ209" s="117"/>
      <c r="DA209" s="117"/>
      <c r="DB209" s="117"/>
      <c r="DC209" s="117"/>
      <c r="DD209" s="117"/>
      <c r="DE209" s="117"/>
      <c r="DF209" s="117"/>
      <c r="DG209" s="117"/>
      <c r="DH209" s="117"/>
      <c r="DI209" s="117"/>
      <c r="DJ209" s="117"/>
      <c r="DK209" s="117"/>
      <c r="DL209" s="117"/>
      <c r="DM209" s="117"/>
      <c r="DN209" s="117"/>
      <c r="DO209" s="117"/>
      <c r="DP209" s="117"/>
      <c r="DQ209" s="117"/>
      <c r="DR209" s="117"/>
      <c r="DS209" s="117"/>
      <c r="DT209" s="117"/>
      <c r="DU209" s="117"/>
      <c r="DV209" s="117"/>
      <c r="DW209" s="117"/>
      <c r="DX209" s="117">
        <f>SUM(DX210:EJ211)</f>
        <v>133511.68</v>
      </c>
      <c r="DY209" s="117"/>
      <c r="DZ209" s="117"/>
      <c r="EA209" s="117"/>
      <c r="EB209" s="117"/>
      <c r="EC209" s="117"/>
      <c r="ED209" s="117"/>
      <c r="EE209" s="117"/>
      <c r="EF209" s="117"/>
      <c r="EG209" s="117"/>
      <c r="EH209" s="117"/>
      <c r="EI209" s="117"/>
      <c r="EJ209" s="117"/>
      <c r="EK209" s="117">
        <f>BC209-CH209</f>
        <v>30858.320000000007</v>
      </c>
      <c r="EL209" s="117"/>
      <c r="EM209" s="117"/>
      <c r="EN209" s="117"/>
      <c r="EO209" s="117"/>
      <c r="EP209" s="117"/>
      <c r="EQ209" s="117"/>
      <c r="ER209" s="117"/>
      <c r="ES209" s="117"/>
      <c r="ET209" s="117"/>
      <c r="EU209" s="117"/>
      <c r="EV209" s="117"/>
      <c r="EW209" s="117"/>
      <c r="EX209" s="124">
        <f>BU209-CH209</f>
        <v>0</v>
      </c>
      <c r="EY209" s="125"/>
      <c r="EZ209" s="125"/>
      <c r="FA209" s="125"/>
      <c r="FB209" s="125"/>
      <c r="FC209" s="125"/>
      <c r="FD209" s="125"/>
      <c r="FE209" s="125"/>
      <c r="FF209" s="125"/>
      <c r="FG209" s="125"/>
      <c r="FH209" s="125"/>
      <c r="FI209" s="125"/>
      <c r="FJ209" s="126"/>
    </row>
    <row r="210" spans="1:166" s="4" customFormat="1" ht="23.25" customHeight="1">
      <c r="A210" s="236" t="s">
        <v>56</v>
      </c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99" t="s">
        <v>53</v>
      </c>
      <c r="AL210" s="99"/>
      <c r="AM210" s="99"/>
      <c r="AN210" s="99"/>
      <c r="AO210" s="99"/>
      <c r="AP210" s="99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98">
        <v>127970</v>
      </c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>
        <v>104971.19</v>
      </c>
      <c r="BV210" s="98"/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  <c r="CG210" s="98"/>
      <c r="CH210" s="111">
        <v>104971.19</v>
      </c>
      <c r="CI210" s="111"/>
      <c r="CJ210" s="111"/>
      <c r="CK210" s="111"/>
      <c r="CL210" s="111"/>
      <c r="CM210" s="111"/>
      <c r="CN210" s="111"/>
      <c r="CO210" s="111"/>
      <c r="CP210" s="111"/>
      <c r="CQ210" s="111"/>
      <c r="CR210" s="111"/>
      <c r="CS210" s="111"/>
      <c r="CT210" s="111"/>
      <c r="CU210" s="111"/>
      <c r="CV210" s="111"/>
      <c r="CW210" s="111"/>
      <c r="CX210" s="111"/>
      <c r="CY210" s="111"/>
      <c r="CZ210" s="111"/>
      <c r="DA210" s="111"/>
      <c r="DB210" s="111"/>
      <c r="DC210" s="111"/>
      <c r="DD210" s="111"/>
      <c r="DE210" s="111"/>
      <c r="DF210" s="111"/>
      <c r="DG210" s="111"/>
      <c r="DH210" s="111"/>
      <c r="DI210" s="111"/>
      <c r="DJ210" s="111"/>
      <c r="DK210" s="111"/>
      <c r="DL210" s="111"/>
      <c r="DM210" s="111"/>
      <c r="DN210" s="111"/>
      <c r="DO210" s="111"/>
      <c r="DP210" s="111"/>
      <c r="DQ210" s="111"/>
      <c r="DR210" s="111"/>
      <c r="DS210" s="111"/>
      <c r="DT210" s="111"/>
      <c r="DU210" s="111"/>
      <c r="DV210" s="111"/>
      <c r="DW210" s="111"/>
      <c r="DX210" s="111">
        <f>CH210</f>
        <v>104971.19</v>
      </c>
      <c r="DY210" s="111"/>
      <c r="DZ210" s="111"/>
      <c r="EA210" s="111"/>
      <c r="EB210" s="111"/>
      <c r="EC210" s="111"/>
      <c r="ED210" s="111"/>
      <c r="EE210" s="111"/>
      <c r="EF210" s="111"/>
      <c r="EG210" s="111"/>
      <c r="EH210" s="111"/>
      <c r="EI210" s="111"/>
      <c r="EJ210" s="111"/>
      <c r="EK210" s="111">
        <f>BC210-BU210</f>
        <v>22998.809999999998</v>
      </c>
      <c r="EL210" s="111"/>
      <c r="EM210" s="111"/>
      <c r="EN210" s="111"/>
      <c r="EO210" s="111"/>
      <c r="EP210" s="111"/>
      <c r="EQ210" s="111"/>
      <c r="ER210" s="111"/>
      <c r="ES210" s="111"/>
      <c r="ET210" s="111"/>
      <c r="EU210" s="111"/>
      <c r="EV210" s="111"/>
      <c r="EW210" s="111"/>
      <c r="EX210" s="104">
        <v>0</v>
      </c>
      <c r="EY210" s="105"/>
      <c r="EZ210" s="105"/>
      <c r="FA210" s="105"/>
      <c r="FB210" s="105"/>
      <c r="FC210" s="105"/>
      <c r="FD210" s="105"/>
      <c r="FE210" s="105"/>
      <c r="FF210" s="105"/>
      <c r="FG210" s="105"/>
      <c r="FH210" s="105"/>
      <c r="FI210" s="105"/>
      <c r="FJ210" s="106"/>
    </row>
    <row r="211" spans="1:166" s="4" customFormat="1" ht="23.25" customHeight="1">
      <c r="A211" s="236" t="s">
        <v>58</v>
      </c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99" t="s">
        <v>55</v>
      </c>
      <c r="AL211" s="99"/>
      <c r="AM211" s="99"/>
      <c r="AN211" s="99"/>
      <c r="AO211" s="99"/>
      <c r="AP211" s="99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98">
        <v>36400</v>
      </c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>
        <v>28540.49</v>
      </c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111">
        <v>28540.49</v>
      </c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  <c r="DE211" s="111"/>
      <c r="DF211" s="111"/>
      <c r="DG211" s="111"/>
      <c r="DH211" s="111"/>
      <c r="DI211" s="111"/>
      <c r="DJ211" s="111"/>
      <c r="DK211" s="111"/>
      <c r="DL211" s="111"/>
      <c r="DM211" s="111"/>
      <c r="DN211" s="111"/>
      <c r="DO211" s="111"/>
      <c r="DP211" s="111"/>
      <c r="DQ211" s="111"/>
      <c r="DR211" s="111"/>
      <c r="DS211" s="111"/>
      <c r="DT211" s="111"/>
      <c r="DU211" s="111"/>
      <c r="DV211" s="111"/>
      <c r="DW211" s="111"/>
      <c r="DX211" s="111">
        <f>CH211</f>
        <v>28540.49</v>
      </c>
      <c r="DY211" s="111"/>
      <c r="DZ211" s="111"/>
      <c r="EA211" s="111"/>
      <c r="EB211" s="111"/>
      <c r="EC211" s="111"/>
      <c r="ED211" s="111"/>
      <c r="EE211" s="111"/>
      <c r="EF211" s="111"/>
      <c r="EG211" s="111"/>
      <c r="EH211" s="111"/>
      <c r="EI211" s="111"/>
      <c r="EJ211" s="111"/>
      <c r="EK211" s="111">
        <f>BC211-BU211</f>
        <v>7859.509999999998</v>
      </c>
      <c r="EL211" s="111"/>
      <c r="EM211" s="111"/>
      <c r="EN211" s="111"/>
      <c r="EO211" s="111"/>
      <c r="EP211" s="111"/>
      <c r="EQ211" s="111"/>
      <c r="ER211" s="111"/>
      <c r="ES211" s="111"/>
      <c r="ET211" s="111"/>
      <c r="EU211" s="111"/>
      <c r="EV211" s="111"/>
      <c r="EW211" s="111"/>
      <c r="EX211" s="104">
        <f>BU211-CH211</f>
        <v>0</v>
      </c>
      <c r="EY211" s="105"/>
      <c r="EZ211" s="105"/>
      <c r="FA211" s="105"/>
      <c r="FB211" s="105"/>
      <c r="FC211" s="105"/>
      <c r="FD211" s="105"/>
      <c r="FE211" s="105"/>
      <c r="FF211" s="105"/>
      <c r="FG211" s="105"/>
      <c r="FH211" s="105"/>
      <c r="FI211" s="105"/>
      <c r="FJ211" s="106"/>
    </row>
    <row r="212" spans="1:166" s="4" customFormat="1" ht="18" customHeight="1">
      <c r="A212" s="184" t="s">
        <v>105</v>
      </c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53"/>
      <c r="AL212" s="153"/>
      <c r="AM212" s="153"/>
      <c r="AN212" s="153"/>
      <c r="AO212" s="153"/>
      <c r="AP212" s="153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48"/>
      <c r="CA212" s="148"/>
      <c r="CB212" s="148"/>
      <c r="CC212" s="148"/>
      <c r="CD212" s="148"/>
      <c r="CE212" s="148"/>
      <c r="CF212" s="148"/>
      <c r="CG212" s="148"/>
      <c r="CH212" s="183"/>
      <c r="CI212" s="183"/>
      <c r="CJ212" s="183"/>
      <c r="CK212" s="183"/>
      <c r="CL212" s="183"/>
      <c r="CM212" s="183"/>
      <c r="CN212" s="183"/>
      <c r="CO212" s="183"/>
      <c r="CP212" s="183"/>
      <c r="CQ212" s="183"/>
      <c r="CR212" s="183"/>
      <c r="CS212" s="183"/>
      <c r="CT212" s="183"/>
      <c r="CU212" s="183"/>
      <c r="CV212" s="183"/>
      <c r="CW212" s="183"/>
      <c r="CX212" s="183"/>
      <c r="CY212" s="183"/>
      <c r="CZ212" s="183"/>
      <c r="DA212" s="183"/>
      <c r="DB212" s="183"/>
      <c r="DC212" s="183"/>
      <c r="DD212" s="183"/>
      <c r="DE212" s="183"/>
      <c r="DF212" s="183"/>
      <c r="DG212" s="183"/>
      <c r="DH212" s="183"/>
      <c r="DI212" s="183"/>
      <c r="DJ212" s="183"/>
      <c r="DK212" s="183"/>
      <c r="DL212" s="183"/>
      <c r="DM212" s="183"/>
      <c r="DN212" s="183"/>
      <c r="DO212" s="183"/>
      <c r="DP212" s="183"/>
      <c r="DQ212" s="183"/>
      <c r="DR212" s="183"/>
      <c r="DS212" s="183"/>
      <c r="DT212" s="183"/>
      <c r="DU212" s="183"/>
      <c r="DV212" s="183"/>
      <c r="DW212" s="183"/>
      <c r="DX212" s="183"/>
      <c r="DY212" s="183"/>
      <c r="DZ212" s="183"/>
      <c r="EA212" s="183"/>
      <c r="EB212" s="183"/>
      <c r="EC212" s="183"/>
      <c r="ED212" s="183"/>
      <c r="EE212" s="183"/>
      <c r="EF212" s="183"/>
      <c r="EG212" s="183"/>
      <c r="EH212" s="183"/>
      <c r="EI212" s="183"/>
      <c r="EJ212" s="183"/>
      <c r="EK212" s="183"/>
      <c r="EL212" s="183"/>
      <c r="EM212" s="183"/>
      <c r="EN212" s="183"/>
      <c r="EO212" s="183"/>
      <c r="EP212" s="183"/>
      <c r="EQ212" s="183"/>
      <c r="ER212" s="183"/>
      <c r="ES212" s="183"/>
      <c r="ET212" s="183"/>
      <c r="EU212" s="183"/>
      <c r="EV212" s="183"/>
      <c r="EW212" s="183"/>
      <c r="EX212" s="163"/>
      <c r="EY212" s="164"/>
      <c r="EZ212" s="164"/>
      <c r="FA212" s="164"/>
      <c r="FB212" s="164"/>
      <c r="FC212" s="164"/>
      <c r="FD212" s="164"/>
      <c r="FE212" s="164"/>
      <c r="FF212" s="164"/>
      <c r="FG212" s="164"/>
      <c r="FH212" s="164"/>
      <c r="FI212" s="164"/>
      <c r="FJ212" s="165"/>
    </row>
    <row r="213" spans="1:166" s="4" customFormat="1" ht="15" customHeight="1" hidden="1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99"/>
      <c r="AL213" s="99"/>
      <c r="AM213" s="99"/>
      <c r="AN213" s="99"/>
      <c r="AO213" s="99"/>
      <c r="AP213" s="99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09"/>
      <c r="BD213" s="230"/>
      <c r="BE213" s="230"/>
      <c r="BF213" s="230"/>
      <c r="BG213" s="230"/>
      <c r="BH213" s="230"/>
      <c r="BI213" s="230"/>
      <c r="BJ213" s="230"/>
      <c r="BK213" s="230"/>
      <c r="BL213" s="230"/>
      <c r="BM213" s="230"/>
      <c r="BN213" s="230"/>
      <c r="BO213" s="230"/>
      <c r="BP213" s="230"/>
      <c r="BQ213" s="230"/>
      <c r="BR213" s="230"/>
      <c r="BS213" s="57"/>
      <c r="BT213" s="57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17"/>
      <c r="CI213" s="117"/>
      <c r="CJ213" s="117"/>
      <c r="CK213" s="117"/>
      <c r="CL213" s="117"/>
      <c r="CM213" s="117"/>
      <c r="CN213" s="117"/>
      <c r="CO213" s="117"/>
      <c r="CP213" s="117"/>
      <c r="CQ213" s="117"/>
      <c r="CR213" s="117"/>
      <c r="CS213" s="117"/>
      <c r="CT213" s="117"/>
      <c r="CU213" s="117"/>
      <c r="CV213" s="117"/>
      <c r="CW213" s="117"/>
      <c r="CX213" s="117"/>
      <c r="CY213" s="117"/>
      <c r="CZ213" s="117"/>
      <c r="DA213" s="117"/>
      <c r="DB213" s="117"/>
      <c r="DC213" s="117"/>
      <c r="DD213" s="117"/>
      <c r="DE213" s="117"/>
      <c r="DF213" s="117"/>
      <c r="DG213" s="117"/>
      <c r="DH213" s="117"/>
      <c r="DI213" s="117"/>
      <c r="DJ213" s="117"/>
      <c r="DK213" s="117"/>
      <c r="DL213" s="117"/>
      <c r="DM213" s="117"/>
      <c r="DN213" s="117"/>
      <c r="DO213" s="117"/>
      <c r="DP213" s="117"/>
      <c r="DQ213" s="117"/>
      <c r="DR213" s="117"/>
      <c r="DS213" s="117"/>
      <c r="DT213" s="117"/>
      <c r="DU213" s="117"/>
      <c r="DV213" s="117"/>
      <c r="DW213" s="117"/>
      <c r="DX213" s="117"/>
      <c r="DY213" s="117"/>
      <c r="DZ213" s="117"/>
      <c r="EA213" s="117"/>
      <c r="EB213" s="117"/>
      <c r="EC213" s="117"/>
      <c r="ED213" s="117"/>
      <c r="EE213" s="117"/>
      <c r="EF213" s="117"/>
      <c r="EG213" s="117"/>
      <c r="EH213" s="117"/>
      <c r="EI213" s="117"/>
      <c r="EJ213" s="117"/>
      <c r="EK213" s="117"/>
      <c r="EL213" s="117"/>
      <c r="EM213" s="117"/>
      <c r="EN213" s="117"/>
      <c r="EO213" s="117"/>
      <c r="EP213" s="117"/>
      <c r="EQ213" s="117"/>
      <c r="ER213" s="117"/>
      <c r="ES213" s="117"/>
      <c r="ET213" s="117"/>
      <c r="EU213" s="117"/>
      <c r="EV213" s="117"/>
      <c r="EW213" s="117"/>
      <c r="EX213" s="117"/>
      <c r="EY213" s="117"/>
      <c r="EZ213" s="117"/>
      <c r="FA213" s="117"/>
      <c r="FB213" s="117"/>
      <c r="FC213" s="117"/>
      <c r="FD213" s="117"/>
      <c r="FE213" s="117"/>
      <c r="FF213" s="117"/>
      <c r="FG213" s="117"/>
      <c r="FH213" s="39"/>
      <c r="FI213" s="39"/>
      <c r="FJ213" s="39"/>
    </row>
    <row r="214" spans="1:166" s="4" customFormat="1" ht="15" customHeight="1" hidden="1">
      <c r="A214" s="236"/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236"/>
      <c r="AK214" s="99"/>
      <c r="AL214" s="99"/>
      <c r="AM214" s="99"/>
      <c r="AN214" s="99"/>
      <c r="AO214" s="99"/>
      <c r="AP214" s="99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57"/>
      <c r="BT214" s="57"/>
      <c r="BU214" s="291"/>
      <c r="BV214" s="291"/>
      <c r="BW214" s="291"/>
      <c r="BX214" s="291"/>
      <c r="BY214" s="291"/>
      <c r="BZ214" s="291"/>
      <c r="CA214" s="291"/>
      <c r="CB214" s="291"/>
      <c r="CC214" s="291"/>
      <c r="CD214" s="291"/>
      <c r="CE214" s="291"/>
      <c r="CF214" s="291"/>
      <c r="CG214" s="291"/>
      <c r="CH214" s="147"/>
      <c r="CI214" s="147"/>
      <c r="CJ214" s="147"/>
      <c r="CK214" s="147"/>
      <c r="CL214" s="147"/>
      <c r="CM214" s="147"/>
      <c r="CN214" s="147"/>
      <c r="CO214" s="147"/>
      <c r="CP214" s="147"/>
      <c r="CQ214" s="147"/>
      <c r="CR214" s="147"/>
      <c r="CS214" s="147"/>
      <c r="CT214" s="147"/>
      <c r="CU214" s="147"/>
      <c r="CV214" s="147"/>
      <c r="CW214" s="147"/>
      <c r="CX214" s="147"/>
      <c r="CY214" s="147"/>
      <c r="CZ214" s="147"/>
      <c r="DA214" s="147"/>
      <c r="DB214" s="147"/>
      <c r="DC214" s="147"/>
      <c r="DD214" s="147"/>
      <c r="DE214" s="147"/>
      <c r="DF214" s="147"/>
      <c r="DG214" s="147"/>
      <c r="DH214" s="147"/>
      <c r="DI214" s="147"/>
      <c r="DJ214" s="147"/>
      <c r="DK214" s="147"/>
      <c r="DL214" s="147"/>
      <c r="DM214" s="147"/>
      <c r="DN214" s="147"/>
      <c r="DO214" s="147"/>
      <c r="DP214" s="147"/>
      <c r="DQ214" s="147"/>
      <c r="DR214" s="147"/>
      <c r="DS214" s="147"/>
      <c r="DT214" s="147"/>
      <c r="DU214" s="147"/>
      <c r="DV214" s="147"/>
      <c r="DW214" s="147"/>
      <c r="DX214" s="147"/>
      <c r="DY214" s="147"/>
      <c r="DZ214" s="147"/>
      <c r="EA214" s="147"/>
      <c r="EB214" s="147"/>
      <c r="EC214" s="147"/>
      <c r="ED214" s="147"/>
      <c r="EE214" s="147"/>
      <c r="EF214" s="147"/>
      <c r="EG214" s="147"/>
      <c r="EH214" s="147"/>
      <c r="EI214" s="147"/>
      <c r="EJ214" s="147"/>
      <c r="EK214" s="111"/>
      <c r="EL214" s="187"/>
      <c r="EM214" s="187"/>
      <c r="EN214" s="187"/>
      <c r="EO214" s="187"/>
      <c r="EP214" s="187"/>
      <c r="EQ214" s="187"/>
      <c r="ER214" s="187"/>
      <c r="ES214" s="187"/>
      <c r="ET214" s="187"/>
      <c r="EU214" s="187"/>
      <c r="EV214" s="187"/>
      <c r="EW214" s="187"/>
      <c r="EX214" s="147"/>
      <c r="EY214" s="187"/>
      <c r="EZ214" s="187"/>
      <c r="FA214" s="187"/>
      <c r="FB214" s="187"/>
      <c r="FC214" s="187"/>
      <c r="FD214" s="187"/>
      <c r="FE214" s="187"/>
      <c r="FF214" s="187"/>
      <c r="FG214" s="187"/>
      <c r="FH214" s="39"/>
      <c r="FI214" s="39"/>
      <c r="FJ214" s="39"/>
    </row>
    <row r="215" spans="1:166" s="4" customFormat="1" ht="15" customHeight="1" hidden="1">
      <c r="A215" s="236"/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6"/>
      <c r="AK215" s="99"/>
      <c r="AL215" s="99"/>
      <c r="AM215" s="99"/>
      <c r="AN215" s="99"/>
      <c r="AO215" s="99"/>
      <c r="AP215" s="99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57"/>
      <c r="BT215" s="57"/>
      <c r="BU215" s="291"/>
      <c r="BV215" s="291"/>
      <c r="BW215" s="291"/>
      <c r="BX215" s="291"/>
      <c r="BY215" s="291"/>
      <c r="BZ215" s="291"/>
      <c r="CA215" s="291"/>
      <c r="CB215" s="291"/>
      <c r="CC215" s="291"/>
      <c r="CD215" s="291"/>
      <c r="CE215" s="291"/>
      <c r="CF215" s="291"/>
      <c r="CG215" s="291"/>
      <c r="CH215" s="147"/>
      <c r="CI215" s="147"/>
      <c r="CJ215" s="147"/>
      <c r="CK215" s="147"/>
      <c r="CL215" s="147"/>
      <c r="CM215" s="147"/>
      <c r="CN215" s="147"/>
      <c r="CO215" s="147"/>
      <c r="CP215" s="147"/>
      <c r="CQ215" s="147"/>
      <c r="CR215" s="147"/>
      <c r="CS215" s="147"/>
      <c r="CT215" s="147"/>
      <c r="CU215" s="147"/>
      <c r="CV215" s="147"/>
      <c r="CW215" s="147"/>
      <c r="CX215" s="147"/>
      <c r="CY215" s="147"/>
      <c r="CZ215" s="147"/>
      <c r="DA215" s="147"/>
      <c r="DB215" s="147"/>
      <c r="DC215" s="147"/>
      <c r="DD215" s="147"/>
      <c r="DE215" s="147"/>
      <c r="DF215" s="147"/>
      <c r="DG215" s="147"/>
      <c r="DH215" s="147"/>
      <c r="DI215" s="147"/>
      <c r="DJ215" s="147"/>
      <c r="DK215" s="147"/>
      <c r="DL215" s="147"/>
      <c r="DM215" s="147"/>
      <c r="DN215" s="147"/>
      <c r="DO215" s="147"/>
      <c r="DP215" s="147"/>
      <c r="DQ215" s="147"/>
      <c r="DR215" s="147"/>
      <c r="DS215" s="147"/>
      <c r="DT215" s="147"/>
      <c r="DU215" s="147"/>
      <c r="DV215" s="147"/>
      <c r="DW215" s="147"/>
      <c r="DX215" s="147"/>
      <c r="DY215" s="147"/>
      <c r="DZ215" s="147"/>
      <c r="EA215" s="147"/>
      <c r="EB215" s="147"/>
      <c r="EC215" s="147"/>
      <c r="ED215" s="147"/>
      <c r="EE215" s="147"/>
      <c r="EF215" s="147"/>
      <c r="EG215" s="147"/>
      <c r="EH215" s="147"/>
      <c r="EI215" s="147"/>
      <c r="EJ215" s="147"/>
      <c r="EK215" s="111"/>
      <c r="EL215" s="187"/>
      <c r="EM215" s="187"/>
      <c r="EN215" s="187"/>
      <c r="EO215" s="187"/>
      <c r="EP215" s="187"/>
      <c r="EQ215" s="187"/>
      <c r="ER215" s="187"/>
      <c r="ES215" s="187"/>
      <c r="ET215" s="187"/>
      <c r="EU215" s="187"/>
      <c r="EV215" s="187"/>
      <c r="EW215" s="187"/>
      <c r="EX215" s="147"/>
      <c r="EY215" s="187"/>
      <c r="EZ215" s="187"/>
      <c r="FA215" s="187"/>
      <c r="FB215" s="187"/>
      <c r="FC215" s="187"/>
      <c r="FD215" s="187"/>
      <c r="FE215" s="187"/>
      <c r="FF215" s="187"/>
      <c r="FG215" s="187"/>
      <c r="FH215" s="39"/>
      <c r="FI215" s="39"/>
      <c r="FJ215" s="39"/>
    </row>
    <row r="216" spans="1:166" s="4" customFormat="1" ht="24" customHeight="1">
      <c r="A216" s="269" t="s">
        <v>245</v>
      </c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  <c r="AI216" s="269"/>
      <c r="AJ216" s="269"/>
      <c r="AK216" s="153" t="s">
        <v>156</v>
      </c>
      <c r="AL216" s="153"/>
      <c r="AM216" s="153"/>
      <c r="AN216" s="153"/>
      <c r="AO216" s="153"/>
      <c r="AP216" s="153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09">
        <f>BC217</f>
        <v>330</v>
      </c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>
        <f>BU217</f>
        <v>330</v>
      </c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17">
        <f>CH217</f>
        <v>330</v>
      </c>
      <c r="CI216" s="117"/>
      <c r="CJ216" s="117"/>
      <c r="CK216" s="117"/>
      <c r="CL216" s="117"/>
      <c r="CM216" s="117"/>
      <c r="CN216" s="117"/>
      <c r="CO216" s="117"/>
      <c r="CP216" s="117"/>
      <c r="CQ216" s="117"/>
      <c r="CR216" s="117"/>
      <c r="CS216" s="117"/>
      <c r="CT216" s="117"/>
      <c r="CU216" s="117"/>
      <c r="CV216" s="117"/>
      <c r="CW216" s="117"/>
      <c r="CX216" s="117"/>
      <c r="CY216" s="117"/>
      <c r="CZ216" s="117"/>
      <c r="DA216" s="117"/>
      <c r="DB216" s="117"/>
      <c r="DC216" s="117"/>
      <c r="DD216" s="117"/>
      <c r="DE216" s="117"/>
      <c r="DF216" s="117"/>
      <c r="DG216" s="117"/>
      <c r="DH216" s="117"/>
      <c r="DI216" s="117"/>
      <c r="DJ216" s="117"/>
      <c r="DK216" s="117"/>
      <c r="DL216" s="117"/>
      <c r="DM216" s="117"/>
      <c r="DN216" s="117"/>
      <c r="DO216" s="117"/>
      <c r="DP216" s="117"/>
      <c r="DQ216" s="117"/>
      <c r="DR216" s="117"/>
      <c r="DS216" s="117"/>
      <c r="DT216" s="117"/>
      <c r="DU216" s="117"/>
      <c r="DV216" s="117"/>
      <c r="DW216" s="117"/>
      <c r="DX216" s="117">
        <f>CH216</f>
        <v>330</v>
      </c>
      <c r="DY216" s="117"/>
      <c r="DZ216" s="117"/>
      <c r="EA216" s="117"/>
      <c r="EB216" s="117"/>
      <c r="EC216" s="117"/>
      <c r="ED216" s="117"/>
      <c r="EE216" s="117"/>
      <c r="EF216" s="117"/>
      <c r="EG216" s="117"/>
      <c r="EH216" s="117"/>
      <c r="EI216" s="117"/>
      <c r="EJ216" s="117"/>
      <c r="EK216" s="117">
        <f>BC216-CH216</f>
        <v>0</v>
      </c>
      <c r="EL216" s="117"/>
      <c r="EM216" s="117"/>
      <c r="EN216" s="117"/>
      <c r="EO216" s="117"/>
      <c r="EP216" s="117"/>
      <c r="EQ216" s="117"/>
      <c r="ER216" s="117"/>
      <c r="ES216" s="117"/>
      <c r="ET216" s="117"/>
      <c r="EU216" s="117"/>
      <c r="EV216" s="117"/>
      <c r="EW216" s="117"/>
      <c r="EX216" s="124">
        <f>BU216-CH216</f>
        <v>0</v>
      </c>
      <c r="EY216" s="125"/>
      <c r="EZ216" s="125"/>
      <c r="FA216" s="125"/>
      <c r="FB216" s="125"/>
      <c r="FC216" s="125"/>
      <c r="FD216" s="125"/>
      <c r="FE216" s="125"/>
      <c r="FF216" s="125"/>
      <c r="FG216" s="125"/>
      <c r="FH216" s="125"/>
      <c r="FI216" s="125"/>
      <c r="FJ216" s="126"/>
    </row>
    <row r="217" spans="1:166" s="4" customFormat="1" ht="21.75" customHeight="1">
      <c r="A217" s="135" t="s">
        <v>124</v>
      </c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99" t="s">
        <v>61</v>
      </c>
      <c r="AL217" s="99"/>
      <c r="AM217" s="99"/>
      <c r="AN217" s="99"/>
      <c r="AO217" s="99"/>
      <c r="AP217" s="99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98">
        <v>330</v>
      </c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>
        <v>330</v>
      </c>
      <c r="BV217" s="98"/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111">
        <v>330</v>
      </c>
      <c r="CI217" s="111"/>
      <c r="CJ217" s="111"/>
      <c r="CK217" s="111"/>
      <c r="CL217" s="111"/>
      <c r="CM217" s="111"/>
      <c r="CN217" s="111"/>
      <c r="CO217" s="111"/>
      <c r="CP217" s="111"/>
      <c r="CQ217" s="111"/>
      <c r="CR217" s="111"/>
      <c r="CS217" s="111"/>
      <c r="CT217" s="111"/>
      <c r="CU217" s="111"/>
      <c r="CV217" s="111"/>
      <c r="CW217" s="111"/>
      <c r="CX217" s="111"/>
      <c r="CY217" s="111"/>
      <c r="CZ217" s="111"/>
      <c r="DA217" s="111"/>
      <c r="DB217" s="111"/>
      <c r="DC217" s="111"/>
      <c r="DD217" s="111"/>
      <c r="DE217" s="111"/>
      <c r="DF217" s="111"/>
      <c r="DG217" s="111"/>
      <c r="DH217" s="111"/>
      <c r="DI217" s="111"/>
      <c r="DJ217" s="111"/>
      <c r="DK217" s="111"/>
      <c r="DL217" s="111"/>
      <c r="DM217" s="111"/>
      <c r="DN217" s="111"/>
      <c r="DO217" s="111"/>
      <c r="DP217" s="111"/>
      <c r="DQ217" s="111"/>
      <c r="DR217" s="111"/>
      <c r="DS217" s="111"/>
      <c r="DT217" s="111"/>
      <c r="DU217" s="111"/>
      <c r="DV217" s="111"/>
      <c r="DW217" s="111"/>
      <c r="DX217" s="111">
        <f>CH217</f>
        <v>330</v>
      </c>
      <c r="DY217" s="111"/>
      <c r="DZ217" s="111"/>
      <c r="EA217" s="111"/>
      <c r="EB217" s="111"/>
      <c r="EC217" s="111"/>
      <c r="ED217" s="111"/>
      <c r="EE217" s="111"/>
      <c r="EF217" s="111"/>
      <c r="EG217" s="111"/>
      <c r="EH217" s="111"/>
      <c r="EI217" s="111"/>
      <c r="EJ217" s="111"/>
      <c r="EK217" s="111">
        <f>BC217-CH217</f>
        <v>0</v>
      </c>
      <c r="EL217" s="111"/>
      <c r="EM217" s="111"/>
      <c r="EN217" s="111"/>
      <c r="EO217" s="111"/>
      <c r="EP217" s="111"/>
      <c r="EQ217" s="111"/>
      <c r="ER217" s="111"/>
      <c r="ES217" s="111"/>
      <c r="ET217" s="111"/>
      <c r="EU217" s="111"/>
      <c r="EV217" s="111"/>
      <c r="EW217" s="111"/>
      <c r="EX217" s="104">
        <f>BU217-CH217</f>
        <v>0</v>
      </c>
      <c r="EY217" s="105"/>
      <c r="EZ217" s="105"/>
      <c r="FA217" s="105"/>
      <c r="FB217" s="105"/>
      <c r="FC217" s="105"/>
      <c r="FD217" s="105"/>
      <c r="FE217" s="105"/>
      <c r="FF217" s="105"/>
      <c r="FG217" s="105"/>
      <c r="FH217" s="105"/>
      <c r="FI217" s="105"/>
      <c r="FJ217" s="106"/>
    </row>
    <row r="218" spans="1:166" s="4" customFormat="1" ht="18.75">
      <c r="A218" s="155" t="s">
        <v>80</v>
      </c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  <c r="BV218" s="156"/>
      <c r="BW218" s="156"/>
      <c r="BX218" s="156"/>
      <c r="BY218" s="156"/>
      <c r="BZ218" s="156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6"/>
      <c r="CK218" s="156"/>
      <c r="CL218" s="156"/>
      <c r="CM218" s="156"/>
      <c r="CN218" s="156"/>
      <c r="CO218" s="156"/>
      <c r="CP218" s="156"/>
      <c r="CQ218" s="156"/>
      <c r="CR218" s="156"/>
      <c r="CS218" s="156"/>
      <c r="CT218" s="156"/>
      <c r="CU218" s="156"/>
      <c r="CV218" s="156"/>
      <c r="CW218" s="156"/>
      <c r="CX218" s="156"/>
      <c r="CY218" s="156"/>
      <c r="CZ218" s="156"/>
      <c r="DA218" s="156"/>
      <c r="DB218" s="156"/>
      <c r="DC218" s="156"/>
      <c r="DD218" s="156"/>
      <c r="DE218" s="156"/>
      <c r="DF218" s="156"/>
      <c r="DG218" s="156"/>
      <c r="DH218" s="156"/>
      <c r="DI218" s="156"/>
      <c r="DJ218" s="156"/>
      <c r="DK218" s="156"/>
      <c r="DL218" s="156"/>
      <c r="DM218" s="156"/>
      <c r="DN218" s="156"/>
      <c r="DO218" s="156"/>
      <c r="DP218" s="156"/>
      <c r="DQ218" s="156"/>
      <c r="DR218" s="156"/>
      <c r="DS218" s="156"/>
      <c r="DT218" s="156"/>
      <c r="DU218" s="156"/>
      <c r="DV218" s="156"/>
      <c r="DW218" s="156"/>
      <c r="DX218" s="156"/>
      <c r="DY218" s="156"/>
      <c r="DZ218" s="156"/>
      <c r="EA218" s="156"/>
      <c r="EB218" s="156"/>
      <c r="EC218" s="156"/>
      <c r="ED218" s="156"/>
      <c r="EE218" s="156"/>
      <c r="EF218" s="156"/>
      <c r="EG218" s="156"/>
      <c r="EH218" s="156"/>
      <c r="EI218" s="156"/>
      <c r="EJ218" s="156"/>
      <c r="EK218" s="156"/>
      <c r="EL218" s="156"/>
      <c r="EM218" s="156"/>
      <c r="EN218" s="156"/>
      <c r="EO218" s="156"/>
      <c r="EP218" s="156"/>
      <c r="EQ218" s="156"/>
      <c r="ER218" s="156"/>
      <c r="ES218" s="156"/>
      <c r="ET218" s="156"/>
      <c r="EU218" s="156"/>
      <c r="EV218" s="156"/>
      <c r="EW218" s="156"/>
      <c r="EX218" s="156"/>
      <c r="EY218" s="156"/>
      <c r="EZ218" s="156"/>
      <c r="FA218" s="156"/>
      <c r="FB218" s="156"/>
      <c r="FC218" s="156"/>
      <c r="FD218" s="156"/>
      <c r="FE218" s="156"/>
      <c r="FF218" s="156"/>
      <c r="FG218" s="156"/>
      <c r="FH218" s="156"/>
      <c r="FI218" s="156"/>
      <c r="FJ218" s="157"/>
    </row>
    <row r="219" spans="1:166" s="4" customFormat="1" ht="15.75" customHeight="1">
      <c r="A219" s="134" t="s">
        <v>8</v>
      </c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 t="s">
        <v>23</v>
      </c>
      <c r="AL219" s="134"/>
      <c r="AM219" s="134"/>
      <c r="AN219" s="134"/>
      <c r="AO219" s="134"/>
      <c r="AP219" s="134"/>
      <c r="AQ219" s="134" t="s">
        <v>35</v>
      </c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 t="s">
        <v>36</v>
      </c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 t="s">
        <v>37</v>
      </c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 t="s">
        <v>24</v>
      </c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4"/>
      <c r="DA219" s="134"/>
      <c r="DB219" s="134"/>
      <c r="DC219" s="134"/>
      <c r="DD219" s="134"/>
      <c r="DE219" s="134"/>
      <c r="DF219" s="134"/>
      <c r="DG219" s="134"/>
      <c r="DH219" s="134"/>
      <c r="DI219" s="134"/>
      <c r="DJ219" s="134"/>
      <c r="DK219" s="134"/>
      <c r="DL219" s="134"/>
      <c r="DM219" s="134"/>
      <c r="DN219" s="134"/>
      <c r="DO219" s="134"/>
      <c r="DP219" s="134"/>
      <c r="DQ219" s="134"/>
      <c r="DR219" s="134"/>
      <c r="DS219" s="134"/>
      <c r="DT219" s="134"/>
      <c r="DU219" s="134"/>
      <c r="DV219" s="134"/>
      <c r="DW219" s="134"/>
      <c r="DX219" s="134"/>
      <c r="DY219" s="134"/>
      <c r="DZ219" s="134"/>
      <c r="EA219" s="134"/>
      <c r="EB219" s="134"/>
      <c r="EC219" s="134"/>
      <c r="ED219" s="134"/>
      <c r="EE219" s="134"/>
      <c r="EF219" s="134"/>
      <c r="EG219" s="134"/>
      <c r="EH219" s="134"/>
      <c r="EI219" s="134"/>
      <c r="EJ219" s="134"/>
      <c r="EK219" s="166" t="s">
        <v>29</v>
      </c>
      <c r="EL219" s="167"/>
      <c r="EM219" s="167"/>
      <c r="EN219" s="167"/>
      <c r="EO219" s="167"/>
      <c r="EP219" s="167"/>
      <c r="EQ219" s="167"/>
      <c r="ER219" s="167"/>
      <c r="ES219" s="167"/>
      <c r="ET219" s="167"/>
      <c r="EU219" s="167"/>
      <c r="EV219" s="167"/>
      <c r="EW219" s="167"/>
      <c r="EX219" s="167"/>
      <c r="EY219" s="167"/>
      <c r="EZ219" s="167"/>
      <c r="FA219" s="167"/>
      <c r="FB219" s="167"/>
      <c r="FC219" s="167"/>
      <c r="FD219" s="167"/>
      <c r="FE219" s="167"/>
      <c r="FF219" s="167"/>
      <c r="FG219" s="167"/>
      <c r="FH219" s="167"/>
      <c r="FI219" s="167"/>
      <c r="FJ219" s="168"/>
    </row>
    <row r="220" spans="1:166" s="4" customFormat="1" ht="98.25" customHeight="1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 t="s">
        <v>45</v>
      </c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  <c r="CW220" s="134"/>
      <c r="CX220" s="134" t="s">
        <v>25</v>
      </c>
      <c r="CY220" s="134"/>
      <c r="CZ220" s="134"/>
      <c r="DA220" s="134"/>
      <c r="DB220" s="134"/>
      <c r="DC220" s="134"/>
      <c r="DD220" s="134"/>
      <c r="DE220" s="134"/>
      <c r="DF220" s="134"/>
      <c r="DG220" s="134"/>
      <c r="DH220" s="134"/>
      <c r="DI220" s="134"/>
      <c r="DJ220" s="134"/>
      <c r="DK220" s="134" t="s">
        <v>26</v>
      </c>
      <c r="DL220" s="134"/>
      <c r="DM220" s="134"/>
      <c r="DN220" s="134"/>
      <c r="DO220" s="134"/>
      <c r="DP220" s="134"/>
      <c r="DQ220" s="134"/>
      <c r="DR220" s="134"/>
      <c r="DS220" s="134"/>
      <c r="DT220" s="134"/>
      <c r="DU220" s="134"/>
      <c r="DV220" s="134"/>
      <c r="DW220" s="134"/>
      <c r="DX220" s="134" t="s">
        <v>27</v>
      </c>
      <c r="DY220" s="134"/>
      <c r="DZ220" s="134"/>
      <c r="EA220" s="134"/>
      <c r="EB220" s="134"/>
      <c r="EC220" s="134"/>
      <c r="ED220" s="134"/>
      <c r="EE220" s="134"/>
      <c r="EF220" s="134"/>
      <c r="EG220" s="134"/>
      <c r="EH220" s="134"/>
      <c r="EI220" s="134"/>
      <c r="EJ220" s="134"/>
      <c r="EK220" s="134" t="s">
        <v>38</v>
      </c>
      <c r="EL220" s="134"/>
      <c r="EM220" s="134"/>
      <c r="EN220" s="134"/>
      <c r="EO220" s="134"/>
      <c r="EP220" s="134"/>
      <c r="EQ220" s="134"/>
      <c r="ER220" s="134"/>
      <c r="ES220" s="134"/>
      <c r="ET220" s="134"/>
      <c r="EU220" s="134"/>
      <c r="EV220" s="134"/>
      <c r="EW220" s="134"/>
      <c r="EX220" s="166" t="s">
        <v>46</v>
      </c>
      <c r="EY220" s="167"/>
      <c r="EZ220" s="167"/>
      <c r="FA220" s="167"/>
      <c r="FB220" s="167"/>
      <c r="FC220" s="167"/>
      <c r="FD220" s="167"/>
      <c r="FE220" s="167"/>
      <c r="FF220" s="167"/>
      <c r="FG220" s="167"/>
      <c r="FH220" s="167"/>
      <c r="FI220" s="167"/>
      <c r="FJ220" s="168"/>
    </row>
    <row r="221" spans="1:166" s="4" customFormat="1" ht="18.75">
      <c r="A221" s="108">
        <v>1</v>
      </c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>
        <v>2</v>
      </c>
      <c r="AL221" s="108"/>
      <c r="AM221" s="108"/>
      <c r="AN221" s="108"/>
      <c r="AO221" s="108"/>
      <c r="AP221" s="108"/>
      <c r="AQ221" s="108">
        <v>3</v>
      </c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>
        <v>4</v>
      </c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>
        <v>5</v>
      </c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>
        <v>6</v>
      </c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08">
        <v>7</v>
      </c>
      <c r="CY221" s="108"/>
      <c r="CZ221" s="108"/>
      <c r="DA221" s="108"/>
      <c r="DB221" s="108"/>
      <c r="DC221" s="108"/>
      <c r="DD221" s="108"/>
      <c r="DE221" s="108"/>
      <c r="DF221" s="108"/>
      <c r="DG221" s="108"/>
      <c r="DH221" s="108"/>
      <c r="DI221" s="108"/>
      <c r="DJ221" s="108"/>
      <c r="DK221" s="108">
        <v>8</v>
      </c>
      <c r="DL221" s="108"/>
      <c r="DM221" s="108"/>
      <c r="DN221" s="108"/>
      <c r="DO221" s="108"/>
      <c r="DP221" s="108"/>
      <c r="DQ221" s="108"/>
      <c r="DR221" s="108"/>
      <c r="DS221" s="108"/>
      <c r="DT221" s="108"/>
      <c r="DU221" s="108"/>
      <c r="DV221" s="108"/>
      <c r="DW221" s="108"/>
      <c r="DX221" s="108">
        <v>9</v>
      </c>
      <c r="DY221" s="108"/>
      <c r="DZ221" s="108"/>
      <c r="EA221" s="108"/>
      <c r="EB221" s="108"/>
      <c r="EC221" s="108"/>
      <c r="ED221" s="108"/>
      <c r="EE221" s="108"/>
      <c r="EF221" s="108"/>
      <c r="EG221" s="108"/>
      <c r="EH221" s="108"/>
      <c r="EI221" s="108"/>
      <c r="EJ221" s="108"/>
      <c r="EK221" s="108">
        <v>10</v>
      </c>
      <c r="EL221" s="108"/>
      <c r="EM221" s="108"/>
      <c r="EN221" s="108"/>
      <c r="EO221" s="108"/>
      <c r="EP221" s="108"/>
      <c r="EQ221" s="108"/>
      <c r="ER221" s="108"/>
      <c r="ES221" s="108"/>
      <c r="ET221" s="108"/>
      <c r="EU221" s="108"/>
      <c r="EV221" s="108"/>
      <c r="EW221" s="108"/>
      <c r="EX221" s="158">
        <v>11</v>
      </c>
      <c r="EY221" s="159"/>
      <c r="EZ221" s="159"/>
      <c r="FA221" s="159"/>
      <c r="FB221" s="159"/>
      <c r="FC221" s="159"/>
      <c r="FD221" s="159"/>
      <c r="FE221" s="159"/>
      <c r="FF221" s="159"/>
      <c r="FG221" s="159"/>
      <c r="FH221" s="159"/>
      <c r="FI221" s="159"/>
      <c r="FJ221" s="160"/>
    </row>
    <row r="222" spans="1:166" s="11" customFormat="1" ht="22.5" customHeight="1">
      <c r="A222" s="142" t="s">
        <v>32</v>
      </c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61" t="s">
        <v>33</v>
      </c>
      <c r="AL222" s="161"/>
      <c r="AM222" s="161"/>
      <c r="AN222" s="161"/>
      <c r="AO222" s="161"/>
      <c r="AP222" s="161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09">
        <f>BC225+BC229+BC232</f>
        <v>150900</v>
      </c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>
        <f>BU225+BU229+BU232</f>
        <v>148602.04</v>
      </c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17">
        <f>CH229+CH225+CH232</f>
        <v>148602.04</v>
      </c>
      <c r="CI222" s="117"/>
      <c r="CJ222" s="117"/>
      <c r="CK222" s="117"/>
      <c r="CL222" s="117"/>
      <c r="CM222" s="117"/>
      <c r="CN222" s="117"/>
      <c r="CO222" s="117"/>
      <c r="CP222" s="117"/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7"/>
      <c r="DE222" s="117"/>
      <c r="DF222" s="117"/>
      <c r="DG222" s="117"/>
      <c r="DH222" s="117"/>
      <c r="DI222" s="117"/>
      <c r="DJ222" s="117"/>
      <c r="DK222" s="117"/>
      <c r="DL222" s="117"/>
      <c r="DM222" s="117"/>
      <c r="DN222" s="117"/>
      <c r="DO222" s="117"/>
      <c r="DP222" s="117"/>
      <c r="DQ222" s="117"/>
      <c r="DR222" s="117"/>
      <c r="DS222" s="117"/>
      <c r="DT222" s="117"/>
      <c r="DU222" s="117"/>
      <c r="DV222" s="117"/>
      <c r="DW222" s="117"/>
      <c r="DX222" s="117">
        <f>DX229+DX225+DX232</f>
        <v>148602.04</v>
      </c>
      <c r="DY222" s="117"/>
      <c r="DZ222" s="117"/>
      <c r="EA222" s="117"/>
      <c r="EB222" s="117"/>
      <c r="EC222" s="117"/>
      <c r="ED222" s="117"/>
      <c r="EE222" s="117"/>
      <c r="EF222" s="117"/>
      <c r="EG222" s="117"/>
      <c r="EH222" s="117"/>
      <c r="EI222" s="117"/>
      <c r="EJ222" s="117"/>
      <c r="EK222" s="117">
        <f>BC222-CH222</f>
        <v>2297.959999999992</v>
      </c>
      <c r="EL222" s="117"/>
      <c r="EM222" s="117"/>
      <c r="EN222" s="117"/>
      <c r="EO222" s="117"/>
      <c r="EP222" s="117"/>
      <c r="EQ222" s="117"/>
      <c r="ER222" s="117"/>
      <c r="ES222" s="117"/>
      <c r="ET222" s="117"/>
      <c r="EU222" s="117"/>
      <c r="EV222" s="117"/>
      <c r="EW222" s="117"/>
      <c r="EX222" s="124">
        <f>BU222-CH222</f>
        <v>0</v>
      </c>
      <c r="EY222" s="125"/>
      <c r="EZ222" s="125"/>
      <c r="FA222" s="125"/>
      <c r="FB222" s="125"/>
      <c r="FC222" s="125"/>
      <c r="FD222" s="125"/>
      <c r="FE222" s="125"/>
      <c r="FF222" s="125"/>
      <c r="FG222" s="125"/>
      <c r="FH222" s="125"/>
      <c r="FI222" s="125"/>
      <c r="FJ222" s="126"/>
    </row>
    <row r="223" spans="1:166" s="4" customFormat="1" ht="17.25" customHeight="1">
      <c r="A223" s="154" t="s">
        <v>22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37" t="s">
        <v>34</v>
      </c>
      <c r="AL223" s="137"/>
      <c r="AM223" s="137"/>
      <c r="AN223" s="137"/>
      <c r="AO223" s="137"/>
      <c r="AP223" s="137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111"/>
      <c r="CI223" s="111"/>
      <c r="CJ223" s="111"/>
      <c r="CK223" s="111"/>
      <c r="CL223" s="111"/>
      <c r="CM223" s="111"/>
      <c r="CN223" s="111"/>
      <c r="CO223" s="111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1"/>
      <c r="DD223" s="111"/>
      <c r="DE223" s="111"/>
      <c r="DF223" s="111"/>
      <c r="DG223" s="111"/>
      <c r="DH223" s="111"/>
      <c r="DI223" s="111"/>
      <c r="DJ223" s="111"/>
      <c r="DK223" s="111"/>
      <c r="DL223" s="111"/>
      <c r="DM223" s="111"/>
      <c r="DN223" s="111"/>
      <c r="DO223" s="111"/>
      <c r="DP223" s="111"/>
      <c r="DQ223" s="111"/>
      <c r="DR223" s="111"/>
      <c r="DS223" s="111"/>
      <c r="DT223" s="111"/>
      <c r="DU223" s="111"/>
      <c r="DV223" s="111"/>
      <c r="DW223" s="111"/>
      <c r="DX223" s="111"/>
      <c r="DY223" s="111"/>
      <c r="DZ223" s="111"/>
      <c r="EA223" s="111"/>
      <c r="EB223" s="111"/>
      <c r="EC223" s="111"/>
      <c r="ED223" s="111"/>
      <c r="EE223" s="111"/>
      <c r="EF223" s="111"/>
      <c r="EG223" s="111"/>
      <c r="EH223" s="111"/>
      <c r="EI223" s="111"/>
      <c r="EJ223" s="111"/>
      <c r="EK223" s="111"/>
      <c r="EL223" s="111"/>
      <c r="EM223" s="111"/>
      <c r="EN223" s="111"/>
      <c r="EO223" s="111"/>
      <c r="EP223" s="111"/>
      <c r="EQ223" s="111"/>
      <c r="ER223" s="111"/>
      <c r="ES223" s="111"/>
      <c r="ET223" s="111"/>
      <c r="EU223" s="111"/>
      <c r="EV223" s="111"/>
      <c r="EW223" s="111"/>
      <c r="EX223" s="104"/>
      <c r="EY223" s="105"/>
      <c r="EZ223" s="105"/>
      <c r="FA223" s="105"/>
      <c r="FB223" s="105"/>
      <c r="FC223" s="105"/>
      <c r="FD223" s="105"/>
      <c r="FE223" s="105"/>
      <c r="FF223" s="105"/>
      <c r="FG223" s="105"/>
      <c r="FH223" s="105"/>
      <c r="FI223" s="105"/>
      <c r="FJ223" s="106"/>
    </row>
    <row r="224" spans="1:166" s="11" customFormat="1" ht="58.5" customHeight="1">
      <c r="A224" s="192" t="s">
        <v>248</v>
      </c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  <c r="AK224" s="151"/>
      <c r="AL224" s="151"/>
      <c r="AM224" s="151"/>
      <c r="AN224" s="151"/>
      <c r="AO224" s="151"/>
      <c r="AP224" s="151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  <c r="BA224" s="162"/>
      <c r="BB224" s="162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48"/>
      <c r="BT224" s="4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111"/>
      <c r="CI224" s="111"/>
      <c r="CJ224" s="111"/>
      <c r="CK224" s="111"/>
      <c r="CL224" s="111"/>
      <c r="CM224" s="111"/>
      <c r="CN224" s="111"/>
      <c r="CO224" s="111"/>
      <c r="CP224" s="111"/>
      <c r="CQ224" s="111"/>
      <c r="CR224" s="111"/>
      <c r="CS224" s="111"/>
      <c r="CT224" s="111"/>
      <c r="CU224" s="111"/>
      <c r="CV224" s="111"/>
      <c r="CW224" s="111"/>
      <c r="CX224" s="111"/>
      <c r="CY224" s="111"/>
      <c r="CZ224" s="111"/>
      <c r="DA224" s="111"/>
      <c r="DB224" s="111"/>
      <c r="DC224" s="111"/>
      <c r="DD224" s="111"/>
      <c r="DE224" s="111"/>
      <c r="DF224" s="111"/>
      <c r="DG224" s="111"/>
      <c r="DH224" s="111"/>
      <c r="DI224" s="111"/>
      <c r="DJ224" s="111"/>
      <c r="DK224" s="111"/>
      <c r="DL224" s="111"/>
      <c r="DM224" s="111"/>
      <c r="DN224" s="111"/>
      <c r="DO224" s="111"/>
      <c r="DP224" s="111"/>
      <c r="DQ224" s="111"/>
      <c r="DR224" s="111"/>
      <c r="DS224" s="111"/>
      <c r="DT224" s="111"/>
      <c r="DU224" s="111"/>
      <c r="DV224" s="111"/>
      <c r="DW224" s="111"/>
      <c r="DX224" s="111"/>
      <c r="DY224" s="111"/>
      <c r="DZ224" s="111"/>
      <c r="EA224" s="111"/>
      <c r="EB224" s="111"/>
      <c r="EC224" s="111"/>
      <c r="ED224" s="111"/>
      <c r="EE224" s="111"/>
      <c r="EF224" s="111"/>
      <c r="EG224" s="111"/>
      <c r="EH224" s="111"/>
      <c r="EI224" s="111"/>
      <c r="EJ224" s="111"/>
      <c r="EK224" s="111"/>
      <c r="EL224" s="111"/>
      <c r="EM224" s="111"/>
      <c r="EN224" s="111"/>
      <c r="EO224" s="111"/>
      <c r="EP224" s="111"/>
      <c r="EQ224" s="111"/>
      <c r="ER224" s="111"/>
      <c r="ES224" s="111"/>
      <c r="ET224" s="111"/>
      <c r="EU224" s="111"/>
      <c r="EV224" s="111"/>
      <c r="EW224" s="111"/>
      <c r="EX224" s="117"/>
      <c r="EY224" s="117"/>
      <c r="EZ224" s="117"/>
      <c r="FA224" s="117"/>
      <c r="FB224" s="117"/>
      <c r="FC224" s="117"/>
      <c r="FD224" s="117"/>
      <c r="FE224" s="117"/>
      <c r="FF224" s="117"/>
      <c r="FG224" s="117"/>
      <c r="FH224" s="36"/>
      <c r="FI224" s="36"/>
      <c r="FJ224" s="36"/>
    </row>
    <row r="225" spans="1:166" s="4" customFormat="1" ht="22.5" customHeight="1">
      <c r="A225" s="196" t="s">
        <v>246</v>
      </c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09">
        <f>BC226+BC227</f>
        <v>25200</v>
      </c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>
        <f>BU226+BU227</f>
        <v>24302.04</v>
      </c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17">
        <f>CH226+CH227</f>
        <v>24302.04</v>
      </c>
      <c r="CI225" s="117"/>
      <c r="CJ225" s="117"/>
      <c r="CK225" s="117"/>
      <c r="CL225" s="117"/>
      <c r="CM225" s="117"/>
      <c r="CN225" s="117"/>
      <c r="CO225" s="117"/>
      <c r="CP225" s="117"/>
      <c r="CQ225" s="117"/>
      <c r="CR225" s="117"/>
      <c r="CS225" s="117"/>
      <c r="CT225" s="117"/>
      <c r="CU225" s="117"/>
      <c r="CV225" s="117"/>
      <c r="CW225" s="117"/>
      <c r="CX225" s="111"/>
      <c r="CY225" s="111"/>
      <c r="CZ225" s="111"/>
      <c r="DA225" s="111"/>
      <c r="DB225" s="111"/>
      <c r="DC225" s="111"/>
      <c r="DD225" s="111"/>
      <c r="DE225" s="111"/>
      <c r="DF225" s="111"/>
      <c r="DG225" s="111"/>
      <c r="DH225" s="111"/>
      <c r="DI225" s="111"/>
      <c r="DJ225" s="111"/>
      <c r="DK225" s="111"/>
      <c r="DL225" s="111"/>
      <c r="DM225" s="111"/>
      <c r="DN225" s="111"/>
      <c r="DO225" s="111"/>
      <c r="DP225" s="111"/>
      <c r="DQ225" s="111"/>
      <c r="DR225" s="111"/>
      <c r="DS225" s="111"/>
      <c r="DT225" s="111"/>
      <c r="DU225" s="111"/>
      <c r="DV225" s="111"/>
      <c r="DW225" s="111"/>
      <c r="DX225" s="117">
        <f>DX226+DX227</f>
        <v>24302.04</v>
      </c>
      <c r="DY225" s="117"/>
      <c r="DZ225" s="117"/>
      <c r="EA225" s="117"/>
      <c r="EB225" s="117"/>
      <c r="EC225" s="117"/>
      <c r="ED225" s="117"/>
      <c r="EE225" s="117"/>
      <c r="EF225" s="117"/>
      <c r="EG225" s="117"/>
      <c r="EH225" s="117"/>
      <c r="EI225" s="117"/>
      <c r="EJ225" s="117"/>
      <c r="EK225" s="117">
        <f>EK226</f>
        <v>872.96</v>
      </c>
      <c r="EL225" s="117"/>
      <c r="EM225" s="117"/>
      <c r="EN225" s="117"/>
      <c r="EO225" s="117"/>
      <c r="EP225" s="117"/>
      <c r="EQ225" s="117"/>
      <c r="ER225" s="117"/>
      <c r="ES225" s="117"/>
      <c r="ET225" s="117"/>
      <c r="EU225" s="117"/>
      <c r="EV225" s="117"/>
      <c r="EW225" s="117"/>
      <c r="EX225" s="124">
        <v>0</v>
      </c>
      <c r="EY225" s="125"/>
      <c r="EZ225" s="125"/>
      <c r="FA225" s="125"/>
      <c r="FB225" s="125"/>
      <c r="FC225" s="125"/>
      <c r="FD225" s="125"/>
      <c r="FE225" s="125"/>
      <c r="FF225" s="125"/>
      <c r="FG225" s="125"/>
      <c r="FH225" s="125"/>
      <c r="FI225" s="125"/>
      <c r="FJ225" s="126"/>
    </row>
    <row r="226" spans="1:166" s="4" customFormat="1" ht="24" customHeight="1">
      <c r="A226" s="135" t="s">
        <v>174</v>
      </c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53" t="s">
        <v>60</v>
      </c>
      <c r="AL226" s="153"/>
      <c r="AM226" s="153"/>
      <c r="AN226" s="153"/>
      <c r="AO226" s="153"/>
      <c r="AP226" s="153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98">
        <v>2200</v>
      </c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>
        <v>1327.04</v>
      </c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111">
        <v>1327.04</v>
      </c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  <c r="DE226" s="111"/>
      <c r="DF226" s="111"/>
      <c r="DG226" s="111"/>
      <c r="DH226" s="111"/>
      <c r="DI226" s="111"/>
      <c r="DJ226" s="111"/>
      <c r="DK226" s="111"/>
      <c r="DL226" s="111"/>
      <c r="DM226" s="111"/>
      <c r="DN226" s="111"/>
      <c r="DO226" s="111"/>
      <c r="DP226" s="111"/>
      <c r="DQ226" s="111"/>
      <c r="DR226" s="111"/>
      <c r="DS226" s="111"/>
      <c r="DT226" s="111"/>
      <c r="DU226" s="111"/>
      <c r="DV226" s="111"/>
      <c r="DW226" s="111"/>
      <c r="DX226" s="111">
        <v>1327.04</v>
      </c>
      <c r="DY226" s="111"/>
      <c r="DZ226" s="111"/>
      <c r="EA226" s="111"/>
      <c r="EB226" s="111"/>
      <c r="EC226" s="111"/>
      <c r="ED226" s="111"/>
      <c r="EE226" s="111"/>
      <c r="EF226" s="111"/>
      <c r="EG226" s="111"/>
      <c r="EH226" s="111"/>
      <c r="EI226" s="111"/>
      <c r="EJ226" s="111"/>
      <c r="EK226" s="111">
        <f>BC226-CH226</f>
        <v>872.96</v>
      </c>
      <c r="EL226" s="111"/>
      <c r="EM226" s="111"/>
      <c r="EN226" s="111"/>
      <c r="EO226" s="111"/>
      <c r="EP226" s="111"/>
      <c r="EQ226" s="111"/>
      <c r="ER226" s="111"/>
      <c r="ES226" s="111"/>
      <c r="ET226" s="111"/>
      <c r="EU226" s="111"/>
      <c r="EV226" s="111"/>
      <c r="EW226" s="111"/>
      <c r="EX226" s="163">
        <v>0</v>
      </c>
      <c r="EY226" s="164"/>
      <c r="EZ226" s="164"/>
      <c r="FA226" s="164"/>
      <c r="FB226" s="164"/>
      <c r="FC226" s="164"/>
      <c r="FD226" s="164"/>
      <c r="FE226" s="164"/>
      <c r="FF226" s="164"/>
      <c r="FG226" s="164"/>
      <c r="FH226" s="164"/>
      <c r="FI226" s="164"/>
      <c r="FJ226" s="165"/>
    </row>
    <row r="227" spans="1:166" s="32" customFormat="1" ht="24.75" customHeight="1">
      <c r="A227" s="135" t="s">
        <v>106</v>
      </c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6" t="s">
        <v>62</v>
      </c>
      <c r="AL227" s="136"/>
      <c r="AM227" s="136"/>
      <c r="AN227" s="136"/>
      <c r="AO227" s="136"/>
      <c r="AP227" s="136"/>
      <c r="AQ227" s="267"/>
      <c r="AR227" s="267"/>
      <c r="AS227" s="267"/>
      <c r="AT227" s="267"/>
      <c r="AU227" s="267"/>
      <c r="AV227" s="267"/>
      <c r="AW227" s="267"/>
      <c r="AX227" s="267"/>
      <c r="AY227" s="267"/>
      <c r="AZ227" s="267"/>
      <c r="BA227" s="267"/>
      <c r="BB227" s="267"/>
      <c r="BC227" s="188">
        <v>23000</v>
      </c>
      <c r="BD227" s="188"/>
      <c r="BE227" s="188"/>
      <c r="BF227" s="188"/>
      <c r="BG227" s="188"/>
      <c r="BH227" s="188"/>
      <c r="BI227" s="188"/>
      <c r="BJ227" s="188"/>
      <c r="BK227" s="188"/>
      <c r="BL227" s="188"/>
      <c r="BM227" s="188"/>
      <c r="BN227" s="188"/>
      <c r="BO227" s="188"/>
      <c r="BP227" s="188"/>
      <c r="BQ227" s="188"/>
      <c r="BR227" s="188"/>
      <c r="BS227" s="188"/>
      <c r="BT227" s="188"/>
      <c r="BU227" s="292">
        <v>22975</v>
      </c>
      <c r="BV227" s="292"/>
      <c r="BW227" s="292"/>
      <c r="BX227" s="292"/>
      <c r="BY227" s="292"/>
      <c r="BZ227" s="292"/>
      <c r="CA227" s="292"/>
      <c r="CB227" s="292"/>
      <c r="CC227" s="292"/>
      <c r="CD227" s="292"/>
      <c r="CE227" s="292"/>
      <c r="CF227" s="292"/>
      <c r="CG227" s="292"/>
      <c r="CH227" s="110">
        <v>22975</v>
      </c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  <c r="DV227" s="110"/>
      <c r="DW227" s="110"/>
      <c r="DX227" s="110">
        <v>22975</v>
      </c>
      <c r="DY227" s="110"/>
      <c r="DZ227" s="110"/>
      <c r="EA227" s="110"/>
      <c r="EB227" s="110"/>
      <c r="EC227" s="110"/>
      <c r="ED227" s="110"/>
      <c r="EE227" s="110"/>
      <c r="EF227" s="110"/>
      <c r="EG227" s="110"/>
      <c r="EH227" s="110"/>
      <c r="EI227" s="110"/>
      <c r="EJ227" s="110"/>
      <c r="EK227" s="110">
        <f>BC227-BU227</f>
        <v>25</v>
      </c>
      <c r="EL227" s="110"/>
      <c r="EM227" s="110"/>
      <c r="EN227" s="110"/>
      <c r="EO227" s="110"/>
      <c r="EP227" s="110"/>
      <c r="EQ227" s="110"/>
      <c r="ER227" s="110"/>
      <c r="ES227" s="110"/>
      <c r="ET227" s="110"/>
      <c r="EU227" s="110"/>
      <c r="EV227" s="110"/>
      <c r="EW227" s="110"/>
      <c r="EX227" s="112">
        <v>0</v>
      </c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4"/>
    </row>
    <row r="228" spans="1:166" s="4" customFormat="1" ht="35.25" customHeight="1">
      <c r="A228" s="223" t="s">
        <v>157</v>
      </c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68"/>
      <c r="AL228" s="268"/>
      <c r="AM228" s="268"/>
      <c r="AN228" s="268"/>
      <c r="AO228" s="268"/>
      <c r="AP228" s="268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49"/>
      <c r="BT228" s="49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111"/>
      <c r="CI228" s="111"/>
      <c r="CJ228" s="111"/>
      <c r="CK228" s="111"/>
      <c r="CL228" s="111"/>
      <c r="CM228" s="111"/>
      <c r="CN228" s="111"/>
      <c r="CO228" s="111"/>
      <c r="CP228" s="111"/>
      <c r="CQ228" s="111"/>
      <c r="CR228" s="111"/>
      <c r="CS228" s="111"/>
      <c r="CT228" s="111"/>
      <c r="CU228" s="111"/>
      <c r="CV228" s="111"/>
      <c r="CW228" s="111"/>
      <c r="CX228" s="111"/>
      <c r="CY228" s="111"/>
      <c r="CZ228" s="111"/>
      <c r="DA228" s="111"/>
      <c r="DB228" s="111"/>
      <c r="DC228" s="111"/>
      <c r="DD228" s="111"/>
      <c r="DE228" s="111"/>
      <c r="DF228" s="111"/>
      <c r="DG228" s="111"/>
      <c r="DH228" s="111"/>
      <c r="DI228" s="111"/>
      <c r="DJ228" s="111"/>
      <c r="DK228" s="111"/>
      <c r="DL228" s="111"/>
      <c r="DM228" s="111"/>
      <c r="DN228" s="111"/>
      <c r="DO228" s="111"/>
      <c r="DP228" s="111"/>
      <c r="DQ228" s="111"/>
      <c r="DR228" s="111"/>
      <c r="DS228" s="111"/>
      <c r="DT228" s="111"/>
      <c r="DU228" s="111"/>
      <c r="DV228" s="111"/>
      <c r="DW228" s="111"/>
      <c r="DX228" s="111"/>
      <c r="DY228" s="111"/>
      <c r="DZ228" s="111"/>
      <c r="EA228" s="111"/>
      <c r="EB228" s="111"/>
      <c r="EC228" s="111"/>
      <c r="ED228" s="111"/>
      <c r="EE228" s="111"/>
      <c r="EF228" s="111"/>
      <c r="EG228" s="111"/>
      <c r="EH228" s="111"/>
      <c r="EI228" s="111"/>
      <c r="EJ228" s="111"/>
      <c r="EK228" s="111"/>
      <c r="EL228" s="111"/>
      <c r="EM228" s="111"/>
      <c r="EN228" s="111"/>
      <c r="EO228" s="111"/>
      <c r="EP228" s="111"/>
      <c r="EQ228" s="111"/>
      <c r="ER228" s="111"/>
      <c r="ES228" s="111"/>
      <c r="ET228" s="111"/>
      <c r="EU228" s="111"/>
      <c r="EV228" s="111"/>
      <c r="EW228" s="111"/>
      <c r="EX228" s="111"/>
      <c r="EY228" s="111"/>
      <c r="EZ228" s="111"/>
      <c r="FA228" s="111"/>
      <c r="FB228" s="111"/>
      <c r="FC228" s="111"/>
      <c r="FD228" s="111"/>
      <c r="FE228" s="111"/>
      <c r="FF228" s="111"/>
      <c r="FG228" s="111"/>
      <c r="FH228" s="38"/>
      <c r="FI228" s="38"/>
      <c r="FJ228" s="38"/>
    </row>
    <row r="229" spans="1:166" s="11" customFormat="1" ht="23.25" customHeight="1">
      <c r="A229" s="196" t="s">
        <v>256</v>
      </c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53" t="s">
        <v>64</v>
      </c>
      <c r="AL229" s="153"/>
      <c r="AM229" s="153"/>
      <c r="AN229" s="153"/>
      <c r="AO229" s="153"/>
      <c r="AP229" s="153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09">
        <f>BC230</f>
        <v>120700</v>
      </c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>
        <f>BU230</f>
        <v>120700</v>
      </c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17">
        <f>CH230</f>
        <v>120700</v>
      </c>
      <c r="CI229" s="117"/>
      <c r="CJ229" s="117"/>
      <c r="CK229" s="117"/>
      <c r="CL229" s="117"/>
      <c r="CM229" s="117"/>
      <c r="CN229" s="117"/>
      <c r="CO229" s="117"/>
      <c r="CP229" s="117"/>
      <c r="CQ229" s="117"/>
      <c r="CR229" s="117"/>
      <c r="CS229" s="117"/>
      <c r="CT229" s="117"/>
      <c r="CU229" s="117"/>
      <c r="CV229" s="117"/>
      <c r="CW229" s="117"/>
      <c r="CX229" s="117"/>
      <c r="CY229" s="117"/>
      <c r="CZ229" s="117"/>
      <c r="DA229" s="117"/>
      <c r="DB229" s="117"/>
      <c r="DC229" s="117"/>
      <c r="DD229" s="117"/>
      <c r="DE229" s="117"/>
      <c r="DF229" s="117"/>
      <c r="DG229" s="117"/>
      <c r="DH229" s="117"/>
      <c r="DI229" s="117"/>
      <c r="DJ229" s="117"/>
      <c r="DK229" s="117"/>
      <c r="DL229" s="117"/>
      <c r="DM229" s="117"/>
      <c r="DN229" s="117"/>
      <c r="DO229" s="117"/>
      <c r="DP229" s="117"/>
      <c r="DQ229" s="117"/>
      <c r="DR229" s="117"/>
      <c r="DS229" s="117"/>
      <c r="DT229" s="117"/>
      <c r="DU229" s="117"/>
      <c r="DV229" s="117"/>
      <c r="DW229" s="117"/>
      <c r="DX229" s="117">
        <f>DX230</f>
        <v>120700</v>
      </c>
      <c r="DY229" s="117"/>
      <c r="DZ229" s="117"/>
      <c r="EA229" s="117"/>
      <c r="EB229" s="117"/>
      <c r="EC229" s="117"/>
      <c r="ED229" s="117"/>
      <c r="EE229" s="117"/>
      <c r="EF229" s="117"/>
      <c r="EG229" s="117"/>
      <c r="EH229" s="117"/>
      <c r="EI229" s="117"/>
      <c r="EJ229" s="117"/>
      <c r="EK229" s="117">
        <f>BC229-CH229</f>
        <v>0</v>
      </c>
      <c r="EL229" s="117"/>
      <c r="EM229" s="117"/>
      <c r="EN229" s="117"/>
      <c r="EO229" s="117"/>
      <c r="EP229" s="117"/>
      <c r="EQ229" s="117"/>
      <c r="ER229" s="117"/>
      <c r="ES229" s="117"/>
      <c r="ET229" s="117"/>
      <c r="EU229" s="117"/>
      <c r="EV229" s="117"/>
      <c r="EW229" s="117"/>
      <c r="EX229" s="124">
        <v>0</v>
      </c>
      <c r="EY229" s="125"/>
      <c r="EZ229" s="125"/>
      <c r="FA229" s="125"/>
      <c r="FB229" s="125"/>
      <c r="FC229" s="125"/>
      <c r="FD229" s="125"/>
      <c r="FE229" s="125"/>
      <c r="FF229" s="125"/>
      <c r="FG229" s="125"/>
      <c r="FH229" s="125"/>
      <c r="FI229" s="125"/>
      <c r="FJ229" s="126"/>
    </row>
    <row r="230" spans="1:166" s="11" customFormat="1" ht="34.5" customHeight="1">
      <c r="A230" s="211" t="s">
        <v>173</v>
      </c>
      <c r="B230" s="212"/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3"/>
      <c r="AK230" s="153" t="s">
        <v>64</v>
      </c>
      <c r="AL230" s="153"/>
      <c r="AM230" s="153"/>
      <c r="AN230" s="153"/>
      <c r="AO230" s="153"/>
      <c r="AP230" s="153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98">
        <v>120700</v>
      </c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48"/>
      <c r="BT230" s="48"/>
      <c r="BU230" s="98">
        <v>120700</v>
      </c>
      <c r="BV230" s="98"/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111">
        <v>120700</v>
      </c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  <c r="CW230" s="111"/>
      <c r="CX230" s="111"/>
      <c r="CY230" s="111"/>
      <c r="CZ230" s="111"/>
      <c r="DA230" s="111"/>
      <c r="DB230" s="111"/>
      <c r="DC230" s="111"/>
      <c r="DD230" s="111"/>
      <c r="DE230" s="111"/>
      <c r="DF230" s="111"/>
      <c r="DG230" s="111"/>
      <c r="DH230" s="111"/>
      <c r="DI230" s="111"/>
      <c r="DJ230" s="111"/>
      <c r="DK230" s="111"/>
      <c r="DL230" s="111"/>
      <c r="DM230" s="111"/>
      <c r="DN230" s="111"/>
      <c r="DO230" s="111"/>
      <c r="DP230" s="111"/>
      <c r="DQ230" s="111"/>
      <c r="DR230" s="111"/>
      <c r="DS230" s="111"/>
      <c r="DT230" s="111"/>
      <c r="DU230" s="111"/>
      <c r="DV230" s="111"/>
      <c r="DW230" s="111"/>
      <c r="DX230" s="111">
        <v>120700</v>
      </c>
      <c r="DY230" s="111"/>
      <c r="DZ230" s="111"/>
      <c r="EA230" s="111"/>
      <c r="EB230" s="111"/>
      <c r="EC230" s="111"/>
      <c r="ED230" s="111"/>
      <c r="EE230" s="111"/>
      <c r="EF230" s="111"/>
      <c r="EG230" s="111"/>
      <c r="EH230" s="111"/>
      <c r="EI230" s="111"/>
      <c r="EJ230" s="111"/>
      <c r="EK230" s="111">
        <f>BC230-CH230</f>
        <v>0</v>
      </c>
      <c r="EL230" s="111"/>
      <c r="EM230" s="111"/>
      <c r="EN230" s="111"/>
      <c r="EO230" s="111"/>
      <c r="EP230" s="111"/>
      <c r="EQ230" s="111"/>
      <c r="ER230" s="111"/>
      <c r="ES230" s="111"/>
      <c r="ET230" s="111"/>
      <c r="EU230" s="111"/>
      <c r="EV230" s="111"/>
      <c r="EW230" s="111"/>
      <c r="EX230" s="117">
        <f>BU230-CH230</f>
        <v>0</v>
      </c>
      <c r="EY230" s="117"/>
      <c r="EZ230" s="117"/>
      <c r="FA230" s="117"/>
      <c r="FB230" s="117"/>
      <c r="FC230" s="117"/>
      <c r="FD230" s="117"/>
      <c r="FE230" s="117"/>
      <c r="FF230" s="117"/>
      <c r="FG230" s="117"/>
      <c r="FH230" s="36"/>
      <c r="FI230" s="36"/>
      <c r="FJ230" s="36"/>
    </row>
    <row r="231" spans="1:166" s="11" customFormat="1" ht="36.75" customHeight="1">
      <c r="A231" s="192" t="s">
        <v>260</v>
      </c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53"/>
      <c r="AL231" s="153"/>
      <c r="AM231" s="153"/>
      <c r="AN231" s="153"/>
      <c r="AO231" s="153"/>
      <c r="AP231" s="153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48"/>
      <c r="BT231" s="4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1"/>
      <c r="DA231" s="111"/>
      <c r="DB231" s="111"/>
      <c r="DC231" s="111"/>
      <c r="DD231" s="111"/>
      <c r="DE231" s="111"/>
      <c r="DF231" s="111"/>
      <c r="DG231" s="111"/>
      <c r="DH231" s="111"/>
      <c r="DI231" s="111"/>
      <c r="DJ231" s="111"/>
      <c r="DK231" s="111"/>
      <c r="DL231" s="111"/>
      <c r="DM231" s="111"/>
      <c r="DN231" s="111"/>
      <c r="DO231" s="111"/>
      <c r="DP231" s="111"/>
      <c r="DQ231" s="111"/>
      <c r="DR231" s="111"/>
      <c r="DS231" s="111"/>
      <c r="DT231" s="111"/>
      <c r="DU231" s="111"/>
      <c r="DV231" s="111"/>
      <c r="DW231" s="111"/>
      <c r="DX231" s="111"/>
      <c r="DY231" s="111"/>
      <c r="DZ231" s="111"/>
      <c r="EA231" s="111"/>
      <c r="EB231" s="111"/>
      <c r="EC231" s="111"/>
      <c r="ED231" s="111"/>
      <c r="EE231" s="111"/>
      <c r="EF231" s="111"/>
      <c r="EG231" s="111"/>
      <c r="EH231" s="111"/>
      <c r="EI231" s="111"/>
      <c r="EJ231" s="111"/>
      <c r="EK231" s="111"/>
      <c r="EL231" s="111"/>
      <c r="EM231" s="111"/>
      <c r="EN231" s="111"/>
      <c r="EO231" s="111"/>
      <c r="EP231" s="111"/>
      <c r="EQ231" s="111"/>
      <c r="ER231" s="111"/>
      <c r="ES231" s="111"/>
      <c r="ET231" s="111"/>
      <c r="EU231" s="111"/>
      <c r="EV231" s="111"/>
      <c r="EW231" s="111"/>
      <c r="EX231" s="117"/>
      <c r="EY231" s="117"/>
      <c r="EZ231" s="117"/>
      <c r="FA231" s="117"/>
      <c r="FB231" s="117"/>
      <c r="FC231" s="117"/>
      <c r="FD231" s="117"/>
      <c r="FE231" s="117"/>
      <c r="FF231" s="117"/>
      <c r="FG231" s="117"/>
      <c r="FH231" s="36"/>
      <c r="FI231" s="36"/>
      <c r="FJ231" s="36"/>
    </row>
    <row r="232" spans="1:166" s="31" customFormat="1" ht="24.75" customHeight="1">
      <c r="A232" s="141" t="s">
        <v>271</v>
      </c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36"/>
      <c r="AL232" s="136"/>
      <c r="AM232" s="136"/>
      <c r="AN232" s="136"/>
      <c r="AO232" s="136"/>
      <c r="AP232" s="136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38">
        <f>BC233+BC234</f>
        <v>5000</v>
      </c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39"/>
      <c r="BN232" s="139"/>
      <c r="BO232" s="139"/>
      <c r="BP232" s="139"/>
      <c r="BQ232" s="139"/>
      <c r="BR232" s="139"/>
      <c r="BS232" s="139"/>
      <c r="BT232" s="139"/>
      <c r="BU232" s="138">
        <f>BU233+BU234</f>
        <v>3600</v>
      </c>
      <c r="BV232" s="139"/>
      <c r="BW232" s="139"/>
      <c r="BX232" s="139"/>
      <c r="BY232" s="139"/>
      <c r="BZ232" s="139"/>
      <c r="CA232" s="139"/>
      <c r="CB232" s="139"/>
      <c r="CC232" s="139"/>
      <c r="CD232" s="139"/>
      <c r="CE232" s="139"/>
      <c r="CF232" s="139"/>
      <c r="CG232" s="139"/>
      <c r="CH232" s="150">
        <f>CH233+CH234</f>
        <v>3600</v>
      </c>
      <c r="CI232" s="149"/>
      <c r="CJ232" s="149"/>
      <c r="CK232" s="149"/>
      <c r="CL232" s="149"/>
      <c r="CM232" s="149"/>
      <c r="CN232" s="149"/>
      <c r="CO232" s="149"/>
      <c r="CP232" s="149"/>
      <c r="CQ232" s="149"/>
      <c r="CR232" s="149"/>
      <c r="CS232" s="149"/>
      <c r="CT232" s="149"/>
      <c r="CU232" s="149"/>
      <c r="CV232" s="149"/>
      <c r="CW232" s="149"/>
      <c r="CX232" s="149"/>
      <c r="CY232" s="149"/>
      <c r="CZ232" s="149"/>
      <c r="DA232" s="149"/>
      <c r="DB232" s="149"/>
      <c r="DC232" s="149"/>
      <c r="DD232" s="149"/>
      <c r="DE232" s="149"/>
      <c r="DF232" s="149"/>
      <c r="DG232" s="149"/>
      <c r="DH232" s="149"/>
      <c r="DI232" s="149"/>
      <c r="DJ232" s="149"/>
      <c r="DK232" s="149"/>
      <c r="DL232" s="149"/>
      <c r="DM232" s="149"/>
      <c r="DN232" s="149"/>
      <c r="DO232" s="149"/>
      <c r="DP232" s="149"/>
      <c r="DQ232" s="149"/>
      <c r="DR232" s="149"/>
      <c r="DS232" s="149"/>
      <c r="DT232" s="149"/>
      <c r="DU232" s="149"/>
      <c r="DV232" s="149"/>
      <c r="DW232" s="149"/>
      <c r="DX232" s="150">
        <f>DX233+DX234</f>
        <v>3600</v>
      </c>
      <c r="DY232" s="150"/>
      <c r="DZ232" s="150"/>
      <c r="EA232" s="150"/>
      <c r="EB232" s="150"/>
      <c r="EC232" s="150"/>
      <c r="ED232" s="150"/>
      <c r="EE232" s="150"/>
      <c r="EF232" s="150"/>
      <c r="EG232" s="150"/>
      <c r="EH232" s="150"/>
      <c r="EI232" s="150"/>
      <c r="EJ232" s="150"/>
      <c r="EK232" s="150">
        <f>BC232-CH232</f>
        <v>1400</v>
      </c>
      <c r="EL232" s="149"/>
      <c r="EM232" s="149"/>
      <c r="EN232" s="149"/>
      <c r="EO232" s="149"/>
      <c r="EP232" s="149"/>
      <c r="EQ232" s="149"/>
      <c r="ER232" s="149"/>
      <c r="ES232" s="149"/>
      <c r="ET232" s="149"/>
      <c r="EU232" s="149"/>
      <c r="EV232" s="149"/>
      <c r="EW232" s="149"/>
      <c r="EX232" s="370">
        <v>0</v>
      </c>
      <c r="EY232" s="371"/>
      <c r="EZ232" s="371"/>
      <c r="FA232" s="371"/>
      <c r="FB232" s="371"/>
      <c r="FC232" s="371"/>
      <c r="FD232" s="371"/>
      <c r="FE232" s="371"/>
      <c r="FF232" s="371"/>
      <c r="FG232" s="371"/>
      <c r="FH232" s="371"/>
      <c r="FI232" s="371"/>
      <c r="FJ232" s="372"/>
    </row>
    <row r="233" spans="1:166" s="32" customFormat="1" ht="24" customHeight="1">
      <c r="A233" s="140" t="s">
        <v>174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36" t="s">
        <v>60</v>
      </c>
      <c r="AL233" s="136"/>
      <c r="AM233" s="136"/>
      <c r="AN233" s="136"/>
      <c r="AO233" s="136"/>
      <c r="AP233" s="136"/>
      <c r="AQ233" s="267"/>
      <c r="AR233" s="267"/>
      <c r="AS233" s="267"/>
      <c r="AT233" s="267"/>
      <c r="AU233" s="267"/>
      <c r="AV233" s="267"/>
      <c r="AW233" s="267"/>
      <c r="AX233" s="267"/>
      <c r="AY233" s="267"/>
      <c r="AZ233" s="267"/>
      <c r="BA233" s="267"/>
      <c r="BB233" s="267"/>
      <c r="BC233" s="292">
        <v>1400</v>
      </c>
      <c r="BD233" s="292"/>
      <c r="BE233" s="292"/>
      <c r="BF233" s="292"/>
      <c r="BG233" s="292"/>
      <c r="BH233" s="292"/>
      <c r="BI233" s="292"/>
      <c r="BJ233" s="292"/>
      <c r="BK233" s="292"/>
      <c r="BL233" s="292"/>
      <c r="BM233" s="292"/>
      <c r="BN233" s="292"/>
      <c r="BO233" s="292"/>
      <c r="BP233" s="292"/>
      <c r="BQ233" s="292"/>
      <c r="BR233" s="292"/>
      <c r="BS233" s="292"/>
      <c r="BT233" s="292"/>
      <c r="BU233" s="292">
        <v>0</v>
      </c>
      <c r="BV233" s="292"/>
      <c r="BW233" s="292"/>
      <c r="BX233" s="292"/>
      <c r="BY233" s="292"/>
      <c r="BZ233" s="292"/>
      <c r="CA233" s="292"/>
      <c r="CB233" s="292"/>
      <c r="CC233" s="292"/>
      <c r="CD233" s="292"/>
      <c r="CE233" s="292"/>
      <c r="CF233" s="292"/>
      <c r="CG233" s="292"/>
      <c r="CH233" s="110">
        <v>0</v>
      </c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  <c r="DV233" s="110"/>
      <c r="DW233" s="110"/>
      <c r="DX233" s="110">
        <v>0</v>
      </c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>
        <f>BC233-BU233</f>
        <v>1400</v>
      </c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2">
        <v>0</v>
      </c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4"/>
    </row>
    <row r="234" spans="1:166" s="32" customFormat="1" ht="24.75" customHeight="1">
      <c r="A234" s="135" t="s">
        <v>106</v>
      </c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6" t="s">
        <v>62</v>
      </c>
      <c r="AL234" s="136"/>
      <c r="AM234" s="136"/>
      <c r="AN234" s="136"/>
      <c r="AO234" s="136"/>
      <c r="AP234" s="136"/>
      <c r="AQ234" s="267"/>
      <c r="AR234" s="267"/>
      <c r="AS234" s="267"/>
      <c r="AT234" s="267"/>
      <c r="AU234" s="267"/>
      <c r="AV234" s="267"/>
      <c r="AW234" s="267"/>
      <c r="AX234" s="267"/>
      <c r="AY234" s="267"/>
      <c r="AZ234" s="267"/>
      <c r="BA234" s="267"/>
      <c r="BB234" s="267"/>
      <c r="BC234" s="292">
        <v>3600</v>
      </c>
      <c r="BD234" s="292"/>
      <c r="BE234" s="292"/>
      <c r="BF234" s="292"/>
      <c r="BG234" s="292"/>
      <c r="BH234" s="292"/>
      <c r="BI234" s="292"/>
      <c r="BJ234" s="292"/>
      <c r="BK234" s="292"/>
      <c r="BL234" s="292"/>
      <c r="BM234" s="292"/>
      <c r="BN234" s="292"/>
      <c r="BO234" s="292"/>
      <c r="BP234" s="292"/>
      <c r="BQ234" s="292"/>
      <c r="BR234" s="292"/>
      <c r="BS234" s="292"/>
      <c r="BT234" s="292"/>
      <c r="BU234" s="292">
        <v>3600</v>
      </c>
      <c r="BV234" s="292"/>
      <c r="BW234" s="292"/>
      <c r="BX234" s="292"/>
      <c r="BY234" s="292"/>
      <c r="BZ234" s="292"/>
      <c r="CA234" s="292"/>
      <c r="CB234" s="292"/>
      <c r="CC234" s="292"/>
      <c r="CD234" s="292"/>
      <c r="CE234" s="292"/>
      <c r="CF234" s="292"/>
      <c r="CG234" s="292"/>
      <c r="CH234" s="110">
        <v>3600</v>
      </c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0"/>
      <c r="DK234" s="110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  <c r="DV234" s="110"/>
      <c r="DW234" s="110"/>
      <c r="DX234" s="110">
        <v>3600</v>
      </c>
      <c r="DY234" s="110"/>
      <c r="DZ234" s="110"/>
      <c r="EA234" s="110"/>
      <c r="EB234" s="110"/>
      <c r="EC234" s="110"/>
      <c r="ED234" s="110"/>
      <c r="EE234" s="110"/>
      <c r="EF234" s="110"/>
      <c r="EG234" s="110"/>
      <c r="EH234" s="110"/>
      <c r="EI234" s="110"/>
      <c r="EJ234" s="110"/>
      <c r="EK234" s="110">
        <f>BC234-BU234</f>
        <v>0</v>
      </c>
      <c r="EL234" s="110"/>
      <c r="EM234" s="110"/>
      <c r="EN234" s="110"/>
      <c r="EO234" s="110"/>
      <c r="EP234" s="110"/>
      <c r="EQ234" s="110"/>
      <c r="ER234" s="110"/>
      <c r="ES234" s="110"/>
      <c r="ET234" s="110"/>
      <c r="EU234" s="110"/>
      <c r="EV234" s="110"/>
      <c r="EW234" s="110"/>
      <c r="EX234" s="112">
        <v>0</v>
      </c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4"/>
    </row>
    <row r="235" spans="1:166" s="4" customFormat="1" ht="22.5" customHeight="1">
      <c r="A235" s="144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6"/>
      <c r="BI235" s="261" t="s">
        <v>95</v>
      </c>
      <c r="BJ235" s="261"/>
      <c r="BK235" s="261"/>
      <c r="BL235" s="261"/>
      <c r="BM235" s="261"/>
      <c r="BN235" s="261"/>
      <c r="BO235" s="261"/>
      <c r="BP235" s="261"/>
      <c r="BQ235" s="261"/>
      <c r="BR235" s="261"/>
      <c r="BS235" s="261"/>
      <c r="BT235" s="261"/>
      <c r="BU235" s="261"/>
      <c r="BV235" s="261"/>
      <c r="BW235" s="261"/>
      <c r="BX235" s="261"/>
      <c r="BY235" s="261"/>
      <c r="BZ235" s="261"/>
      <c r="CA235" s="261"/>
      <c r="CB235" s="261"/>
      <c r="CC235" s="261"/>
      <c r="CD235" s="261"/>
      <c r="CE235" s="261"/>
      <c r="CF235" s="261"/>
      <c r="CG235" s="261"/>
      <c r="CH235" s="261"/>
      <c r="CI235" s="261"/>
      <c r="CJ235" s="261"/>
      <c r="CK235" s="261"/>
      <c r="CL235" s="261"/>
      <c r="CM235" s="144"/>
      <c r="CN235" s="145"/>
      <c r="CO235" s="145"/>
      <c r="CP235" s="145"/>
      <c r="CQ235" s="145"/>
      <c r="CR235" s="145"/>
      <c r="CS235" s="145"/>
      <c r="CT235" s="145"/>
      <c r="CU235" s="145"/>
      <c r="CV235" s="145"/>
      <c r="CW235" s="145"/>
      <c r="CX235" s="145"/>
      <c r="CY235" s="145"/>
      <c r="CZ235" s="145"/>
      <c r="DA235" s="145"/>
      <c r="DB235" s="145"/>
      <c r="DC235" s="145"/>
      <c r="DD235" s="145"/>
      <c r="DE235" s="145"/>
      <c r="DF235" s="145"/>
      <c r="DG235" s="145"/>
      <c r="DH235" s="145"/>
      <c r="DI235" s="145"/>
      <c r="DJ235" s="145"/>
      <c r="DK235" s="145"/>
      <c r="DL235" s="145"/>
      <c r="DM235" s="145"/>
      <c r="DN235" s="145"/>
      <c r="DO235" s="145"/>
      <c r="DP235" s="145"/>
      <c r="DQ235" s="145"/>
      <c r="DR235" s="145"/>
      <c r="DS235" s="145"/>
      <c r="DT235" s="145"/>
      <c r="DU235" s="145"/>
      <c r="DV235" s="145"/>
      <c r="DW235" s="145"/>
      <c r="DX235" s="145"/>
      <c r="DY235" s="145"/>
      <c r="DZ235" s="145"/>
      <c r="EA235" s="145"/>
      <c r="EB235" s="145"/>
      <c r="EC235" s="145"/>
      <c r="ED235" s="145"/>
      <c r="EE235" s="145"/>
      <c r="EF235" s="145"/>
      <c r="EG235" s="145"/>
      <c r="EH235" s="145"/>
      <c r="EI235" s="145"/>
      <c r="EJ235" s="145"/>
      <c r="EK235" s="145"/>
      <c r="EL235" s="145"/>
      <c r="EM235" s="145"/>
      <c r="EN235" s="145"/>
      <c r="EO235" s="145"/>
      <c r="EP235" s="145"/>
      <c r="EQ235" s="145"/>
      <c r="ER235" s="145"/>
      <c r="ES235" s="145"/>
      <c r="ET235" s="145"/>
      <c r="EU235" s="145"/>
      <c r="EV235" s="145"/>
      <c r="EW235" s="145"/>
      <c r="EX235" s="145"/>
      <c r="EY235" s="145"/>
      <c r="EZ235" s="145"/>
      <c r="FA235" s="145"/>
      <c r="FB235" s="145"/>
      <c r="FC235" s="145"/>
      <c r="FD235" s="145"/>
      <c r="FE235" s="145"/>
      <c r="FF235" s="145"/>
      <c r="FG235" s="146"/>
      <c r="FH235" s="14"/>
      <c r="FI235" s="14"/>
      <c r="FJ235" s="14"/>
    </row>
    <row r="236" spans="1:166" s="4" customFormat="1" ht="18" customHeight="1">
      <c r="A236" s="134" t="s">
        <v>8</v>
      </c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 t="s">
        <v>23</v>
      </c>
      <c r="AL236" s="134"/>
      <c r="AM236" s="134"/>
      <c r="AN236" s="134"/>
      <c r="AO236" s="134"/>
      <c r="AP236" s="134"/>
      <c r="AQ236" s="134" t="s">
        <v>35</v>
      </c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 t="s">
        <v>36</v>
      </c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 t="s">
        <v>37</v>
      </c>
      <c r="BV236" s="134"/>
      <c r="BW236" s="134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 t="s">
        <v>24</v>
      </c>
      <c r="CI236" s="134"/>
      <c r="CJ236" s="134"/>
      <c r="CK236" s="134"/>
      <c r="CL236" s="134"/>
      <c r="CM236" s="134"/>
      <c r="CN236" s="134"/>
      <c r="CO236" s="134"/>
      <c r="CP236" s="134"/>
      <c r="CQ236" s="134"/>
      <c r="CR236" s="134"/>
      <c r="CS236" s="134"/>
      <c r="CT236" s="134"/>
      <c r="CU236" s="134"/>
      <c r="CV236" s="134"/>
      <c r="CW236" s="134"/>
      <c r="CX236" s="134"/>
      <c r="CY236" s="134"/>
      <c r="CZ236" s="134"/>
      <c r="DA236" s="134"/>
      <c r="DB236" s="134"/>
      <c r="DC236" s="134"/>
      <c r="DD236" s="134"/>
      <c r="DE236" s="134"/>
      <c r="DF236" s="134"/>
      <c r="DG236" s="134"/>
      <c r="DH236" s="134"/>
      <c r="DI236" s="134"/>
      <c r="DJ236" s="134"/>
      <c r="DK236" s="134"/>
      <c r="DL236" s="134"/>
      <c r="DM236" s="134"/>
      <c r="DN236" s="134"/>
      <c r="DO236" s="134"/>
      <c r="DP236" s="134"/>
      <c r="DQ236" s="134"/>
      <c r="DR236" s="134"/>
      <c r="DS236" s="134"/>
      <c r="DT236" s="134"/>
      <c r="DU236" s="134"/>
      <c r="DV236" s="134"/>
      <c r="DW236" s="134"/>
      <c r="DX236" s="134"/>
      <c r="DY236" s="134"/>
      <c r="DZ236" s="134"/>
      <c r="EA236" s="134"/>
      <c r="EB236" s="134"/>
      <c r="EC236" s="134"/>
      <c r="ED236" s="134"/>
      <c r="EE236" s="134"/>
      <c r="EF236" s="134"/>
      <c r="EG236" s="134"/>
      <c r="EH236" s="134"/>
      <c r="EI236" s="134"/>
      <c r="EJ236" s="134"/>
      <c r="EK236" s="166" t="s">
        <v>29</v>
      </c>
      <c r="EL236" s="167"/>
      <c r="EM236" s="167"/>
      <c r="EN236" s="167"/>
      <c r="EO236" s="167"/>
      <c r="EP236" s="167"/>
      <c r="EQ236" s="167"/>
      <c r="ER236" s="167"/>
      <c r="ES236" s="167"/>
      <c r="ET236" s="167"/>
      <c r="EU236" s="167"/>
      <c r="EV236" s="167"/>
      <c r="EW236" s="167"/>
      <c r="EX236" s="167"/>
      <c r="EY236" s="167"/>
      <c r="EZ236" s="167"/>
      <c r="FA236" s="167"/>
      <c r="FB236" s="167"/>
      <c r="FC236" s="167"/>
      <c r="FD236" s="167"/>
      <c r="FE236" s="167"/>
      <c r="FF236" s="167"/>
      <c r="FG236" s="167"/>
      <c r="FH236" s="167"/>
      <c r="FI236" s="167"/>
      <c r="FJ236" s="168"/>
    </row>
    <row r="237" spans="1:166" s="4" customFormat="1" ht="122.25" customHeigh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 t="s">
        <v>45</v>
      </c>
      <c r="CI237" s="134"/>
      <c r="CJ237" s="134"/>
      <c r="CK237" s="134"/>
      <c r="CL237" s="134"/>
      <c r="CM237" s="134"/>
      <c r="CN237" s="134"/>
      <c r="CO237" s="134"/>
      <c r="CP237" s="134"/>
      <c r="CQ237" s="134"/>
      <c r="CR237" s="134"/>
      <c r="CS237" s="134"/>
      <c r="CT237" s="134"/>
      <c r="CU237" s="134"/>
      <c r="CV237" s="134"/>
      <c r="CW237" s="134"/>
      <c r="CX237" s="134" t="s">
        <v>25</v>
      </c>
      <c r="CY237" s="134"/>
      <c r="CZ237" s="134"/>
      <c r="DA237" s="134"/>
      <c r="DB237" s="134"/>
      <c r="DC237" s="134"/>
      <c r="DD237" s="134"/>
      <c r="DE237" s="134"/>
      <c r="DF237" s="134"/>
      <c r="DG237" s="134"/>
      <c r="DH237" s="134"/>
      <c r="DI237" s="134"/>
      <c r="DJ237" s="134"/>
      <c r="DK237" s="134" t="s">
        <v>26</v>
      </c>
      <c r="DL237" s="134"/>
      <c r="DM237" s="134"/>
      <c r="DN237" s="134"/>
      <c r="DO237" s="134"/>
      <c r="DP237" s="134"/>
      <c r="DQ237" s="134"/>
      <c r="DR237" s="134"/>
      <c r="DS237" s="134"/>
      <c r="DT237" s="134"/>
      <c r="DU237" s="134"/>
      <c r="DV237" s="134"/>
      <c r="DW237" s="134"/>
      <c r="DX237" s="134" t="s">
        <v>27</v>
      </c>
      <c r="DY237" s="134"/>
      <c r="DZ237" s="134"/>
      <c r="EA237" s="134"/>
      <c r="EB237" s="134"/>
      <c r="EC237" s="134"/>
      <c r="ED237" s="134"/>
      <c r="EE237" s="134"/>
      <c r="EF237" s="134"/>
      <c r="EG237" s="134"/>
      <c r="EH237" s="134"/>
      <c r="EI237" s="134"/>
      <c r="EJ237" s="134"/>
      <c r="EK237" s="134" t="s">
        <v>38</v>
      </c>
      <c r="EL237" s="134"/>
      <c r="EM237" s="134"/>
      <c r="EN237" s="134"/>
      <c r="EO237" s="134"/>
      <c r="EP237" s="134"/>
      <c r="EQ237" s="134"/>
      <c r="ER237" s="134"/>
      <c r="ES237" s="134"/>
      <c r="ET237" s="134"/>
      <c r="EU237" s="134"/>
      <c r="EV237" s="134"/>
      <c r="EW237" s="134"/>
      <c r="EX237" s="166" t="s">
        <v>46</v>
      </c>
      <c r="EY237" s="167"/>
      <c r="EZ237" s="167"/>
      <c r="FA237" s="167"/>
      <c r="FB237" s="167"/>
      <c r="FC237" s="167"/>
      <c r="FD237" s="167"/>
      <c r="FE237" s="167"/>
      <c r="FF237" s="167"/>
      <c r="FG237" s="167"/>
      <c r="FH237" s="167"/>
      <c r="FI237" s="167"/>
      <c r="FJ237" s="168"/>
    </row>
    <row r="238" spans="1:166" s="4" customFormat="1" ht="18" customHeight="1">
      <c r="A238" s="108">
        <v>1</v>
      </c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>
        <v>2</v>
      </c>
      <c r="AL238" s="108"/>
      <c r="AM238" s="108"/>
      <c r="AN238" s="108"/>
      <c r="AO238" s="108"/>
      <c r="AP238" s="108"/>
      <c r="AQ238" s="108">
        <v>3</v>
      </c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>
        <v>4</v>
      </c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>
        <v>5</v>
      </c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>
        <v>6</v>
      </c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>
        <v>7</v>
      </c>
      <c r="CY238" s="108"/>
      <c r="CZ238" s="108"/>
      <c r="DA238" s="108"/>
      <c r="DB238" s="108"/>
      <c r="DC238" s="108"/>
      <c r="DD238" s="108"/>
      <c r="DE238" s="108"/>
      <c r="DF238" s="108"/>
      <c r="DG238" s="108"/>
      <c r="DH238" s="108"/>
      <c r="DI238" s="108"/>
      <c r="DJ238" s="108"/>
      <c r="DK238" s="108">
        <v>8</v>
      </c>
      <c r="DL238" s="108"/>
      <c r="DM238" s="108"/>
      <c r="DN238" s="108"/>
      <c r="DO238" s="108"/>
      <c r="DP238" s="108"/>
      <c r="DQ238" s="108"/>
      <c r="DR238" s="108"/>
      <c r="DS238" s="108"/>
      <c r="DT238" s="108"/>
      <c r="DU238" s="108"/>
      <c r="DV238" s="108"/>
      <c r="DW238" s="108"/>
      <c r="DX238" s="108">
        <v>9</v>
      </c>
      <c r="DY238" s="108"/>
      <c r="DZ238" s="108"/>
      <c r="EA238" s="108"/>
      <c r="EB238" s="108"/>
      <c r="EC238" s="108"/>
      <c r="ED238" s="108"/>
      <c r="EE238" s="108"/>
      <c r="EF238" s="108"/>
      <c r="EG238" s="108"/>
      <c r="EH238" s="108"/>
      <c r="EI238" s="108"/>
      <c r="EJ238" s="108"/>
      <c r="EK238" s="108">
        <v>10</v>
      </c>
      <c r="EL238" s="108"/>
      <c r="EM238" s="108"/>
      <c r="EN238" s="108"/>
      <c r="EO238" s="108"/>
      <c r="EP238" s="108"/>
      <c r="EQ238" s="108"/>
      <c r="ER238" s="108"/>
      <c r="ES238" s="108"/>
      <c r="ET238" s="108"/>
      <c r="EU238" s="108"/>
      <c r="EV238" s="108"/>
      <c r="EW238" s="108"/>
      <c r="EX238" s="158">
        <v>11</v>
      </c>
      <c r="EY238" s="159"/>
      <c r="EZ238" s="159"/>
      <c r="FA238" s="159"/>
      <c r="FB238" s="159"/>
      <c r="FC238" s="159"/>
      <c r="FD238" s="159"/>
      <c r="FE238" s="159"/>
      <c r="FF238" s="159"/>
      <c r="FG238" s="159"/>
      <c r="FH238" s="159"/>
      <c r="FI238" s="159"/>
      <c r="FJ238" s="160"/>
    </row>
    <row r="239" spans="1:166" s="11" customFormat="1" ht="26.25" customHeight="1">
      <c r="A239" s="142" t="s">
        <v>32</v>
      </c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61" t="s">
        <v>33</v>
      </c>
      <c r="AL239" s="161"/>
      <c r="AM239" s="161"/>
      <c r="AN239" s="161"/>
      <c r="AO239" s="161"/>
      <c r="AP239" s="161"/>
      <c r="AQ239" s="162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2"/>
      <c r="BB239" s="162"/>
      <c r="BC239" s="109">
        <f>BC244</f>
        <v>588500</v>
      </c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>
        <f>BU244</f>
        <v>293325.8</v>
      </c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17">
        <f>CH244</f>
        <v>293325.8</v>
      </c>
      <c r="CI239" s="117"/>
      <c r="CJ239" s="117"/>
      <c r="CK239" s="117"/>
      <c r="CL239" s="117"/>
      <c r="CM239" s="117"/>
      <c r="CN239" s="117"/>
      <c r="CO239" s="117"/>
      <c r="CP239" s="117"/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7"/>
      <c r="DE239" s="117"/>
      <c r="DF239" s="117"/>
      <c r="DG239" s="117"/>
      <c r="DH239" s="117"/>
      <c r="DI239" s="117"/>
      <c r="DJ239" s="117"/>
      <c r="DK239" s="117"/>
      <c r="DL239" s="117"/>
      <c r="DM239" s="117"/>
      <c r="DN239" s="117"/>
      <c r="DO239" s="117"/>
      <c r="DP239" s="117"/>
      <c r="DQ239" s="117"/>
      <c r="DR239" s="117"/>
      <c r="DS239" s="117"/>
      <c r="DT239" s="117"/>
      <c r="DU239" s="117"/>
      <c r="DV239" s="117"/>
      <c r="DW239" s="117"/>
      <c r="DX239" s="117">
        <f>CH239</f>
        <v>293325.8</v>
      </c>
      <c r="DY239" s="117"/>
      <c r="DZ239" s="117"/>
      <c r="EA239" s="117"/>
      <c r="EB239" s="117"/>
      <c r="EC239" s="117"/>
      <c r="ED239" s="117"/>
      <c r="EE239" s="117"/>
      <c r="EF239" s="117"/>
      <c r="EG239" s="117"/>
      <c r="EH239" s="117"/>
      <c r="EI239" s="117"/>
      <c r="EJ239" s="117"/>
      <c r="EK239" s="117">
        <f>BC239-CH239</f>
        <v>295174.2</v>
      </c>
      <c r="EL239" s="117"/>
      <c r="EM239" s="117"/>
      <c r="EN239" s="117"/>
      <c r="EO239" s="117"/>
      <c r="EP239" s="117"/>
      <c r="EQ239" s="117"/>
      <c r="ER239" s="117"/>
      <c r="ES239" s="117"/>
      <c r="ET239" s="117"/>
      <c r="EU239" s="117"/>
      <c r="EV239" s="117"/>
      <c r="EW239" s="117"/>
      <c r="EX239" s="124">
        <f>EX244</f>
        <v>0</v>
      </c>
      <c r="EY239" s="125"/>
      <c r="EZ239" s="125"/>
      <c r="FA239" s="125"/>
      <c r="FB239" s="125"/>
      <c r="FC239" s="125"/>
      <c r="FD239" s="125"/>
      <c r="FE239" s="125"/>
      <c r="FF239" s="125"/>
      <c r="FG239" s="125"/>
      <c r="FH239" s="125"/>
      <c r="FI239" s="125"/>
      <c r="FJ239" s="126"/>
    </row>
    <row r="240" spans="1:166" s="4" customFormat="1" ht="18" customHeight="1">
      <c r="A240" s="154" t="s">
        <v>22</v>
      </c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37" t="s">
        <v>34</v>
      </c>
      <c r="AL240" s="137"/>
      <c r="AM240" s="137"/>
      <c r="AN240" s="137"/>
      <c r="AO240" s="137"/>
      <c r="AP240" s="137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  <c r="DE240" s="111"/>
      <c r="DF240" s="111"/>
      <c r="DG240" s="111"/>
      <c r="DH240" s="111"/>
      <c r="DI240" s="111"/>
      <c r="DJ240" s="111"/>
      <c r="DK240" s="111"/>
      <c r="DL240" s="111"/>
      <c r="DM240" s="111"/>
      <c r="DN240" s="111"/>
      <c r="DO240" s="111"/>
      <c r="DP240" s="111"/>
      <c r="DQ240" s="111"/>
      <c r="DR240" s="111"/>
      <c r="DS240" s="111"/>
      <c r="DT240" s="111"/>
      <c r="DU240" s="111"/>
      <c r="DV240" s="111"/>
      <c r="DW240" s="111"/>
      <c r="DX240" s="111"/>
      <c r="DY240" s="111"/>
      <c r="DZ240" s="111"/>
      <c r="EA240" s="111"/>
      <c r="EB240" s="111"/>
      <c r="EC240" s="111"/>
      <c r="ED240" s="111"/>
      <c r="EE240" s="111"/>
      <c r="EF240" s="111"/>
      <c r="EG240" s="111"/>
      <c r="EH240" s="111"/>
      <c r="EI240" s="111"/>
      <c r="EJ240" s="111"/>
      <c r="EK240" s="111"/>
      <c r="EL240" s="111"/>
      <c r="EM240" s="111"/>
      <c r="EN240" s="111"/>
      <c r="EO240" s="111"/>
      <c r="EP240" s="111"/>
      <c r="EQ240" s="111"/>
      <c r="ER240" s="111"/>
      <c r="ES240" s="111"/>
      <c r="ET240" s="111"/>
      <c r="EU240" s="111"/>
      <c r="EV240" s="111"/>
      <c r="EW240" s="111"/>
      <c r="EX240" s="104"/>
      <c r="EY240" s="105"/>
      <c r="EZ240" s="105"/>
      <c r="FA240" s="105"/>
      <c r="FB240" s="105"/>
      <c r="FC240" s="105"/>
      <c r="FD240" s="105"/>
      <c r="FE240" s="105"/>
      <c r="FF240" s="105"/>
      <c r="FG240" s="105"/>
      <c r="FH240" s="105"/>
      <c r="FI240" s="105"/>
      <c r="FJ240" s="106"/>
    </row>
    <row r="241" spans="1:166" s="4" customFormat="1" ht="39" customHeight="1">
      <c r="A241" s="223" t="s">
        <v>267</v>
      </c>
      <c r="B241" s="223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3"/>
      <c r="AK241" s="137"/>
      <c r="AL241" s="137"/>
      <c r="AM241" s="137"/>
      <c r="AN241" s="137"/>
      <c r="AO241" s="137"/>
      <c r="AP241" s="137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49"/>
      <c r="BT241" s="49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111"/>
      <c r="CI241" s="111"/>
      <c r="CJ241" s="111"/>
      <c r="CK241" s="111"/>
      <c r="CL241" s="111"/>
      <c r="CM241" s="111"/>
      <c r="CN241" s="111"/>
      <c r="CO241" s="111"/>
      <c r="CP241" s="111"/>
      <c r="CQ241" s="111"/>
      <c r="CR241" s="111"/>
      <c r="CS241" s="111"/>
      <c r="CT241" s="111"/>
      <c r="CU241" s="111"/>
      <c r="CV241" s="111"/>
      <c r="CW241" s="111"/>
      <c r="CX241" s="111"/>
      <c r="CY241" s="111"/>
      <c r="CZ241" s="111"/>
      <c r="DA241" s="111"/>
      <c r="DB241" s="111"/>
      <c r="DC241" s="111"/>
      <c r="DD241" s="111"/>
      <c r="DE241" s="111"/>
      <c r="DF241" s="111"/>
      <c r="DG241" s="111"/>
      <c r="DH241" s="111"/>
      <c r="DI241" s="111"/>
      <c r="DJ241" s="111"/>
      <c r="DK241" s="111"/>
      <c r="DL241" s="111"/>
      <c r="DM241" s="111"/>
      <c r="DN241" s="111"/>
      <c r="DO241" s="111"/>
      <c r="DP241" s="111"/>
      <c r="DQ241" s="111"/>
      <c r="DR241" s="111"/>
      <c r="DS241" s="111"/>
      <c r="DT241" s="111"/>
      <c r="DU241" s="111"/>
      <c r="DV241" s="111"/>
      <c r="DW241" s="111"/>
      <c r="DX241" s="111"/>
      <c r="DY241" s="111"/>
      <c r="DZ241" s="111"/>
      <c r="EA241" s="111"/>
      <c r="EB241" s="111"/>
      <c r="EC241" s="111"/>
      <c r="ED241" s="111"/>
      <c r="EE241" s="111"/>
      <c r="EF241" s="111"/>
      <c r="EG241" s="111"/>
      <c r="EH241" s="111"/>
      <c r="EI241" s="111"/>
      <c r="EJ241" s="111"/>
      <c r="EK241" s="111"/>
      <c r="EL241" s="111"/>
      <c r="EM241" s="111"/>
      <c r="EN241" s="111"/>
      <c r="EO241" s="111"/>
      <c r="EP241" s="111"/>
      <c r="EQ241" s="111"/>
      <c r="ER241" s="111"/>
      <c r="ES241" s="111"/>
      <c r="ET241" s="111"/>
      <c r="EU241" s="111"/>
      <c r="EV241" s="111"/>
      <c r="EW241" s="111"/>
      <c r="EX241" s="111"/>
      <c r="EY241" s="111"/>
      <c r="EZ241" s="111"/>
      <c r="FA241" s="111"/>
      <c r="FB241" s="111"/>
      <c r="FC241" s="111"/>
      <c r="FD241" s="111"/>
      <c r="FE241" s="111"/>
      <c r="FF241" s="111"/>
      <c r="FG241" s="111"/>
      <c r="FH241" s="38"/>
      <c r="FI241" s="38"/>
      <c r="FJ241" s="38"/>
    </row>
    <row r="242" spans="1:166" s="4" customFormat="1" ht="25.5" customHeight="1" hidden="1">
      <c r="A242" s="236" t="s">
        <v>66</v>
      </c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236"/>
      <c r="V242" s="236"/>
      <c r="W242" s="236"/>
      <c r="X242" s="236"/>
      <c r="Y242" s="236"/>
      <c r="Z242" s="236"/>
      <c r="AA242" s="236"/>
      <c r="AB242" s="236"/>
      <c r="AC242" s="236"/>
      <c r="AD242" s="236"/>
      <c r="AE242" s="236"/>
      <c r="AF242" s="236"/>
      <c r="AG242" s="236"/>
      <c r="AH242" s="236"/>
      <c r="AI242" s="236"/>
      <c r="AJ242" s="236"/>
      <c r="AK242" s="151" t="s">
        <v>60</v>
      </c>
      <c r="AL242" s="151"/>
      <c r="AM242" s="151"/>
      <c r="AN242" s="151"/>
      <c r="AO242" s="151"/>
      <c r="AP242" s="151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98">
        <v>9000</v>
      </c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48"/>
      <c r="BT242" s="48"/>
      <c r="BU242" s="98">
        <v>252.98</v>
      </c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111">
        <v>252.98</v>
      </c>
      <c r="CI242" s="111"/>
      <c r="CJ242" s="111"/>
      <c r="CK242" s="111"/>
      <c r="CL242" s="111"/>
      <c r="CM242" s="111"/>
      <c r="CN242" s="111"/>
      <c r="CO242" s="111"/>
      <c r="CP242" s="111"/>
      <c r="CQ242" s="111"/>
      <c r="CR242" s="111"/>
      <c r="CS242" s="111"/>
      <c r="CT242" s="111"/>
      <c r="CU242" s="111"/>
      <c r="CV242" s="111"/>
      <c r="CW242" s="111"/>
      <c r="CX242" s="111"/>
      <c r="CY242" s="111"/>
      <c r="CZ242" s="111"/>
      <c r="DA242" s="111"/>
      <c r="DB242" s="111"/>
      <c r="DC242" s="111"/>
      <c r="DD242" s="111"/>
      <c r="DE242" s="111"/>
      <c r="DF242" s="111"/>
      <c r="DG242" s="111"/>
      <c r="DH242" s="111"/>
      <c r="DI242" s="111"/>
      <c r="DJ242" s="111"/>
      <c r="DK242" s="111"/>
      <c r="DL242" s="111"/>
      <c r="DM242" s="111"/>
      <c r="DN242" s="111"/>
      <c r="DO242" s="111"/>
      <c r="DP242" s="111"/>
      <c r="DQ242" s="111"/>
      <c r="DR242" s="111"/>
      <c r="DS242" s="111"/>
      <c r="DT242" s="111"/>
      <c r="DU242" s="111"/>
      <c r="DV242" s="111"/>
      <c r="DW242" s="111"/>
      <c r="DX242" s="111">
        <v>252.98</v>
      </c>
      <c r="DY242" s="111"/>
      <c r="DZ242" s="111"/>
      <c r="EA242" s="111"/>
      <c r="EB242" s="111"/>
      <c r="EC242" s="111"/>
      <c r="ED242" s="111"/>
      <c r="EE242" s="111"/>
      <c r="EF242" s="111"/>
      <c r="EG242" s="111"/>
      <c r="EH242" s="111"/>
      <c r="EI242" s="111"/>
      <c r="EJ242" s="111"/>
      <c r="EK242" s="111">
        <f>BC242-CH242</f>
        <v>8747.02</v>
      </c>
      <c r="EL242" s="111"/>
      <c r="EM242" s="111"/>
      <c r="EN242" s="111"/>
      <c r="EO242" s="111"/>
      <c r="EP242" s="111"/>
      <c r="EQ242" s="111"/>
      <c r="ER242" s="111"/>
      <c r="ES242" s="111"/>
      <c r="ET242" s="111"/>
      <c r="EU242" s="111"/>
      <c r="EV242" s="111"/>
      <c r="EW242" s="111"/>
      <c r="EX242" s="117">
        <f>BU242-CH242</f>
        <v>0</v>
      </c>
      <c r="EY242" s="117"/>
      <c r="EZ242" s="117"/>
      <c r="FA242" s="117"/>
      <c r="FB242" s="117"/>
      <c r="FC242" s="117"/>
      <c r="FD242" s="117"/>
      <c r="FE242" s="117"/>
      <c r="FF242" s="117"/>
      <c r="FG242" s="117"/>
      <c r="FH242" s="36"/>
      <c r="FI242" s="36"/>
      <c r="FJ242" s="36"/>
    </row>
    <row r="243" spans="1:166" s="4" customFormat="1" ht="25.5" customHeight="1" hidden="1">
      <c r="A243" s="192" t="s">
        <v>134</v>
      </c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  <c r="AK243" s="151"/>
      <c r="AL243" s="151"/>
      <c r="AM243" s="151"/>
      <c r="AN243" s="151"/>
      <c r="AO243" s="151"/>
      <c r="AP243" s="151"/>
      <c r="AQ243" s="162"/>
      <c r="AR243" s="162"/>
      <c r="AS243" s="162"/>
      <c r="AT243" s="162"/>
      <c r="AU243" s="162"/>
      <c r="AV243" s="162"/>
      <c r="AW243" s="162"/>
      <c r="AX243" s="162"/>
      <c r="AY243" s="162"/>
      <c r="AZ243" s="162"/>
      <c r="BA243" s="162"/>
      <c r="BB243" s="162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48"/>
      <c r="BT243" s="4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111"/>
      <c r="CI243" s="111"/>
      <c r="CJ243" s="111"/>
      <c r="CK243" s="111"/>
      <c r="CL243" s="111"/>
      <c r="CM243" s="111"/>
      <c r="CN243" s="111"/>
      <c r="CO243" s="111"/>
      <c r="CP243" s="111"/>
      <c r="CQ243" s="111"/>
      <c r="CR243" s="111"/>
      <c r="CS243" s="111"/>
      <c r="CT243" s="111"/>
      <c r="CU243" s="111"/>
      <c r="CV243" s="111"/>
      <c r="CW243" s="111"/>
      <c r="CX243" s="111"/>
      <c r="CY243" s="111"/>
      <c r="CZ243" s="111"/>
      <c r="DA243" s="111"/>
      <c r="DB243" s="111"/>
      <c r="DC243" s="111"/>
      <c r="DD243" s="111"/>
      <c r="DE243" s="111"/>
      <c r="DF243" s="111"/>
      <c r="DG243" s="111"/>
      <c r="DH243" s="111"/>
      <c r="DI243" s="111"/>
      <c r="DJ243" s="111"/>
      <c r="DK243" s="111"/>
      <c r="DL243" s="111"/>
      <c r="DM243" s="111"/>
      <c r="DN243" s="111"/>
      <c r="DO243" s="111"/>
      <c r="DP243" s="111"/>
      <c r="DQ243" s="111"/>
      <c r="DR243" s="111"/>
      <c r="DS243" s="111"/>
      <c r="DT243" s="111"/>
      <c r="DU243" s="111"/>
      <c r="DV243" s="111"/>
      <c r="DW243" s="111"/>
      <c r="DX243" s="111"/>
      <c r="DY243" s="111"/>
      <c r="DZ243" s="111"/>
      <c r="EA243" s="111"/>
      <c r="EB243" s="111"/>
      <c r="EC243" s="111"/>
      <c r="ED243" s="111"/>
      <c r="EE243" s="111"/>
      <c r="EF243" s="111"/>
      <c r="EG243" s="111"/>
      <c r="EH243" s="111"/>
      <c r="EI243" s="111"/>
      <c r="EJ243" s="111"/>
      <c r="EK243" s="111"/>
      <c r="EL243" s="111"/>
      <c r="EM243" s="111"/>
      <c r="EN243" s="111"/>
      <c r="EO243" s="111"/>
      <c r="EP243" s="111"/>
      <c r="EQ243" s="111"/>
      <c r="ER243" s="111"/>
      <c r="ES243" s="111"/>
      <c r="ET243" s="111"/>
      <c r="EU243" s="111"/>
      <c r="EV243" s="111"/>
      <c r="EW243" s="111"/>
      <c r="EX243" s="117"/>
      <c r="EY243" s="117"/>
      <c r="EZ243" s="117"/>
      <c r="FA243" s="117"/>
      <c r="FB243" s="117"/>
      <c r="FC243" s="117"/>
      <c r="FD243" s="117"/>
      <c r="FE243" s="117"/>
      <c r="FF243" s="117"/>
      <c r="FG243" s="117"/>
      <c r="FH243" s="36"/>
      <c r="FI243" s="36"/>
      <c r="FJ243" s="36"/>
    </row>
    <row r="244" spans="1:166" s="11" customFormat="1" ht="27.75" customHeight="1">
      <c r="A244" s="238" t="s">
        <v>258</v>
      </c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  <c r="AA244" s="239"/>
      <c r="AB244" s="239"/>
      <c r="AC244" s="239"/>
      <c r="AD244" s="239"/>
      <c r="AE244" s="239"/>
      <c r="AF244" s="239"/>
      <c r="AG244" s="239"/>
      <c r="AH244" s="239"/>
      <c r="AI244" s="239"/>
      <c r="AJ244" s="240"/>
      <c r="AK244" s="241" t="s">
        <v>60</v>
      </c>
      <c r="AL244" s="242"/>
      <c r="AM244" s="242"/>
      <c r="AN244" s="242"/>
      <c r="AO244" s="242"/>
      <c r="AP244" s="243"/>
      <c r="AQ244" s="298"/>
      <c r="AR244" s="299"/>
      <c r="AS244" s="299"/>
      <c r="AT244" s="299"/>
      <c r="AU244" s="299"/>
      <c r="AV244" s="299"/>
      <c r="AW244" s="299"/>
      <c r="AX244" s="299"/>
      <c r="AY244" s="299"/>
      <c r="AZ244" s="299"/>
      <c r="BA244" s="299"/>
      <c r="BB244" s="300"/>
      <c r="BC244" s="297">
        <f>BC245+BC246</f>
        <v>588500</v>
      </c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9"/>
      <c r="BU244" s="297">
        <f>BU245+BU246</f>
        <v>293325.8</v>
      </c>
      <c r="BV244" s="198"/>
      <c r="BW244" s="198"/>
      <c r="BX244" s="198"/>
      <c r="BY244" s="198"/>
      <c r="BZ244" s="198"/>
      <c r="CA244" s="198"/>
      <c r="CB244" s="198"/>
      <c r="CC244" s="198"/>
      <c r="CD244" s="198"/>
      <c r="CE244" s="198"/>
      <c r="CF244" s="198"/>
      <c r="CG244" s="199"/>
      <c r="CH244" s="124">
        <f>CH245+CH246</f>
        <v>293325.8</v>
      </c>
      <c r="CI244" s="125"/>
      <c r="CJ244" s="125"/>
      <c r="CK244" s="125"/>
      <c r="CL244" s="125"/>
      <c r="CM244" s="125"/>
      <c r="CN244" s="125"/>
      <c r="CO244" s="125"/>
      <c r="CP244" s="125"/>
      <c r="CQ244" s="125"/>
      <c r="CR244" s="125"/>
      <c r="CS244" s="125"/>
      <c r="CT244" s="125"/>
      <c r="CU244" s="125"/>
      <c r="CV244" s="125"/>
      <c r="CW244" s="126"/>
      <c r="CX244" s="124"/>
      <c r="CY244" s="125"/>
      <c r="CZ244" s="125"/>
      <c r="DA244" s="125"/>
      <c r="DB244" s="125"/>
      <c r="DC244" s="125"/>
      <c r="DD244" s="125"/>
      <c r="DE244" s="125"/>
      <c r="DF244" s="125"/>
      <c r="DG244" s="125"/>
      <c r="DH244" s="125"/>
      <c r="DI244" s="125"/>
      <c r="DJ244" s="126"/>
      <c r="DK244" s="124"/>
      <c r="DL244" s="125"/>
      <c r="DM244" s="125"/>
      <c r="DN244" s="125"/>
      <c r="DO244" s="125"/>
      <c r="DP244" s="125"/>
      <c r="DQ244" s="125"/>
      <c r="DR244" s="125"/>
      <c r="DS244" s="125"/>
      <c r="DT244" s="125"/>
      <c r="DU244" s="125"/>
      <c r="DV244" s="125"/>
      <c r="DW244" s="126"/>
      <c r="DX244" s="124">
        <f>CH244</f>
        <v>293325.8</v>
      </c>
      <c r="DY244" s="125"/>
      <c r="DZ244" s="125"/>
      <c r="EA244" s="125"/>
      <c r="EB244" s="125"/>
      <c r="EC244" s="125"/>
      <c r="ED244" s="125"/>
      <c r="EE244" s="125"/>
      <c r="EF244" s="125"/>
      <c r="EG244" s="125"/>
      <c r="EH244" s="125"/>
      <c r="EI244" s="125"/>
      <c r="EJ244" s="126"/>
      <c r="EK244" s="124">
        <f>BC244-CH244</f>
        <v>295174.2</v>
      </c>
      <c r="EL244" s="125"/>
      <c r="EM244" s="125"/>
      <c r="EN244" s="125"/>
      <c r="EO244" s="125"/>
      <c r="EP244" s="125"/>
      <c r="EQ244" s="125"/>
      <c r="ER244" s="125"/>
      <c r="ES244" s="125"/>
      <c r="ET244" s="125"/>
      <c r="EU244" s="125"/>
      <c r="EV244" s="125"/>
      <c r="EW244" s="126"/>
      <c r="EX244" s="172">
        <v>0</v>
      </c>
      <c r="EY244" s="173"/>
      <c r="EZ244" s="173"/>
      <c r="FA244" s="173"/>
      <c r="FB244" s="173"/>
      <c r="FC244" s="173"/>
      <c r="FD244" s="173"/>
      <c r="FE244" s="173"/>
      <c r="FF244" s="173"/>
      <c r="FG244" s="174"/>
      <c r="FH244" s="42"/>
      <c r="FI244" s="42"/>
      <c r="FJ244" s="42"/>
    </row>
    <row r="245" spans="1:166" s="4" customFormat="1" ht="27.75" customHeight="1">
      <c r="A245" s="135" t="s">
        <v>177</v>
      </c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237" t="s">
        <v>63</v>
      </c>
      <c r="AL245" s="202"/>
      <c r="AM245" s="202"/>
      <c r="AN245" s="202"/>
      <c r="AO245" s="202"/>
      <c r="AP245" s="203"/>
      <c r="AQ245" s="227"/>
      <c r="AR245" s="228"/>
      <c r="AS245" s="228"/>
      <c r="AT245" s="228"/>
      <c r="AU245" s="228"/>
      <c r="AV245" s="228"/>
      <c r="AW245" s="228"/>
      <c r="AX245" s="228"/>
      <c r="AY245" s="228"/>
      <c r="AZ245" s="228"/>
      <c r="BA245" s="228"/>
      <c r="BB245" s="229"/>
      <c r="BC245" s="207">
        <v>300000</v>
      </c>
      <c r="BD245" s="200"/>
      <c r="BE245" s="200"/>
      <c r="BF245" s="200"/>
      <c r="BG245" s="200"/>
      <c r="BH245" s="200"/>
      <c r="BI245" s="200"/>
      <c r="BJ245" s="200"/>
      <c r="BK245" s="200"/>
      <c r="BL245" s="200"/>
      <c r="BM245" s="200"/>
      <c r="BN245" s="200"/>
      <c r="BO245" s="200"/>
      <c r="BP245" s="200"/>
      <c r="BQ245" s="200"/>
      <c r="BR245" s="200"/>
      <c r="BS245" s="200"/>
      <c r="BT245" s="201"/>
      <c r="BU245" s="207">
        <v>237115.8</v>
      </c>
      <c r="BV245" s="200"/>
      <c r="BW245" s="200"/>
      <c r="BX245" s="200"/>
      <c r="BY245" s="200"/>
      <c r="BZ245" s="200"/>
      <c r="CA245" s="200"/>
      <c r="CB245" s="200"/>
      <c r="CC245" s="200"/>
      <c r="CD245" s="200"/>
      <c r="CE245" s="200"/>
      <c r="CF245" s="200"/>
      <c r="CG245" s="201"/>
      <c r="CH245" s="104">
        <v>237115.8</v>
      </c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6"/>
      <c r="CX245" s="104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6"/>
      <c r="DK245" s="104"/>
      <c r="DL245" s="105"/>
      <c r="DM245" s="105"/>
      <c r="DN245" s="105"/>
      <c r="DO245" s="105"/>
      <c r="DP245" s="105"/>
      <c r="DQ245" s="105"/>
      <c r="DR245" s="105"/>
      <c r="DS245" s="105"/>
      <c r="DT245" s="105"/>
      <c r="DU245" s="105"/>
      <c r="DV245" s="105"/>
      <c r="DW245" s="106"/>
      <c r="DX245" s="104">
        <f>CH245</f>
        <v>237115.8</v>
      </c>
      <c r="DY245" s="105"/>
      <c r="DZ245" s="105"/>
      <c r="EA245" s="105"/>
      <c r="EB245" s="105"/>
      <c r="EC245" s="105"/>
      <c r="ED245" s="105"/>
      <c r="EE245" s="105"/>
      <c r="EF245" s="105"/>
      <c r="EG245" s="105"/>
      <c r="EH245" s="105"/>
      <c r="EI245" s="105"/>
      <c r="EJ245" s="106"/>
      <c r="EK245" s="104">
        <f>BC245-CH245</f>
        <v>62884.20000000001</v>
      </c>
      <c r="EL245" s="105"/>
      <c r="EM245" s="105"/>
      <c r="EN245" s="105"/>
      <c r="EO245" s="105"/>
      <c r="EP245" s="105"/>
      <c r="EQ245" s="105"/>
      <c r="ER245" s="105"/>
      <c r="ES245" s="105"/>
      <c r="ET245" s="105"/>
      <c r="EU245" s="105"/>
      <c r="EV245" s="105"/>
      <c r="EW245" s="106"/>
      <c r="EX245" s="163">
        <v>0</v>
      </c>
      <c r="EY245" s="164"/>
      <c r="EZ245" s="164"/>
      <c r="FA245" s="164"/>
      <c r="FB245" s="164"/>
      <c r="FC245" s="164"/>
      <c r="FD245" s="164"/>
      <c r="FE245" s="164"/>
      <c r="FF245" s="164"/>
      <c r="FG245" s="165"/>
      <c r="FH245" s="44"/>
      <c r="FI245" s="44"/>
      <c r="FJ245" s="44"/>
    </row>
    <row r="246" spans="1:166" s="4" customFormat="1" ht="27.75" customHeight="1">
      <c r="A246" s="140" t="s">
        <v>174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237" t="s">
        <v>60</v>
      </c>
      <c r="AL246" s="202"/>
      <c r="AM246" s="202"/>
      <c r="AN246" s="202"/>
      <c r="AO246" s="202"/>
      <c r="AP246" s="203"/>
      <c r="AQ246" s="227"/>
      <c r="AR246" s="228"/>
      <c r="AS246" s="228"/>
      <c r="AT246" s="228"/>
      <c r="AU246" s="228"/>
      <c r="AV246" s="228"/>
      <c r="AW246" s="228"/>
      <c r="AX246" s="228"/>
      <c r="AY246" s="228"/>
      <c r="AZ246" s="228"/>
      <c r="BA246" s="228"/>
      <c r="BB246" s="229"/>
      <c r="BC246" s="207">
        <v>288500</v>
      </c>
      <c r="BD246" s="200"/>
      <c r="BE246" s="200"/>
      <c r="BF246" s="200"/>
      <c r="BG246" s="200"/>
      <c r="BH246" s="200"/>
      <c r="BI246" s="200"/>
      <c r="BJ246" s="200"/>
      <c r="BK246" s="200"/>
      <c r="BL246" s="200"/>
      <c r="BM246" s="200"/>
      <c r="BN246" s="200"/>
      <c r="BO246" s="200"/>
      <c r="BP246" s="200"/>
      <c r="BQ246" s="200"/>
      <c r="BR246" s="200"/>
      <c r="BS246" s="200"/>
      <c r="BT246" s="201"/>
      <c r="BU246" s="207">
        <v>56210</v>
      </c>
      <c r="BV246" s="200"/>
      <c r="BW246" s="200"/>
      <c r="BX246" s="200"/>
      <c r="BY246" s="200"/>
      <c r="BZ246" s="200"/>
      <c r="CA246" s="200"/>
      <c r="CB246" s="200"/>
      <c r="CC246" s="200"/>
      <c r="CD246" s="200"/>
      <c r="CE246" s="200"/>
      <c r="CF246" s="200"/>
      <c r="CG246" s="201"/>
      <c r="CH246" s="104">
        <v>56210</v>
      </c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  <c r="CW246" s="106"/>
      <c r="CX246" s="104"/>
      <c r="CY246" s="105"/>
      <c r="CZ246" s="105"/>
      <c r="DA246" s="105"/>
      <c r="DB246" s="105"/>
      <c r="DC246" s="105"/>
      <c r="DD246" s="105"/>
      <c r="DE246" s="105"/>
      <c r="DF246" s="105"/>
      <c r="DG246" s="105"/>
      <c r="DH246" s="105"/>
      <c r="DI246" s="105"/>
      <c r="DJ246" s="106"/>
      <c r="DK246" s="104"/>
      <c r="DL246" s="105"/>
      <c r="DM246" s="105"/>
      <c r="DN246" s="105"/>
      <c r="DO246" s="105"/>
      <c r="DP246" s="105"/>
      <c r="DQ246" s="105"/>
      <c r="DR246" s="105"/>
      <c r="DS246" s="105"/>
      <c r="DT246" s="105"/>
      <c r="DU246" s="105"/>
      <c r="DV246" s="105"/>
      <c r="DW246" s="106"/>
      <c r="DX246" s="104">
        <f>CH246</f>
        <v>56210</v>
      </c>
      <c r="DY246" s="105"/>
      <c r="DZ246" s="105"/>
      <c r="EA246" s="105"/>
      <c r="EB246" s="105"/>
      <c r="EC246" s="105"/>
      <c r="ED246" s="105"/>
      <c r="EE246" s="105"/>
      <c r="EF246" s="105"/>
      <c r="EG246" s="105"/>
      <c r="EH246" s="105"/>
      <c r="EI246" s="105"/>
      <c r="EJ246" s="106"/>
      <c r="EK246" s="104">
        <f>BC246-CH246</f>
        <v>232290</v>
      </c>
      <c r="EL246" s="105"/>
      <c r="EM246" s="105"/>
      <c r="EN246" s="105"/>
      <c r="EO246" s="105"/>
      <c r="EP246" s="105"/>
      <c r="EQ246" s="105"/>
      <c r="ER246" s="105"/>
      <c r="ES246" s="105"/>
      <c r="ET246" s="105"/>
      <c r="EU246" s="105"/>
      <c r="EV246" s="105"/>
      <c r="EW246" s="106"/>
      <c r="EX246" s="163">
        <v>0</v>
      </c>
      <c r="EY246" s="164"/>
      <c r="EZ246" s="164"/>
      <c r="FA246" s="164"/>
      <c r="FB246" s="164"/>
      <c r="FC246" s="164"/>
      <c r="FD246" s="164"/>
      <c r="FE246" s="164"/>
      <c r="FF246" s="164"/>
      <c r="FG246" s="165"/>
      <c r="FH246" s="44"/>
      <c r="FI246" s="44"/>
      <c r="FJ246" s="44"/>
    </row>
    <row r="247" spans="1:166" s="4" customFormat="1" ht="18.75" customHeight="1">
      <c r="A247" s="144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6"/>
      <c r="BI247" s="294" t="s">
        <v>95</v>
      </c>
      <c r="BJ247" s="295"/>
      <c r="BK247" s="295"/>
      <c r="BL247" s="295"/>
      <c r="BM247" s="295"/>
      <c r="BN247" s="295"/>
      <c r="BO247" s="295"/>
      <c r="BP247" s="295"/>
      <c r="BQ247" s="295"/>
      <c r="BR247" s="295"/>
      <c r="BS247" s="295"/>
      <c r="BT247" s="295"/>
      <c r="BU247" s="295"/>
      <c r="BV247" s="295"/>
      <c r="BW247" s="295"/>
      <c r="BX247" s="295"/>
      <c r="BY247" s="295"/>
      <c r="BZ247" s="295"/>
      <c r="CA247" s="295"/>
      <c r="CB247" s="295"/>
      <c r="CC247" s="295"/>
      <c r="CD247" s="295"/>
      <c r="CE247" s="295"/>
      <c r="CF247" s="295"/>
      <c r="CG247" s="295"/>
      <c r="CH247" s="295"/>
      <c r="CI247" s="295"/>
      <c r="CJ247" s="295"/>
      <c r="CK247" s="295"/>
      <c r="CL247" s="295"/>
      <c r="CM247" s="295"/>
      <c r="CN247" s="295"/>
      <c r="CO247" s="295"/>
      <c r="CP247" s="295"/>
      <c r="CQ247" s="296"/>
      <c r="CR247" s="144"/>
      <c r="CS247" s="145"/>
      <c r="CT247" s="145"/>
      <c r="CU247" s="145"/>
      <c r="CV247" s="145"/>
      <c r="CW247" s="145"/>
      <c r="CX247" s="145"/>
      <c r="CY247" s="145"/>
      <c r="CZ247" s="145"/>
      <c r="DA247" s="145"/>
      <c r="DB247" s="145"/>
      <c r="DC247" s="145"/>
      <c r="DD247" s="145"/>
      <c r="DE247" s="145"/>
      <c r="DF247" s="145"/>
      <c r="DG247" s="145"/>
      <c r="DH247" s="145"/>
      <c r="DI247" s="145"/>
      <c r="DJ247" s="145"/>
      <c r="DK247" s="145"/>
      <c r="DL247" s="145"/>
      <c r="DM247" s="145"/>
      <c r="DN247" s="145"/>
      <c r="DO247" s="145"/>
      <c r="DP247" s="145"/>
      <c r="DQ247" s="145"/>
      <c r="DR247" s="145"/>
      <c r="DS247" s="145"/>
      <c r="DT247" s="145"/>
      <c r="DU247" s="145"/>
      <c r="DV247" s="145"/>
      <c r="DW247" s="145"/>
      <c r="DX247" s="145"/>
      <c r="DY247" s="145"/>
      <c r="DZ247" s="145"/>
      <c r="EA247" s="145"/>
      <c r="EB247" s="145"/>
      <c r="EC247" s="145"/>
      <c r="ED247" s="145"/>
      <c r="EE247" s="145"/>
      <c r="EF247" s="145"/>
      <c r="EG247" s="145"/>
      <c r="EH247" s="145"/>
      <c r="EI247" s="145"/>
      <c r="EJ247" s="145"/>
      <c r="EK247" s="145"/>
      <c r="EL247" s="145"/>
      <c r="EM247" s="145"/>
      <c r="EN247" s="145"/>
      <c r="EO247" s="145"/>
      <c r="EP247" s="145"/>
      <c r="EQ247" s="145"/>
      <c r="ER247" s="145"/>
      <c r="ES247" s="145"/>
      <c r="ET247" s="145"/>
      <c r="EU247" s="145"/>
      <c r="EV247" s="145"/>
      <c r="EW247" s="145"/>
      <c r="EX247" s="145"/>
      <c r="EY247" s="145"/>
      <c r="EZ247" s="145"/>
      <c r="FA247" s="145"/>
      <c r="FB247" s="145"/>
      <c r="FC247" s="145"/>
      <c r="FD247" s="145"/>
      <c r="FE247" s="145"/>
      <c r="FF247" s="145"/>
      <c r="FG247" s="146"/>
      <c r="FH247" s="14"/>
      <c r="FI247" s="14"/>
      <c r="FJ247" s="14"/>
    </row>
    <row r="248" spans="1:166" s="4" customFormat="1" ht="35.25" customHeight="1" hidden="1">
      <c r="A248" s="155" t="s">
        <v>80</v>
      </c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56"/>
      <c r="BH248" s="156"/>
      <c r="BI248" s="156"/>
      <c r="BJ248" s="156"/>
      <c r="BK248" s="156"/>
      <c r="BL248" s="156"/>
      <c r="BM248" s="156"/>
      <c r="BN248" s="156"/>
      <c r="BO248" s="156"/>
      <c r="BP248" s="156"/>
      <c r="BQ248" s="156"/>
      <c r="BR248" s="156"/>
      <c r="BS248" s="156"/>
      <c r="BT248" s="156"/>
      <c r="BU248" s="156"/>
      <c r="BV248" s="156"/>
      <c r="BW248" s="156"/>
      <c r="BX248" s="156"/>
      <c r="BY248" s="156"/>
      <c r="BZ248" s="156"/>
      <c r="CA248" s="156"/>
      <c r="CB248" s="156"/>
      <c r="CC248" s="156"/>
      <c r="CD248" s="156"/>
      <c r="CE248" s="156"/>
      <c r="CF248" s="156"/>
      <c r="CG248" s="156"/>
      <c r="CH248" s="156"/>
      <c r="CI248" s="156"/>
      <c r="CJ248" s="156"/>
      <c r="CK248" s="156"/>
      <c r="CL248" s="156"/>
      <c r="CM248" s="156"/>
      <c r="CN248" s="156"/>
      <c r="CO248" s="156"/>
      <c r="CP248" s="156"/>
      <c r="CQ248" s="156"/>
      <c r="CR248" s="156"/>
      <c r="CS248" s="156"/>
      <c r="CT248" s="156"/>
      <c r="CU248" s="156"/>
      <c r="CV248" s="156"/>
      <c r="CW248" s="156"/>
      <c r="CX248" s="156"/>
      <c r="CY248" s="156"/>
      <c r="CZ248" s="156"/>
      <c r="DA248" s="156"/>
      <c r="DB248" s="156"/>
      <c r="DC248" s="156"/>
      <c r="DD248" s="156"/>
      <c r="DE248" s="156"/>
      <c r="DF248" s="156"/>
      <c r="DG248" s="156"/>
      <c r="DH248" s="156"/>
      <c r="DI248" s="156"/>
      <c r="DJ248" s="156"/>
      <c r="DK248" s="156"/>
      <c r="DL248" s="156"/>
      <c r="DM248" s="156"/>
      <c r="DN248" s="156"/>
      <c r="DO248" s="156"/>
      <c r="DP248" s="156"/>
      <c r="DQ248" s="156"/>
      <c r="DR248" s="156"/>
      <c r="DS248" s="156"/>
      <c r="DT248" s="156"/>
      <c r="DU248" s="156"/>
      <c r="DV248" s="156"/>
      <c r="DW248" s="156"/>
      <c r="DX248" s="156"/>
      <c r="DY248" s="156"/>
      <c r="DZ248" s="156"/>
      <c r="EA248" s="156"/>
      <c r="EB248" s="156"/>
      <c r="EC248" s="156"/>
      <c r="ED248" s="156"/>
      <c r="EE248" s="156"/>
      <c r="EF248" s="156"/>
      <c r="EG248" s="156"/>
      <c r="EH248" s="156"/>
      <c r="EI248" s="156"/>
      <c r="EJ248" s="156"/>
      <c r="EK248" s="156"/>
      <c r="EL248" s="156"/>
      <c r="EM248" s="156"/>
      <c r="EN248" s="156"/>
      <c r="EO248" s="156"/>
      <c r="EP248" s="156"/>
      <c r="EQ248" s="156"/>
      <c r="ER248" s="156"/>
      <c r="ES248" s="156"/>
      <c r="ET248" s="156"/>
      <c r="EU248" s="156"/>
      <c r="EV248" s="156"/>
      <c r="EW248" s="156"/>
      <c r="EX248" s="156"/>
      <c r="EY248" s="156"/>
      <c r="EZ248" s="156"/>
      <c r="FA248" s="156"/>
      <c r="FB248" s="156"/>
      <c r="FC248" s="156"/>
      <c r="FD248" s="156"/>
      <c r="FE248" s="156"/>
      <c r="FF248" s="156"/>
      <c r="FG248" s="156"/>
      <c r="FH248" s="156"/>
      <c r="FI248" s="156"/>
      <c r="FJ248" s="157"/>
    </row>
    <row r="249" spans="1:166" s="4" customFormat="1" ht="28.5" customHeight="1">
      <c r="A249" s="134" t="s">
        <v>8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 t="s">
        <v>23</v>
      </c>
      <c r="AL249" s="134"/>
      <c r="AM249" s="134"/>
      <c r="AN249" s="134"/>
      <c r="AO249" s="134"/>
      <c r="AP249" s="134"/>
      <c r="AQ249" s="134" t="s">
        <v>35</v>
      </c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 t="s">
        <v>36</v>
      </c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293" t="s">
        <v>37</v>
      </c>
      <c r="BV249" s="293"/>
      <c r="BW249" s="293"/>
      <c r="BX249" s="293"/>
      <c r="BY249" s="293"/>
      <c r="BZ249" s="293"/>
      <c r="CA249" s="293"/>
      <c r="CB249" s="293"/>
      <c r="CC249" s="293"/>
      <c r="CD249" s="293"/>
      <c r="CE249" s="293"/>
      <c r="CF249" s="293"/>
      <c r="CG249" s="293"/>
      <c r="CH249" s="134" t="s">
        <v>24</v>
      </c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  <c r="CT249" s="134"/>
      <c r="CU249" s="134"/>
      <c r="CV249" s="134"/>
      <c r="CW249" s="134"/>
      <c r="CX249" s="134"/>
      <c r="CY249" s="134"/>
      <c r="CZ249" s="134"/>
      <c r="DA249" s="134"/>
      <c r="DB249" s="134"/>
      <c r="DC249" s="134"/>
      <c r="DD249" s="134"/>
      <c r="DE249" s="134"/>
      <c r="DF249" s="134"/>
      <c r="DG249" s="134"/>
      <c r="DH249" s="134"/>
      <c r="DI249" s="134"/>
      <c r="DJ249" s="134"/>
      <c r="DK249" s="134"/>
      <c r="DL249" s="134"/>
      <c r="DM249" s="134"/>
      <c r="DN249" s="134"/>
      <c r="DO249" s="134"/>
      <c r="DP249" s="134"/>
      <c r="DQ249" s="134"/>
      <c r="DR249" s="134"/>
      <c r="DS249" s="134"/>
      <c r="DT249" s="134"/>
      <c r="DU249" s="134"/>
      <c r="DV249" s="134"/>
      <c r="DW249" s="134"/>
      <c r="DX249" s="134"/>
      <c r="DY249" s="134"/>
      <c r="DZ249" s="134"/>
      <c r="EA249" s="134"/>
      <c r="EB249" s="134"/>
      <c r="EC249" s="134"/>
      <c r="ED249" s="134"/>
      <c r="EE249" s="134"/>
      <c r="EF249" s="134"/>
      <c r="EG249" s="134"/>
      <c r="EH249" s="134"/>
      <c r="EI249" s="134"/>
      <c r="EJ249" s="134"/>
      <c r="EK249" s="166" t="s">
        <v>29</v>
      </c>
      <c r="EL249" s="167"/>
      <c r="EM249" s="167"/>
      <c r="EN249" s="167"/>
      <c r="EO249" s="167"/>
      <c r="EP249" s="167"/>
      <c r="EQ249" s="167"/>
      <c r="ER249" s="167"/>
      <c r="ES249" s="167"/>
      <c r="ET249" s="167"/>
      <c r="EU249" s="167"/>
      <c r="EV249" s="167"/>
      <c r="EW249" s="167"/>
      <c r="EX249" s="167"/>
      <c r="EY249" s="167"/>
      <c r="EZ249" s="167"/>
      <c r="FA249" s="167"/>
      <c r="FB249" s="167"/>
      <c r="FC249" s="167"/>
      <c r="FD249" s="167"/>
      <c r="FE249" s="167"/>
      <c r="FF249" s="167"/>
      <c r="FG249" s="167"/>
      <c r="FH249" s="167"/>
      <c r="FI249" s="167"/>
      <c r="FJ249" s="168"/>
    </row>
    <row r="250" spans="1:166" s="4" customFormat="1" ht="63.75" customHeight="1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4"/>
      <c r="BE250" s="134"/>
      <c r="BF250" s="134"/>
      <c r="BG250" s="134"/>
      <c r="BH250" s="134"/>
      <c r="BI250" s="134"/>
      <c r="BJ250" s="134"/>
      <c r="BK250" s="134"/>
      <c r="BL250" s="134"/>
      <c r="BM250" s="134"/>
      <c r="BN250" s="134"/>
      <c r="BO250" s="134"/>
      <c r="BP250" s="134"/>
      <c r="BQ250" s="134"/>
      <c r="BR250" s="134"/>
      <c r="BS250" s="134"/>
      <c r="BT250" s="134"/>
      <c r="BU250" s="293"/>
      <c r="BV250" s="293"/>
      <c r="BW250" s="293"/>
      <c r="BX250" s="293"/>
      <c r="BY250" s="293"/>
      <c r="BZ250" s="293"/>
      <c r="CA250" s="293"/>
      <c r="CB250" s="293"/>
      <c r="CC250" s="293"/>
      <c r="CD250" s="293"/>
      <c r="CE250" s="293"/>
      <c r="CF250" s="293"/>
      <c r="CG250" s="293"/>
      <c r="CH250" s="134" t="s">
        <v>45</v>
      </c>
      <c r="CI250" s="134"/>
      <c r="CJ250" s="134"/>
      <c r="CK250" s="134"/>
      <c r="CL250" s="134"/>
      <c r="CM250" s="134"/>
      <c r="CN250" s="134"/>
      <c r="CO250" s="134"/>
      <c r="CP250" s="134"/>
      <c r="CQ250" s="134"/>
      <c r="CR250" s="134"/>
      <c r="CS250" s="134"/>
      <c r="CT250" s="134"/>
      <c r="CU250" s="134"/>
      <c r="CV250" s="134"/>
      <c r="CW250" s="134"/>
      <c r="CX250" s="134" t="s">
        <v>25</v>
      </c>
      <c r="CY250" s="134"/>
      <c r="CZ250" s="134"/>
      <c r="DA250" s="134"/>
      <c r="DB250" s="134"/>
      <c r="DC250" s="134"/>
      <c r="DD250" s="134"/>
      <c r="DE250" s="134"/>
      <c r="DF250" s="134"/>
      <c r="DG250" s="134"/>
      <c r="DH250" s="134"/>
      <c r="DI250" s="134"/>
      <c r="DJ250" s="134"/>
      <c r="DK250" s="134" t="s">
        <v>26</v>
      </c>
      <c r="DL250" s="134"/>
      <c r="DM250" s="134"/>
      <c r="DN250" s="134"/>
      <c r="DO250" s="134"/>
      <c r="DP250" s="134"/>
      <c r="DQ250" s="134"/>
      <c r="DR250" s="134"/>
      <c r="DS250" s="134"/>
      <c r="DT250" s="134"/>
      <c r="DU250" s="134"/>
      <c r="DV250" s="134"/>
      <c r="DW250" s="134"/>
      <c r="DX250" s="134" t="s">
        <v>27</v>
      </c>
      <c r="DY250" s="134"/>
      <c r="DZ250" s="134"/>
      <c r="EA250" s="134"/>
      <c r="EB250" s="134"/>
      <c r="EC250" s="134"/>
      <c r="ED250" s="134"/>
      <c r="EE250" s="134"/>
      <c r="EF250" s="134"/>
      <c r="EG250" s="134"/>
      <c r="EH250" s="134"/>
      <c r="EI250" s="134"/>
      <c r="EJ250" s="134"/>
      <c r="EK250" s="134" t="s">
        <v>38</v>
      </c>
      <c r="EL250" s="134"/>
      <c r="EM250" s="134"/>
      <c r="EN250" s="134"/>
      <c r="EO250" s="134"/>
      <c r="EP250" s="134"/>
      <c r="EQ250" s="134"/>
      <c r="ER250" s="134"/>
      <c r="ES250" s="134"/>
      <c r="ET250" s="134"/>
      <c r="EU250" s="134"/>
      <c r="EV250" s="134"/>
      <c r="EW250" s="134"/>
      <c r="EX250" s="166" t="s">
        <v>46</v>
      </c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8"/>
    </row>
    <row r="251" spans="1:166" s="4" customFormat="1" ht="18.75">
      <c r="A251" s="108">
        <v>1</v>
      </c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>
        <v>2</v>
      </c>
      <c r="AL251" s="108"/>
      <c r="AM251" s="108"/>
      <c r="AN251" s="108"/>
      <c r="AO251" s="108"/>
      <c r="AP251" s="108"/>
      <c r="AQ251" s="108">
        <v>3</v>
      </c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>
        <v>4</v>
      </c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>
        <v>5</v>
      </c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>
        <v>6</v>
      </c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>
        <v>7</v>
      </c>
      <c r="CY251" s="108"/>
      <c r="CZ251" s="108"/>
      <c r="DA251" s="108"/>
      <c r="DB251" s="108"/>
      <c r="DC251" s="108"/>
      <c r="DD251" s="108"/>
      <c r="DE251" s="108"/>
      <c r="DF251" s="108"/>
      <c r="DG251" s="108"/>
      <c r="DH251" s="108"/>
      <c r="DI251" s="108"/>
      <c r="DJ251" s="108"/>
      <c r="DK251" s="108">
        <v>8</v>
      </c>
      <c r="DL251" s="108"/>
      <c r="DM251" s="108"/>
      <c r="DN251" s="108"/>
      <c r="DO251" s="108"/>
      <c r="DP251" s="108"/>
      <c r="DQ251" s="108"/>
      <c r="DR251" s="108"/>
      <c r="DS251" s="108"/>
      <c r="DT251" s="108"/>
      <c r="DU251" s="108"/>
      <c r="DV251" s="108"/>
      <c r="DW251" s="108"/>
      <c r="DX251" s="108">
        <v>9</v>
      </c>
      <c r="DY251" s="108"/>
      <c r="DZ251" s="108"/>
      <c r="EA251" s="108"/>
      <c r="EB251" s="108"/>
      <c r="EC251" s="108"/>
      <c r="ED251" s="108"/>
      <c r="EE251" s="108"/>
      <c r="EF251" s="108"/>
      <c r="EG251" s="108"/>
      <c r="EH251" s="108"/>
      <c r="EI251" s="108"/>
      <c r="EJ251" s="108"/>
      <c r="EK251" s="108">
        <v>10</v>
      </c>
      <c r="EL251" s="108"/>
      <c r="EM251" s="108"/>
      <c r="EN251" s="108"/>
      <c r="EO251" s="108"/>
      <c r="EP251" s="108"/>
      <c r="EQ251" s="108"/>
      <c r="ER251" s="108"/>
      <c r="ES251" s="108"/>
      <c r="ET251" s="108"/>
      <c r="EU251" s="108"/>
      <c r="EV251" s="108"/>
      <c r="EW251" s="108"/>
      <c r="EX251" s="158">
        <v>11</v>
      </c>
      <c r="EY251" s="159"/>
      <c r="EZ251" s="159"/>
      <c r="FA251" s="159"/>
      <c r="FB251" s="159"/>
      <c r="FC251" s="159"/>
      <c r="FD251" s="159"/>
      <c r="FE251" s="159"/>
      <c r="FF251" s="159"/>
      <c r="FG251" s="159"/>
      <c r="FH251" s="159"/>
      <c r="FI251" s="159"/>
      <c r="FJ251" s="160"/>
    </row>
    <row r="252" spans="1:166" s="4" customFormat="1" ht="22.5" customHeight="1">
      <c r="A252" s="142" t="s">
        <v>32</v>
      </c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222" t="s">
        <v>33</v>
      </c>
      <c r="AL252" s="222"/>
      <c r="AM252" s="222"/>
      <c r="AN252" s="222"/>
      <c r="AO252" s="222"/>
      <c r="AP252" s="222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9">
        <f>BC255</f>
        <v>9300</v>
      </c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>
        <f>BU255</f>
        <v>7604.92</v>
      </c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3">
        <f>CH255</f>
        <v>7604.92</v>
      </c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3"/>
      <c r="DE252" s="103"/>
      <c r="DF252" s="103"/>
      <c r="DG252" s="103"/>
      <c r="DH252" s="103"/>
      <c r="DI252" s="103"/>
      <c r="DJ252" s="103"/>
      <c r="DK252" s="103"/>
      <c r="DL252" s="103"/>
      <c r="DM252" s="103"/>
      <c r="DN252" s="103"/>
      <c r="DO252" s="103"/>
      <c r="DP252" s="103"/>
      <c r="DQ252" s="103"/>
      <c r="DR252" s="103"/>
      <c r="DS252" s="103"/>
      <c r="DT252" s="103"/>
      <c r="DU252" s="103"/>
      <c r="DV252" s="103"/>
      <c r="DW252" s="103"/>
      <c r="DX252" s="103">
        <f>CH252</f>
        <v>7604.92</v>
      </c>
      <c r="DY252" s="103"/>
      <c r="DZ252" s="103"/>
      <c r="EA252" s="103"/>
      <c r="EB252" s="103"/>
      <c r="EC252" s="103"/>
      <c r="ED252" s="103"/>
      <c r="EE252" s="103"/>
      <c r="EF252" s="103"/>
      <c r="EG252" s="103"/>
      <c r="EH252" s="103"/>
      <c r="EI252" s="103"/>
      <c r="EJ252" s="103"/>
      <c r="EK252" s="103">
        <f>BC252-BU252</f>
        <v>1695.08</v>
      </c>
      <c r="EL252" s="103"/>
      <c r="EM252" s="103"/>
      <c r="EN252" s="103"/>
      <c r="EO252" s="103"/>
      <c r="EP252" s="103"/>
      <c r="EQ252" s="103"/>
      <c r="ER252" s="103"/>
      <c r="ES252" s="103"/>
      <c r="ET252" s="103"/>
      <c r="EU252" s="103"/>
      <c r="EV252" s="103"/>
      <c r="EW252" s="103"/>
      <c r="EX252" s="178">
        <f>BU252-CH252</f>
        <v>0</v>
      </c>
      <c r="EY252" s="179"/>
      <c r="EZ252" s="179"/>
      <c r="FA252" s="179"/>
      <c r="FB252" s="179"/>
      <c r="FC252" s="179"/>
      <c r="FD252" s="179"/>
      <c r="FE252" s="179"/>
      <c r="FF252" s="179"/>
      <c r="FG252" s="179"/>
      <c r="FH252" s="179"/>
      <c r="FI252" s="179"/>
      <c r="FJ252" s="180"/>
    </row>
    <row r="253" spans="1:166" s="4" customFormat="1" ht="18" customHeight="1">
      <c r="A253" s="154" t="s">
        <v>22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95" t="s">
        <v>34</v>
      </c>
      <c r="AL253" s="195"/>
      <c r="AM253" s="195"/>
      <c r="AN253" s="195"/>
      <c r="AO253" s="195"/>
      <c r="AP253" s="195"/>
      <c r="AQ253" s="186"/>
      <c r="AR253" s="186"/>
      <c r="AS253" s="186"/>
      <c r="AT253" s="186"/>
      <c r="AU253" s="186"/>
      <c r="AV253" s="186"/>
      <c r="AW253" s="186"/>
      <c r="AX253" s="186"/>
      <c r="AY253" s="186"/>
      <c r="AZ253" s="186"/>
      <c r="BA253" s="186"/>
      <c r="BB253" s="186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107"/>
      <c r="CI253" s="107"/>
      <c r="CJ253" s="107"/>
      <c r="CK253" s="107"/>
      <c r="CL253" s="107"/>
      <c r="CM253" s="107"/>
      <c r="CN253" s="107"/>
      <c r="CO253" s="107"/>
      <c r="CP253" s="107"/>
      <c r="CQ253" s="107"/>
      <c r="CR253" s="107"/>
      <c r="CS253" s="107"/>
      <c r="CT253" s="107"/>
      <c r="CU253" s="107"/>
      <c r="CV253" s="107"/>
      <c r="CW253" s="107"/>
      <c r="CX253" s="107"/>
      <c r="CY253" s="107"/>
      <c r="CZ253" s="107"/>
      <c r="DA253" s="107"/>
      <c r="DB253" s="107"/>
      <c r="DC253" s="107"/>
      <c r="DD253" s="107"/>
      <c r="DE253" s="107"/>
      <c r="DF253" s="107"/>
      <c r="DG253" s="107"/>
      <c r="DH253" s="107"/>
      <c r="DI253" s="107"/>
      <c r="DJ253" s="107"/>
      <c r="DK253" s="107"/>
      <c r="DL253" s="107"/>
      <c r="DM253" s="107"/>
      <c r="DN253" s="107"/>
      <c r="DO253" s="107"/>
      <c r="DP253" s="107"/>
      <c r="DQ253" s="107"/>
      <c r="DR253" s="107"/>
      <c r="DS253" s="107"/>
      <c r="DT253" s="107"/>
      <c r="DU253" s="107"/>
      <c r="DV253" s="107"/>
      <c r="DW253" s="107"/>
      <c r="DX253" s="107"/>
      <c r="DY253" s="107"/>
      <c r="DZ253" s="107"/>
      <c r="EA253" s="107"/>
      <c r="EB253" s="107"/>
      <c r="EC253" s="107"/>
      <c r="ED253" s="107"/>
      <c r="EE253" s="107"/>
      <c r="EF253" s="107"/>
      <c r="EG253" s="107"/>
      <c r="EH253" s="107"/>
      <c r="EI253" s="107"/>
      <c r="EJ253" s="107"/>
      <c r="EK253" s="107"/>
      <c r="EL253" s="107"/>
      <c r="EM253" s="107"/>
      <c r="EN253" s="107"/>
      <c r="EO253" s="107"/>
      <c r="EP253" s="107"/>
      <c r="EQ253" s="107"/>
      <c r="ER253" s="107"/>
      <c r="ES253" s="107"/>
      <c r="ET253" s="107"/>
      <c r="EU253" s="107"/>
      <c r="EV253" s="107"/>
      <c r="EW253" s="107"/>
      <c r="EX253" s="175"/>
      <c r="EY253" s="176"/>
      <c r="EZ253" s="176"/>
      <c r="FA253" s="176"/>
      <c r="FB253" s="176"/>
      <c r="FC253" s="176"/>
      <c r="FD253" s="176"/>
      <c r="FE253" s="176"/>
      <c r="FF253" s="176"/>
      <c r="FG253" s="176"/>
      <c r="FH253" s="176"/>
      <c r="FI253" s="176"/>
      <c r="FJ253" s="177"/>
    </row>
    <row r="254" spans="1:166" s="4" customFormat="1" ht="36" customHeight="1">
      <c r="A254" s="223" t="s">
        <v>269</v>
      </c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3"/>
      <c r="AK254" s="195"/>
      <c r="AL254" s="195"/>
      <c r="AM254" s="195"/>
      <c r="AN254" s="195"/>
      <c r="AO254" s="195"/>
      <c r="AP254" s="195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  <c r="BA254" s="186"/>
      <c r="BB254" s="186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49"/>
      <c r="BT254" s="49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  <c r="DO254" s="107"/>
      <c r="DP254" s="107"/>
      <c r="DQ254" s="107"/>
      <c r="DR254" s="107"/>
      <c r="DS254" s="107"/>
      <c r="DT254" s="107"/>
      <c r="DU254" s="107"/>
      <c r="DV254" s="107"/>
      <c r="DW254" s="107"/>
      <c r="DX254" s="107"/>
      <c r="DY254" s="107"/>
      <c r="DZ254" s="107"/>
      <c r="EA254" s="107"/>
      <c r="EB254" s="107"/>
      <c r="EC254" s="107"/>
      <c r="ED254" s="107"/>
      <c r="EE254" s="107"/>
      <c r="EF254" s="107"/>
      <c r="EG254" s="107"/>
      <c r="EH254" s="107"/>
      <c r="EI254" s="107"/>
      <c r="EJ254" s="107"/>
      <c r="EK254" s="10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13"/>
      <c r="FI254" s="13"/>
      <c r="FJ254" s="13"/>
    </row>
    <row r="255" spans="1:166" s="11" customFormat="1" ht="27" customHeight="1">
      <c r="A255" s="196" t="s">
        <v>268</v>
      </c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53" t="s">
        <v>63</v>
      </c>
      <c r="AL255" s="153"/>
      <c r="AM255" s="153"/>
      <c r="AN255" s="153"/>
      <c r="AO255" s="153"/>
      <c r="AP255" s="153"/>
      <c r="AQ255" s="185"/>
      <c r="AR255" s="185"/>
      <c r="AS255" s="185"/>
      <c r="AT255" s="185"/>
      <c r="AU255" s="185"/>
      <c r="AV255" s="185"/>
      <c r="AW255" s="185"/>
      <c r="AX255" s="185"/>
      <c r="AY255" s="185"/>
      <c r="AZ255" s="185"/>
      <c r="BA255" s="185"/>
      <c r="BB255" s="185"/>
      <c r="BC255" s="109">
        <f>BC256</f>
        <v>9300</v>
      </c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>
        <f>BU256</f>
        <v>7604.92</v>
      </c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3">
        <f>CH256</f>
        <v>7604.92</v>
      </c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  <c r="CW255" s="103"/>
      <c r="CX255" s="103"/>
      <c r="CY255" s="103"/>
      <c r="CZ255" s="103"/>
      <c r="DA255" s="103"/>
      <c r="DB255" s="103"/>
      <c r="DC255" s="103"/>
      <c r="DD255" s="103"/>
      <c r="DE255" s="103"/>
      <c r="DF255" s="103"/>
      <c r="DG255" s="103"/>
      <c r="DH255" s="103"/>
      <c r="DI255" s="103"/>
      <c r="DJ255" s="103"/>
      <c r="DK255" s="103"/>
      <c r="DL255" s="103"/>
      <c r="DM255" s="103"/>
      <c r="DN255" s="103"/>
      <c r="DO255" s="103"/>
      <c r="DP255" s="103"/>
      <c r="DQ255" s="103"/>
      <c r="DR255" s="103"/>
      <c r="DS255" s="103"/>
      <c r="DT255" s="103"/>
      <c r="DU255" s="103"/>
      <c r="DV255" s="103"/>
      <c r="DW255" s="103"/>
      <c r="DX255" s="103">
        <f>CH255</f>
        <v>7604.92</v>
      </c>
      <c r="DY255" s="103"/>
      <c r="DZ255" s="103"/>
      <c r="EA255" s="103"/>
      <c r="EB255" s="103"/>
      <c r="EC255" s="103"/>
      <c r="ED255" s="103"/>
      <c r="EE255" s="103"/>
      <c r="EF255" s="103"/>
      <c r="EG255" s="103"/>
      <c r="EH255" s="103"/>
      <c r="EI255" s="103"/>
      <c r="EJ255" s="103"/>
      <c r="EK255" s="107">
        <f>BC255-CH255</f>
        <v>1695.08</v>
      </c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369">
        <v>0</v>
      </c>
      <c r="EY255" s="369"/>
      <c r="EZ255" s="369"/>
      <c r="FA255" s="369"/>
      <c r="FB255" s="369"/>
      <c r="FC255" s="369"/>
      <c r="FD255" s="369"/>
      <c r="FE255" s="369"/>
      <c r="FF255" s="369"/>
      <c r="FG255" s="369"/>
      <c r="FH255" s="45"/>
      <c r="FI255" s="45"/>
      <c r="FJ255" s="45"/>
    </row>
    <row r="256" spans="1:166" s="4" customFormat="1" ht="27" customHeight="1">
      <c r="A256" s="135" t="s">
        <v>177</v>
      </c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99" t="s">
        <v>63</v>
      </c>
      <c r="AL256" s="99"/>
      <c r="AM256" s="99"/>
      <c r="AN256" s="99"/>
      <c r="AO256" s="99"/>
      <c r="AP256" s="99"/>
      <c r="AQ256" s="186"/>
      <c r="AR256" s="186"/>
      <c r="AS256" s="186"/>
      <c r="AT256" s="186"/>
      <c r="AU256" s="186"/>
      <c r="AV256" s="186"/>
      <c r="AW256" s="186"/>
      <c r="AX256" s="186"/>
      <c r="AY256" s="186"/>
      <c r="AZ256" s="186"/>
      <c r="BA256" s="186"/>
      <c r="BB256" s="186"/>
      <c r="BC256" s="98">
        <v>9300</v>
      </c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>
        <v>7604.92</v>
      </c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107">
        <v>7604.92</v>
      </c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>
        <f>CH256</f>
        <v>7604.92</v>
      </c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>
        <f>BC256-CH256</f>
        <v>1695.08</v>
      </c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69">
        <v>0</v>
      </c>
      <c r="EY256" s="169"/>
      <c r="EZ256" s="169"/>
      <c r="FA256" s="169"/>
      <c r="FB256" s="169"/>
      <c r="FC256" s="169"/>
      <c r="FD256" s="169"/>
      <c r="FE256" s="169"/>
      <c r="FF256" s="169"/>
      <c r="FG256" s="169"/>
      <c r="FH256" s="46"/>
      <c r="FI256" s="46"/>
      <c r="FJ256" s="46"/>
    </row>
    <row r="257" spans="1:166" s="4" customFormat="1" ht="18.75" customHeight="1">
      <c r="A257" s="144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6"/>
      <c r="BI257" s="294" t="s">
        <v>95</v>
      </c>
      <c r="BJ257" s="295"/>
      <c r="BK257" s="295"/>
      <c r="BL257" s="295"/>
      <c r="BM257" s="295"/>
      <c r="BN257" s="295"/>
      <c r="BO257" s="295"/>
      <c r="BP257" s="295"/>
      <c r="BQ257" s="295"/>
      <c r="BR257" s="295"/>
      <c r="BS257" s="295"/>
      <c r="BT257" s="295"/>
      <c r="BU257" s="295"/>
      <c r="BV257" s="295"/>
      <c r="BW257" s="295"/>
      <c r="BX257" s="295"/>
      <c r="BY257" s="295"/>
      <c r="BZ257" s="295"/>
      <c r="CA257" s="295"/>
      <c r="CB257" s="295"/>
      <c r="CC257" s="295"/>
      <c r="CD257" s="295"/>
      <c r="CE257" s="295"/>
      <c r="CF257" s="295"/>
      <c r="CG257" s="295"/>
      <c r="CH257" s="295"/>
      <c r="CI257" s="295"/>
      <c r="CJ257" s="295"/>
      <c r="CK257" s="295"/>
      <c r="CL257" s="295"/>
      <c r="CM257" s="295"/>
      <c r="CN257" s="295"/>
      <c r="CO257" s="295"/>
      <c r="CP257" s="295"/>
      <c r="CQ257" s="296"/>
      <c r="CR257" s="144"/>
      <c r="CS257" s="145"/>
      <c r="CT257" s="145"/>
      <c r="CU257" s="145"/>
      <c r="CV257" s="145"/>
      <c r="CW257" s="145"/>
      <c r="CX257" s="145"/>
      <c r="CY257" s="145"/>
      <c r="CZ257" s="145"/>
      <c r="DA257" s="145"/>
      <c r="DB257" s="145"/>
      <c r="DC257" s="145"/>
      <c r="DD257" s="145"/>
      <c r="DE257" s="145"/>
      <c r="DF257" s="145"/>
      <c r="DG257" s="145"/>
      <c r="DH257" s="145"/>
      <c r="DI257" s="145"/>
      <c r="DJ257" s="145"/>
      <c r="DK257" s="145"/>
      <c r="DL257" s="145"/>
      <c r="DM257" s="145"/>
      <c r="DN257" s="145"/>
      <c r="DO257" s="145"/>
      <c r="DP257" s="145"/>
      <c r="DQ257" s="145"/>
      <c r="DR257" s="145"/>
      <c r="DS257" s="145"/>
      <c r="DT257" s="145"/>
      <c r="DU257" s="145"/>
      <c r="DV257" s="145"/>
      <c r="DW257" s="145"/>
      <c r="DX257" s="145"/>
      <c r="DY257" s="145"/>
      <c r="DZ257" s="145"/>
      <c r="EA257" s="145"/>
      <c r="EB257" s="145"/>
      <c r="EC257" s="145"/>
      <c r="ED257" s="145"/>
      <c r="EE257" s="145"/>
      <c r="EF257" s="145"/>
      <c r="EG257" s="145"/>
      <c r="EH257" s="145"/>
      <c r="EI257" s="145"/>
      <c r="EJ257" s="145"/>
      <c r="EK257" s="145"/>
      <c r="EL257" s="145"/>
      <c r="EM257" s="145"/>
      <c r="EN257" s="145"/>
      <c r="EO257" s="145"/>
      <c r="EP257" s="145"/>
      <c r="EQ257" s="145"/>
      <c r="ER257" s="145"/>
      <c r="ES257" s="145"/>
      <c r="ET257" s="145"/>
      <c r="EU257" s="145"/>
      <c r="EV257" s="145"/>
      <c r="EW257" s="145"/>
      <c r="EX257" s="145"/>
      <c r="EY257" s="145"/>
      <c r="EZ257" s="145"/>
      <c r="FA257" s="145"/>
      <c r="FB257" s="145"/>
      <c r="FC257" s="145"/>
      <c r="FD257" s="145"/>
      <c r="FE257" s="145"/>
      <c r="FF257" s="145"/>
      <c r="FG257" s="146"/>
      <c r="FH257" s="14"/>
      <c r="FI257" s="14"/>
      <c r="FJ257" s="14"/>
    </row>
    <row r="258" spans="1:166" s="4" customFormat="1" ht="35.25" customHeight="1" hidden="1">
      <c r="A258" s="155" t="s">
        <v>80</v>
      </c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  <c r="BC258" s="156"/>
      <c r="BD258" s="156"/>
      <c r="BE258" s="156"/>
      <c r="BF258" s="156"/>
      <c r="BG258" s="156"/>
      <c r="BH258" s="156"/>
      <c r="BI258" s="156"/>
      <c r="BJ258" s="156"/>
      <c r="BK258" s="156"/>
      <c r="BL258" s="156"/>
      <c r="BM258" s="156"/>
      <c r="BN258" s="156"/>
      <c r="BO258" s="156"/>
      <c r="BP258" s="156"/>
      <c r="BQ258" s="156"/>
      <c r="BR258" s="156"/>
      <c r="BS258" s="156"/>
      <c r="BT258" s="156"/>
      <c r="BU258" s="156"/>
      <c r="BV258" s="156"/>
      <c r="BW258" s="156"/>
      <c r="BX258" s="156"/>
      <c r="BY258" s="156"/>
      <c r="BZ258" s="156"/>
      <c r="CA258" s="156"/>
      <c r="CB258" s="156"/>
      <c r="CC258" s="156"/>
      <c r="CD258" s="156"/>
      <c r="CE258" s="156"/>
      <c r="CF258" s="156"/>
      <c r="CG258" s="156"/>
      <c r="CH258" s="156"/>
      <c r="CI258" s="156"/>
      <c r="CJ258" s="156"/>
      <c r="CK258" s="156"/>
      <c r="CL258" s="156"/>
      <c r="CM258" s="156"/>
      <c r="CN258" s="156"/>
      <c r="CO258" s="156"/>
      <c r="CP258" s="156"/>
      <c r="CQ258" s="156"/>
      <c r="CR258" s="156"/>
      <c r="CS258" s="156"/>
      <c r="CT258" s="156"/>
      <c r="CU258" s="156"/>
      <c r="CV258" s="156"/>
      <c r="CW258" s="156"/>
      <c r="CX258" s="156"/>
      <c r="CY258" s="156"/>
      <c r="CZ258" s="156"/>
      <c r="DA258" s="156"/>
      <c r="DB258" s="156"/>
      <c r="DC258" s="156"/>
      <c r="DD258" s="156"/>
      <c r="DE258" s="156"/>
      <c r="DF258" s="156"/>
      <c r="DG258" s="156"/>
      <c r="DH258" s="156"/>
      <c r="DI258" s="156"/>
      <c r="DJ258" s="156"/>
      <c r="DK258" s="156"/>
      <c r="DL258" s="156"/>
      <c r="DM258" s="156"/>
      <c r="DN258" s="156"/>
      <c r="DO258" s="156"/>
      <c r="DP258" s="156"/>
      <c r="DQ258" s="156"/>
      <c r="DR258" s="156"/>
      <c r="DS258" s="156"/>
      <c r="DT258" s="156"/>
      <c r="DU258" s="156"/>
      <c r="DV258" s="156"/>
      <c r="DW258" s="156"/>
      <c r="DX258" s="156"/>
      <c r="DY258" s="156"/>
      <c r="DZ258" s="156"/>
      <c r="EA258" s="156"/>
      <c r="EB258" s="156"/>
      <c r="EC258" s="156"/>
      <c r="ED258" s="156"/>
      <c r="EE258" s="156"/>
      <c r="EF258" s="156"/>
      <c r="EG258" s="156"/>
      <c r="EH258" s="156"/>
      <c r="EI258" s="156"/>
      <c r="EJ258" s="156"/>
      <c r="EK258" s="156"/>
      <c r="EL258" s="156"/>
      <c r="EM258" s="156"/>
      <c r="EN258" s="156"/>
      <c r="EO258" s="156"/>
      <c r="EP258" s="156"/>
      <c r="EQ258" s="156"/>
      <c r="ER258" s="156"/>
      <c r="ES258" s="156"/>
      <c r="ET258" s="156"/>
      <c r="EU258" s="156"/>
      <c r="EV258" s="156"/>
      <c r="EW258" s="156"/>
      <c r="EX258" s="156"/>
      <c r="EY258" s="156"/>
      <c r="EZ258" s="156"/>
      <c r="FA258" s="156"/>
      <c r="FB258" s="156"/>
      <c r="FC258" s="156"/>
      <c r="FD258" s="156"/>
      <c r="FE258" s="156"/>
      <c r="FF258" s="156"/>
      <c r="FG258" s="156"/>
      <c r="FH258" s="156"/>
      <c r="FI258" s="156"/>
      <c r="FJ258" s="157"/>
    </row>
    <row r="259" spans="1:166" s="4" customFormat="1" ht="28.5" customHeight="1">
      <c r="A259" s="134" t="s">
        <v>8</v>
      </c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 t="s">
        <v>23</v>
      </c>
      <c r="AL259" s="134"/>
      <c r="AM259" s="134"/>
      <c r="AN259" s="134"/>
      <c r="AO259" s="134"/>
      <c r="AP259" s="134"/>
      <c r="AQ259" s="134" t="s">
        <v>35</v>
      </c>
      <c r="AR259" s="134"/>
      <c r="AS259" s="134"/>
      <c r="AT259" s="134"/>
      <c r="AU259" s="134"/>
      <c r="AV259" s="134"/>
      <c r="AW259" s="134"/>
      <c r="AX259" s="134"/>
      <c r="AY259" s="134"/>
      <c r="AZ259" s="134"/>
      <c r="BA259" s="134"/>
      <c r="BB259" s="134"/>
      <c r="BC259" s="134" t="s">
        <v>36</v>
      </c>
      <c r="BD259" s="134"/>
      <c r="BE259" s="134"/>
      <c r="BF259" s="134"/>
      <c r="BG259" s="134"/>
      <c r="BH259" s="134"/>
      <c r="BI259" s="134"/>
      <c r="BJ259" s="134"/>
      <c r="BK259" s="134"/>
      <c r="BL259" s="134"/>
      <c r="BM259" s="134"/>
      <c r="BN259" s="134"/>
      <c r="BO259" s="134"/>
      <c r="BP259" s="134"/>
      <c r="BQ259" s="134"/>
      <c r="BR259" s="134"/>
      <c r="BS259" s="134"/>
      <c r="BT259" s="134"/>
      <c r="BU259" s="293" t="s">
        <v>37</v>
      </c>
      <c r="BV259" s="293"/>
      <c r="BW259" s="293"/>
      <c r="BX259" s="293"/>
      <c r="BY259" s="293"/>
      <c r="BZ259" s="293"/>
      <c r="CA259" s="293"/>
      <c r="CB259" s="293"/>
      <c r="CC259" s="293"/>
      <c r="CD259" s="293"/>
      <c r="CE259" s="293"/>
      <c r="CF259" s="293"/>
      <c r="CG259" s="293"/>
      <c r="CH259" s="134" t="s">
        <v>24</v>
      </c>
      <c r="CI259" s="134"/>
      <c r="CJ259" s="134"/>
      <c r="CK259" s="134"/>
      <c r="CL259" s="134"/>
      <c r="CM259" s="134"/>
      <c r="CN259" s="134"/>
      <c r="CO259" s="134"/>
      <c r="CP259" s="134"/>
      <c r="CQ259" s="134"/>
      <c r="CR259" s="134"/>
      <c r="CS259" s="134"/>
      <c r="CT259" s="134"/>
      <c r="CU259" s="134"/>
      <c r="CV259" s="134"/>
      <c r="CW259" s="134"/>
      <c r="CX259" s="134"/>
      <c r="CY259" s="134"/>
      <c r="CZ259" s="134"/>
      <c r="DA259" s="134"/>
      <c r="DB259" s="134"/>
      <c r="DC259" s="134"/>
      <c r="DD259" s="134"/>
      <c r="DE259" s="134"/>
      <c r="DF259" s="134"/>
      <c r="DG259" s="134"/>
      <c r="DH259" s="134"/>
      <c r="DI259" s="134"/>
      <c r="DJ259" s="134"/>
      <c r="DK259" s="134"/>
      <c r="DL259" s="134"/>
      <c r="DM259" s="134"/>
      <c r="DN259" s="134"/>
      <c r="DO259" s="134"/>
      <c r="DP259" s="134"/>
      <c r="DQ259" s="134"/>
      <c r="DR259" s="134"/>
      <c r="DS259" s="134"/>
      <c r="DT259" s="134"/>
      <c r="DU259" s="134"/>
      <c r="DV259" s="134"/>
      <c r="DW259" s="134"/>
      <c r="DX259" s="134"/>
      <c r="DY259" s="134"/>
      <c r="DZ259" s="134"/>
      <c r="EA259" s="134"/>
      <c r="EB259" s="134"/>
      <c r="EC259" s="134"/>
      <c r="ED259" s="134"/>
      <c r="EE259" s="134"/>
      <c r="EF259" s="134"/>
      <c r="EG259" s="134"/>
      <c r="EH259" s="134"/>
      <c r="EI259" s="134"/>
      <c r="EJ259" s="134"/>
      <c r="EK259" s="166" t="s">
        <v>29</v>
      </c>
      <c r="EL259" s="167"/>
      <c r="EM259" s="167"/>
      <c r="EN259" s="167"/>
      <c r="EO259" s="167"/>
      <c r="EP259" s="167"/>
      <c r="EQ259" s="167"/>
      <c r="ER259" s="167"/>
      <c r="ES259" s="167"/>
      <c r="ET259" s="167"/>
      <c r="EU259" s="167"/>
      <c r="EV259" s="167"/>
      <c r="EW259" s="167"/>
      <c r="EX259" s="167"/>
      <c r="EY259" s="167"/>
      <c r="EZ259" s="167"/>
      <c r="FA259" s="167"/>
      <c r="FB259" s="167"/>
      <c r="FC259" s="167"/>
      <c r="FD259" s="167"/>
      <c r="FE259" s="167"/>
      <c r="FF259" s="167"/>
      <c r="FG259" s="167"/>
      <c r="FH259" s="167"/>
      <c r="FI259" s="167"/>
      <c r="FJ259" s="168"/>
    </row>
    <row r="260" spans="1:166" s="4" customFormat="1" ht="63.75" customHeight="1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4"/>
      <c r="BR260" s="134"/>
      <c r="BS260" s="134"/>
      <c r="BT260" s="134"/>
      <c r="BU260" s="293"/>
      <c r="BV260" s="293"/>
      <c r="BW260" s="293"/>
      <c r="BX260" s="293"/>
      <c r="BY260" s="293"/>
      <c r="BZ260" s="293"/>
      <c r="CA260" s="293"/>
      <c r="CB260" s="293"/>
      <c r="CC260" s="293"/>
      <c r="CD260" s="293"/>
      <c r="CE260" s="293"/>
      <c r="CF260" s="293"/>
      <c r="CG260" s="293"/>
      <c r="CH260" s="134" t="s">
        <v>45</v>
      </c>
      <c r="CI260" s="134"/>
      <c r="CJ260" s="134"/>
      <c r="CK260" s="134"/>
      <c r="CL260" s="134"/>
      <c r="CM260" s="134"/>
      <c r="CN260" s="134"/>
      <c r="CO260" s="134"/>
      <c r="CP260" s="134"/>
      <c r="CQ260" s="134"/>
      <c r="CR260" s="134"/>
      <c r="CS260" s="134"/>
      <c r="CT260" s="134"/>
      <c r="CU260" s="134"/>
      <c r="CV260" s="134"/>
      <c r="CW260" s="134"/>
      <c r="CX260" s="134" t="s">
        <v>25</v>
      </c>
      <c r="CY260" s="134"/>
      <c r="CZ260" s="134"/>
      <c r="DA260" s="134"/>
      <c r="DB260" s="134"/>
      <c r="DC260" s="134"/>
      <c r="DD260" s="134"/>
      <c r="DE260" s="134"/>
      <c r="DF260" s="134"/>
      <c r="DG260" s="134"/>
      <c r="DH260" s="134"/>
      <c r="DI260" s="134"/>
      <c r="DJ260" s="134"/>
      <c r="DK260" s="134" t="s">
        <v>26</v>
      </c>
      <c r="DL260" s="134"/>
      <c r="DM260" s="134"/>
      <c r="DN260" s="134"/>
      <c r="DO260" s="134"/>
      <c r="DP260" s="134"/>
      <c r="DQ260" s="134"/>
      <c r="DR260" s="134"/>
      <c r="DS260" s="134"/>
      <c r="DT260" s="134"/>
      <c r="DU260" s="134"/>
      <c r="DV260" s="134"/>
      <c r="DW260" s="134"/>
      <c r="DX260" s="134" t="s">
        <v>27</v>
      </c>
      <c r="DY260" s="134"/>
      <c r="DZ260" s="134"/>
      <c r="EA260" s="134"/>
      <c r="EB260" s="134"/>
      <c r="EC260" s="134"/>
      <c r="ED260" s="134"/>
      <c r="EE260" s="134"/>
      <c r="EF260" s="134"/>
      <c r="EG260" s="134"/>
      <c r="EH260" s="134"/>
      <c r="EI260" s="134"/>
      <c r="EJ260" s="134"/>
      <c r="EK260" s="134" t="s">
        <v>38</v>
      </c>
      <c r="EL260" s="134"/>
      <c r="EM260" s="134"/>
      <c r="EN260" s="134"/>
      <c r="EO260" s="134"/>
      <c r="EP260" s="134"/>
      <c r="EQ260" s="134"/>
      <c r="ER260" s="134"/>
      <c r="ES260" s="134"/>
      <c r="ET260" s="134"/>
      <c r="EU260" s="134"/>
      <c r="EV260" s="134"/>
      <c r="EW260" s="134"/>
      <c r="EX260" s="166" t="s">
        <v>46</v>
      </c>
      <c r="EY260" s="167"/>
      <c r="EZ260" s="167"/>
      <c r="FA260" s="167"/>
      <c r="FB260" s="167"/>
      <c r="FC260" s="167"/>
      <c r="FD260" s="167"/>
      <c r="FE260" s="167"/>
      <c r="FF260" s="167"/>
      <c r="FG260" s="167"/>
      <c r="FH260" s="167"/>
      <c r="FI260" s="167"/>
      <c r="FJ260" s="168"/>
    </row>
    <row r="261" spans="1:166" s="4" customFormat="1" ht="18.75">
      <c r="A261" s="108">
        <v>1</v>
      </c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>
        <v>2</v>
      </c>
      <c r="AL261" s="108"/>
      <c r="AM261" s="108"/>
      <c r="AN261" s="108"/>
      <c r="AO261" s="108"/>
      <c r="AP261" s="108"/>
      <c r="AQ261" s="108">
        <v>3</v>
      </c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>
        <v>4</v>
      </c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>
        <v>5</v>
      </c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>
        <v>6</v>
      </c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08">
        <v>7</v>
      </c>
      <c r="CY261" s="108"/>
      <c r="CZ261" s="108"/>
      <c r="DA261" s="108"/>
      <c r="DB261" s="108"/>
      <c r="DC261" s="108"/>
      <c r="DD261" s="108"/>
      <c r="DE261" s="108"/>
      <c r="DF261" s="108"/>
      <c r="DG261" s="108"/>
      <c r="DH261" s="108"/>
      <c r="DI261" s="108"/>
      <c r="DJ261" s="108"/>
      <c r="DK261" s="108">
        <v>8</v>
      </c>
      <c r="DL261" s="108"/>
      <c r="DM261" s="108"/>
      <c r="DN261" s="108"/>
      <c r="DO261" s="108"/>
      <c r="DP261" s="108"/>
      <c r="DQ261" s="108"/>
      <c r="DR261" s="108"/>
      <c r="DS261" s="108"/>
      <c r="DT261" s="108"/>
      <c r="DU261" s="108"/>
      <c r="DV261" s="108"/>
      <c r="DW261" s="108"/>
      <c r="DX261" s="108">
        <v>9</v>
      </c>
      <c r="DY261" s="108"/>
      <c r="DZ261" s="108"/>
      <c r="EA261" s="108"/>
      <c r="EB261" s="108"/>
      <c r="EC261" s="108"/>
      <c r="ED261" s="108"/>
      <c r="EE261" s="108"/>
      <c r="EF261" s="108"/>
      <c r="EG261" s="108"/>
      <c r="EH261" s="108"/>
      <c r="EI261" s="108"/>
      <c r="EJ261" s="108"/>
      <c r="EK261" s="108">
        <v>10</v>
      </c>
      <c r="EL261" s="108"/>
      <c r="EM261" s="108"/>
      <c r="EN261" s="108"/>
      <c r="EO261" s="108"/>
      <c r="EP261" s="108"/>
      <c r="EQ261" s="108"/>
      <c r="ER261" s="108"/>
      <c r="ES261" s="108"/>
      <c r="ET261" s="108"/>
      <c r="EU261" s="108"/>
      <c r="EV261" s="108"/>
      <c r="EW261" s="108"/>
      <c r="EX261" s="158">
        <v>11</v>
      </c>
      <c r="EY261" s="159"/>
      <c r="EZ261" s="159"/>
      <c r="FA261" s="159"/>
      <c r="FB261" s="159"/>
      <c r="FC261" s="159"/>
      <c r="FD261" s="159"/>
      <c r="FE261" s="159"/>
      <c r="FF261" s="159"/>
      <c r="FG261" s="159"/>
      <c r="FH261" s="159"/>
      <c r="FI261" s="159"/>
      <c r="FJ261" s="160"/>
    </row>
    <row r="262" spans="1:166" s="4" customFormat="1" ht="24" customHeight="1">
      <c r="A262" s="142" t="s">
        <v>32</v>
      </c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222" t="s">
        <v>33</v>
      </c>
      <c r="AL262" s="222"/>
      <c r="AM262" s="222"/>
      <c r="AN262" s="222"/>
      <c r="AO262" s="222"/>
      <c r="AP262" s="222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9">
        <f>BC265+BC267+BC269</f>
        <v>434495</v>
      </c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>
        <f>BU265+BU267+BU269</f>
        <v>133149.91</v>
      </c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3">
        <f>CH265+CH267+CI269</f>
        <v>133149.91</v>
      </c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  <c r="CW262" s="103"/>
      <c r="CX262" s="103"/>
      <c r="CY262" s="103"/>
      <c r="CZ262" s="103"/>
      <c r="DA262" s="103"/>
      <c r="DB262" s="103"/>
      <c r="DC262" s="103"/>
      <c r="DD262" s="103"/>
      <c r="DE262" s="103"/>
      <c r="DF262" s="103"/>
      <c r="DG262" s="103"/>
      <c r="DH262" s="103"/>
      <c r="DI262" s="103"/>
      <c r="DJ262" s="103"/>
      <c r="DK262" s="103"/>
      <c r="DL262" s="103"/>
      <c r="DM262" s="103"/>
      <c r="DN262" s="103"/>
      <c r="DO262" s="103"/>
      <c r="DP262" s="103"/>
      <c r="DQ262" s="103"/>
      <c r="DR262" s="103"/>
      <c r="DS262" s="103"/>
      <c r="DT262" s="103"/>
      <c r="DU262" s="103"/>
      <c r="DV262" s="103"/>
      <c r="DW262" s="103"/>
      <c r="DX262" s="103">
        <f>CH262</f>
        <v>133149.91</v>
      </c>
      <c r="DY262" s="103"/>
      <c r="DZ262" s="103"/>
      <c r="EA262" s="103"/>
      <c r="EB262" s="103"/>
      <c r="EC262" s="103"/>
      <c r="ED262" s="103"/>
      <c r="EE262" s="103"/>
      <c r="EF262" s="103"/>
      <c r="EG262" s="103"/>
      <c r="EH262" s="103"/>
      <c r="EI262" s="103"/>
      <c r="EJ262" s="103"/>
      <c r="EK262" s="103">
        <f>EK265+EK267+EK269</f>
        <v>301345.09</v>
      </c>
      <c r="EL262" s="103"/>
      <c r="EM262" s="103"/>
      <c r="EN262" s="103"/>
      <c r="EO262" s="103"/>
      <c r="EP262" s="103"/>
      <c r="EQ262" s="103"/>
      <c r="ER262" s="103"/>
      <c r="ES262" s="103"/>
      <c r="ET262" s="103"/>
      <c r="EU262" s="103"/>
      <c r="EV262" s="103"/>
      <c r="EW262" s="103"/>
      <c r="EX262" s="178">
        <f>EX265+EX267</f>
        <v>0</v>
      </c>
      <c r="EY262" s="179"/>
      <c r="EZ262" s="179"/>
      <c r="FA262" s="179"/>
      <c r="FB262" s="179"/>
      <c r="FC262" s="179"/>
      <c r="FD262" s="179"/>
      <c r="FE262" s="179"/>
      <c r="FF262" s="179"/>
      <c r="FG262" s="179"/>
      <c r="FH262" s="179"/>
      <c r="FI262" s="179"/>
      <c r="FJ262" s="180"/>
    </row>
    <row r="263" spans="1:166" s="4" customFormat="1" ht="18" customHeight="1">
      <c r="A263" s="154" t="s">
        <v>22</v>
      </c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95" t="s">
        <v>34</v>
      </c>
      <c r="AL263" s="195"/>
      <c r="AM263" s="195"/>
      <c r="AN263" s="195"/>
      <c r="AO263" s="195"/>
      <c r="AP263" s="195"/>
      <c r="AQ263" s="186"/>
      <c r="AR263" s="186"/>
      <c r="AS263" s="186"/>
      <c r="AT263" s="186"/>
      <c r="AU263" s="186"/>
      <c r="AV263" s="186"/>
      <c r="AW263" s="186"/>
      <c r="AX263" s="186"/>
      <c r="AY263" s="186"/>
      <c r="AZ263" s="186"/>
      <c r="BA263" s="186"/>
      <c r="BB263" s="186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07"/>
      <c r="DN263" s="107"/>
      <c r="DO263" s="107"/>
      <c r="DP263" s="107"/>
      <c r="DQ263" s="107"/>
      <c r="DR263" s="107"/>
      <c r="DS263" s="107"/>
      <c r="DT263" s="107"/>
      <c r="DU263" s="107"/>
      <c r="DV263" s="107"/>
      <c r="DW263" s="107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07"/>
      <c r="EN263" s="107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75"/>
      <c r="EY263" s="176"/>
      <c r="EZ263" s="176"/>
      <c r="FA263" s="176"/>
      <c r="FB263" s="176"/>
      <c r="FC263" s="176"/>
      <c r="FD263" s="176"/>
      <c r="FE263" s="176"/>
      <c r="FF263" s="176"/>
      <c r="FG263" s="176"/>
      <c r="FH263" s="176"/>
      <c r="FI263" s="176"/>
      <c r="FJ263" s="177"/>
    </row>
    <row r="264" spans="1:166" s="4" customFormat="1" ht="60.75" customHeight="1">
      <c r="A264" s="223" t="s">
        <v>266</v>
      </c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223"/>
      <c r="AK264" s="195"/>
      <c r="AL264" s="195"/>
      <c r="AM264" s="195"/>
      <c r="AN264" s="195"/>
      <c r="AO264" s="195"/>
      <c r="AP264" s="195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49"/>
      <c r="BT264" s="49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107"/>
      <c r="CI264" s="107"/>
      <c r="CJ264" s="107"/>
      <c r="CK264" s="107"/>
      <c r="CL264" s="107"/>
      <c r="CM264" s="107"/>
      <c r="CN264" s="107"/>
      <c r="CO264" s="107"/>
      <c r="CP264" s="107"/>
      <c r="CQ264" s="107"/>
      <c r="CR264" s="107"/>
      <c r="CS264" s="107"/>
      <c r="CT264" s="107"/>
      <c r="CU264" s="107"/>
      <c r="CV264" s="107"/>
      <c r="CW264" s="107"/>
      <c r="CX264" s="107"/>
      <c r="CY264" s="107"/>
      <c r="CZ264" s="107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07"/>
      <c r="DK264" s="107"/>
      <c r="DL264" s="107"/>
      <c r="DM264" s="107"/>
      <c r="DN264" s="107"/>
      <c r="DO264" s="107"/>
      <c r="DP264" s="107"/>
      <c r="DQ264" s="107"/>
      <c r="DR264" s="107"/>
      <c r="DS264" s="107"/>
      <c r="DT264" s="107"/>
      <c r="DU264" s="107"/>
      <c r="DV264" s="107"/>
      <c r="DW264" s="107"/>
      <c r="DX264" s="107"/>
      <c r="DY264" s="107"/>
      <c r="DZ264" s="107"/>
      <c r="EA264" s="107"/>
      <c r="EB264" s="107"/>
      <c r="EC264" s="107"/>
      <c r="ED264" s="107"/>
      <c r="EE264" s="107"/>
      <c r="EF264" s="107"/>
      <c r="EG264" s="107"/>
      <c r="EH264" s="107"/>
      <c r="EI264" s="107"/>
      <c r="EJ264" s="107"/>
      <c r="EK264" s="107"/>
      <c r="EL264" s="107"/>
      <c r="EM264" s="107"/>
      <c r="EN264" s="107"/>
      <c r="EO264" s="107"/>
      <c r="EP264" s="107"/>
      <c r="EQ264" s="107"/>
      <c r="ER264" s="107"/>
      <c r="ES264" s="107"/>
      <c r="ET264" s="107"/>
      <c r="EU264" s="107"/>
      <c r="EV264" s="107"/>
      <c r="EW264" s="107"/>
      <c r="EX264" s="107"/>
      <c r="EY264" s="107"/>
      <c r="EZ264" s="107"/>
      <c r="FA264" s="107"/>
      <c r="FB264" s="107"/>
      <c r="FC264" s="107"/>
      <c r="FD264" s="107"/>
      <c r="FE264" s="107"/>
      <c r="FF264" s="107"/>
      <c r="FG264" s="107"/>
      <c r="FH264" s="13"/>
      <c r="FI264" s="13"/>
      <c r="FJ264" s="13"/>
    </row>
    <row r="265" spans="1:166" s="11" customFormat="1" ht="21.75" customHeight="1">
      <c r="A265" s="196" t="s">
        <v>264</v>
      </c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53" t="s">
        <v>155</v>
      </c>
      <c r="AL265" s="153"/>
      <c r="AM265" s="153"/>
      <c r="AN265" s="153"/>
      <c r="AO265" s="153"/>
      <c r="AP265" s="153"/>
      <c r="AQ265" s="185"/>
      <c r="AR265" s="185"/>
      <c r="AS265" s="185"/>
      <c r="AT265" s="185"/>
      <c r="AU265" s="185"/>
      <c r="AV265" s="185"/>
      <c r="AW265" s="185"/>
      <c r="AX265" s="185"/>
      <c r="AY265" s="185"/>
      <c r="AZ265" s="185"/>
      <c r="BA265" s="185"/>
      <c r="BB265" s="185"/>
      <c r="BC265" s="109">
        <f>BC266</f>
        <v>1800</v>
      </c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>
        <f>BU266</f>
        <v>1800</v>
      </c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3">
        <f>CH266</f>
        <v>1800</v>
      </c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  <c r="CW265" s="103"/>
      <c r="CX265" s="103"/>
      <c r="CY265" s="103"/>
      <c r="CZ265" s="103"/>
      <c r="DA265" s="103"/>
      <c r="DB265" s="103"/>
      <c r="DC265" s="103"/>
      <c r="DD265" s="103"/>
      <c r="DE265" s="103"/>
      <c r="DF265" s="103"/>
      <c r="DG265" s="103"/>
      <c r="DH265" s="103"/>
      <c r="DI265" s="103"/>
      <c r="DJ265" s="103"/>
      <c r="DK265" s="103"/>
      <c r="DL265" s="103"/>
      <c r="DM265" s="103"/>
      <c r="DN265" s="103"/>
      <c r="DO265" s="103"/>
      <c r="DP265" s="103"/>
      <c r="DQ265" s="103"/>
      <c r="DR265" s="103"/>
      <c r="DS265" s="103"/>
      <c r="DT265" s="103"/>
      <c r="DU265" s="103"/>
      <c r="DV265" s="103"/>
      <c r="DW265" s="103"/>
      <c r="DX265" s="103">
        <f>CH265</f>
        <v>1800</v>
      </c>
      <c r="DY265" s="103"/>
      <c r="DZ265" s="103"/>
      <c r="EA265" s="103"/>
      <c r="EB265" s="103"/>
      <c r="EC265" s="103"/>
      <c r="ED265" s="103"/>
      <c r="EE265" s="103"/>
      <c r="EF265" s="103"/>
      <c r="EG265" s="103"/>
      <c r="EH265" s="103"/>
      <c r="EI265" s="103"/>
      <c r="EJ265" s="103"/>
      <c r="EK265" s="103">
        <v>0</v>
      </c>
      <c r="EL265" s="103"/>
      <c r="EM265" s="103"/>
      <c r="EN265" s="103"/>
      <c r="EO265" s="103"/>
      <c r="EP265" s="103"/>
      <c r="EQ265" s="103"/>
      <c r="ER265" s="103"/>
      <c r="ES265" s="103"/>
      <c r="ET265" s="103"/>
      <c r="EU265" s="103"/>
      <c r="EV265" s="103"/>
      <c r="EW265" s="103"/>
      <c r="EX265" s="369">
        <v>0</v>
      </c>
      <c r="EY265" s="369"/>
      <c r="EZ265" s="369"/>
      <c r="FA265" s="369"/>
      <c r="FB265" s="369"/>
      <c r="FC265" s="369"/>
      <c r="FD265" s="369"/>
      <c r="FE265" s="369"/>
      <c r="FF265" s="369"/>
      <c r="FG265" s="369"/>
      <c r="FH265" s="45"/>
      <c r="FI265" s="45"/>
      <c r="FJ265" s="45"/>
    </row>
    <row r="266" spans="1:166" s="4" customFormat="1" ht="39" customHeight="1">
      <c r="A266" s="135" t="s">
        <v>263</v>
      </c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99" t="s">
        <v>155</v>
      </c>
      <c r="AL266" s="99"/>
      <c r="AM266" s="99"/>
      <c r="AN266" s="99"/>
      <c r="AO266" s="99"/>
      <c r="AP266" s="99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98">
        <v>1800</v>
      </c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>
        <v>1800</v>
      </c>
      <c r="BV266" s="98"/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107">
        <v>1800</v>
      </c>
      <c r="CI266" s="107"/>
      <c r="CJ266" s="107"/>
      <c r="CK266" s="107"/>
      <c r="CL266" s="107"/>
      <c r="CM266" s="107"/>
      <c r="CN266" s="107"/>
      <c r="CO266" s="107"/>
      <c r="CP266" s="107"/>
      <c r="CQ266" s="107"/>
      <c r="CR266" s="107"/>
      <c r="CS266" s="107"/>
      <c r="CT266" s="107"/>
      <c r="CU266" s="107"/>
      <c r="CV266" s="107"/>
      <c r="CW266" s="107"/>
      <c r="CX266" s="107"/>
      <c r="CY266" s="107"/>
      <c r="CZ266" s="107"/>
      <c r="DA266" s="107"/>
      <c r="DB266" s="107"/>
      <c r="DC266" s="107"/>
      <c r="DD266" s="107"/>
      <c r="DE266" s="107"/>
      <c r="DF266" s="107"/>
      <c r="DG266" s="107"/>
      <c r="DH266" s="107"/>
      <c r="DI266" s="107"/>
      <c r="DJ266" s="107"/>
      <c r="DK266" s="107"/>
      <c r="DL266" s="107"/>
      <c r="DM266" s="107"/>
      <c r="DN266" s="107"/>
      <c r="DO266" s="107"/>
      <c r="DP266" s="107"/>
      <c r="DQ266" s="107"/>
      <c r="DR266" s="107"/>
      <c r="DS266" s="107"/>
      <c r="DT266" s="107"/>
      <c r="DU266" s="107"/>
      <c r="DV266" s="107"/>
      <c r="DW266" s="107"/>
      <c r="DX266" s="107">
        <f>CH266</f>
        <v>1800</v>
      </c>
      <c r="DY266" s="107"/>
      <c r="DZ266" s="107"/>
      <c r="EA266" s="107"/>
      <c r="EB266" s="107"/>
      <c r="EC266" s="107"/>
      <c r="ED266" s="107"/>
      <c r="EE266" s="107"/>
      <c r="EF266" s="107"/>
      <c r="EG266" s="107"/>
      <c r="EH266" s="107"/>
      <c r="EI266" s="107"/>
      <c r="EJ266" s="107"/>
      <c r="EK266" s="107">
        <f>BC266-CH266</f>
        <v>0</v>
      </c>
      <c r="EL266" s="107"/>
      <c r="EM266" s="107"/>
      <c r="EN266" s="107"/>
      <c r="EO266" s="107"/>
      <c r="EP266" s="107"/>
      <c r="EQ266" s="107"/>
      <c r="ER266" s="107"/>
      <c r="ES266" s="107"/>
      <c r="ET266" s="107"/>
      <c r="EU266" s="107"/>
      <c r="EV266" s="107"/>
      <c r="EW266" s="107"/>
      <c r="EX266" s="169">
        <v>0</v>
      </c>
      <c r="EY266" s="169"/>
      <c r="EZ266" s="169"/>
      <c r="FA266" s="169"/>
      <c r="FB266" s="169"/>
      <c r="FC266" s="169"/>
      <c r="FD266" s="169"/>
      <c r="FE266" s="169"/>
      <c r="FF266" s="169"/>
      <c r="FG266" s="169"/>
      <c r="FH266" s="46"/>
      <c r="FI266" s="46"/>
      <c r="FJ266" s="46"/>
    </row>
    <row r="267" spans="1:166" s="11" customFormat="1" ht="27" customHeight="1">
      <c r="A267" s="196" t="s">
        <v>265</v>
      </c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53" t="s">
        <v>155</v>
      </c>
      <c r="AL267" s="153"/>
      <c r="AM267" s="153"/>
      <c r="AN267" s="153"/>
      <c r="AO267" s="153"/>
      <c r="AP267" s="153"/>
      <c r="AQ267" s="185"/>
      <c r="AR267" s="185"/>
      <c r="AS267" s="185"/>
      <c r="AT267" s="185"/>
      <c r="AU267" s="185"/>
      <c r="AV267" s="185"/>
      <c r="AW267" s="185"/>
      <c r="AX267" s="185"/>
      <c r="AY267" s="185"/>
      <c r="AZ267" s="185"/>
      <c r="BA267" s="185"/>
      <c r="BB267" s="185"/>
      <c r="BC267" s="109">
        <f>BC268</f>
        <v>32695</v>
      </c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>
        <f>BU268</f>
        <v>32694.94</v>
      </c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3">
        <f>CH268</f>
        <v>32694.94</v>
      </c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  <c r="DD267" s="103"/>
      <c r="DE267" s="103"/>
      <c r="DF267" s="103"/>
      <c r="DG267" s="103"/>
      <c r="DH267" s="103"/>
      <c r="DI267" s="103"/>
      <c r="DJ267" s="103"/>
      <c r="DK267" s="103"/>
      <c r="DL267" s="103"/>
      <c r="DM267" s="103"/>
      <c r="DN267" s="103"/>
      <c r="DO267" s="103"/>
      <c r="DP267" s="103"/>
      <c r="DQ267" s="103"/>
      <c r="DR267" s="103"/>
      <c r="DS267" s="103"/>
      <c r="DT267" s="103"/>
      <c r="DU267" s="103"/>
      <c r="DV267" s="103"/>
      <c r="DW267" s="103"/>
      <c r="DX267" s="103">
        <f>CH267</f>
        <v>32694.94</v>
      </c>
      <c r="DY267" s="103"/>
      <c r="DZ267" s="103"/>
      <c r="EA267" s="103"/>
      <c r="EB267" s="103"/>
      <c r="EC267" s="103"/>
      <c r="ED267" s="103"/>
      <c r="EE267" s="103"/>
      <c r="EF267" s="103"/>
      <c r="EG267" s="103"/>
      <c r="EH267" s="103"/>
      <c r="EI267" s="103"/>
      <c r="EJ267" s="103"/>
      <c r="EK267" s="103">
        <f>BC267-CH267</f>
        <v>0.06000000000130967</v>
      </c>
      <c r="EL267" s="103"/>
      <c r="EM267" s="103"/>
      <c r="EN267" s="103"/>
      <c r="EO267" s="103"/>
      <c r="EP267" s="103"/>
      <c r="EQ267" s="103"/>
      <c r="ER267" s="103"/>
      <c r="ES267" s="103"/>
      <c r="ET267" s="103"/>
      <c r="EU267" s="103"/>
      <c r="EV267" s="103"/>
      <c r="EW267" s="103"/>
      <c r="EX267" s="369">
        <v>0</v>
      </c>
      <c r="EY267" s="369"/>
      <c r="EZ267" s="369"/>
      <c r="FA267" s="369"/>
      <c r="FB267" s="369"/>
      <c r="FC267" s="369"/>
      <c r="FD267" s="369"/>
      <c r="FE267" s="369"/>
      <c r="FF267" s="369"/>
      <c r="FG267" s="369"/>
      <c r="FH267" s="45"/>
      <c r="FI267" s="45"/>
      <c r="FJ267" s="45"/>
    </row>
    <row r="268" spans="1:166" s="4" customFormat="1" ht="36.75" customHeight="1">
      <c r="A268" s="135" t="s">
        <v>263</v>
      </c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99" t="s">
        <v>155</v>
      </c>
      <c r="AL268" s="99"/>
      <c r="AM268" s="99"/>
      <c r="AN268" s="99"/>
      <c r="AO268" s="99"/>
      <c r="AP268" s="99"/>
      <c r="AQ268" s="186"/>
      <c r="AR268" s="186"/>
      <c r="AS268" s="186"/>
      <c r="AT268" s="186"/>
      <c r="AU268" s="186"/>
      <c r="AV268" s="186"/>
      <c r="AW268" s="186"/>
      <c r="AX268" s="186"/>
      <c r="AY268" s="186"/>
      <c r="AZ268" s="186"/>
      <c r="BA268" s="186"/>
      <c r="BB268" s="186"/>
      <c r="BC268" s="98">
        <v>32695</v>
      </c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>
        <v>32694.94</v>
      </c>
      <c r="BV268" s="98"/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107">
        <v>32694.94</v>
      </c>
      <c r="CI268" s="107"/>
      <c r="CJ268" s="107"/>
      <c r="CK268" s="107"/>
      <c r="CL268" s="107"/>
      <c r="CM268" s="107"/>
      <c r="CN268" s="107"/>
      <c r="CO268" s="107"/>
      <c r="CP268" s="107"/>
      <c r="CQ268" s="107"/>
      <c r="CR268" s="107"/>
      <c r="CS268" s="107"/>
      <c r="CT268" s="107"/>
      <c r="CU268" s="107"/>
      <c r="CV268" s="107"/>
      <c r="CW268" s="107"/>
      <c r="CX268" s="107"/>
      <c r="CY268" s="107"/>
      <c r="CZ268" s="107"/>
      <c r="DA268" s="107"/>
      <c r="DB268" s="107"/>
      <c r="DC268" s="107"/>
      <c r="DD268" s="107"/>
      <c r="DE268" s="107"/>
      <c r="DF268" s="107"/>
      <c r="DG268" s="107"/>
      <c r="DH268" s="107"/>
      <c r="DI268" s="107"/>
      <c r="DJ268" s="107"/>
      <c r="DK268" s="107"/>
      <c r="DL268" s="107"/>
      <c r="DM268" s="107"/>
      <c r="DN268" s="107"/>
      <c r="DO268" s="107"/>
      <c r="DP268" s="107"/>
      <c r="DQ268" s="107"/>
      <c r="DR268" s="107"/>
      <c r="DS268" s="107"/>
      <c r="DT268" s="107"/>
      <c r="DU268" s="107"/>
      <c r="DV268" s="107"/>
      <c r="DW268" s="107"/>
      <c r="DX268" s="107">
        <f>CH268</f>
        <v>32694.94</v>
      </c>
      <c r="DY268" s="107"/>
      <c r="DZ268" s="107"/>
      <c r="EA268" s="107"/>
      <c r="EB268" s="107"/>
      <c r="EC268" s="107"/>
      <c r="ED268" s="107"/>
      <c r="EE268" s="107"/>
      <c r="EF268" s="107"/>
      <c r="EG268" s="107"/>
      <c r="EH268" s="107"/>
      <c r="EI268" s="107"/>
      <c r="EJ268" s="107"/>
      <c r="EK268" s="107">
        <f>BC268-CH268</f>
        <v>0.06000000000130967</v>
      </c>
      <c r="EL268" s="107"/>
      <c r="EM268" s="107"/>
      <c r="EN268" s="107"/>
      <c r="EO268" s="107"/>
      <c r="EP268" s="107"/>
      <c r="EQ268" s="107"/>
      <c r="ER268" s="107"/>
      <c r="ES268" s="107"/>
      <c r="ET268" s="107"/>
      <c r="EU268" s="107"/>
      <c r="EV268" s="107"/>
      <c r="EW268" s="107"/>
      <c r="EX268" s="169">
        <v>0</v>
      </c>
      <c r="EY268" s="169"/>
      <c r="EZ268" s="169"/>
      <c r="FA268" s="169"/>
      <c r="FB268" s="169"/>
      <c r="FC268" s="169"/>
      <c r="FD268" s="169"/>
      <c r="FE268" s="169"/>
      <c r="FF268" s="169"/>
      <c r="FG268" s="169"/>
      <c r="FH268" s="46"/>
      <c r="FI268" s="46"/>
      <c r="FJ268" s="46"/>
    </row>
    <row r="269" spans="1:166" s="4" customFormat="1" ht="36.75" customHeight="1">
      <c r="A269" s="208" t="s">
        <v>330</v>
      </c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  <c r="AE269" s="209"/>
      <c r="AF269" s="209"/>
      <c r="AG269" s="209"/>
      <c r="AH269" s="210"/>
      <c r="AI269" s="52"/>
      <c r="AJ269" s="5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3"/>
      <c r="BC269" s="198">
        <f>BC271+BC273</f>
        <v>400000</v>
      </c>
      <c r="BD269" s="198"/>
      <c r="BE269" s="198"/>
      <c r="BF269" s="198"/>
      <c r="BG269" s="198"/>
      <c r="BH269" s="198"/>
      <c r="BI269" s="19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297">
        <f>BU271+BU273</f>
        <v>98654.97</v>
      </c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9"/>
      <c r="CH269" s="13"/>
      <c r="CI269" s="178">
        <f>CI271+CI273</f>
        <v>98654.97</v>
      </c>
      <c r="CJ269" s="179"/>
      <c r="CK269" s="179"/>
      <c r="CL269" s="179"/>
      <c r="CM269" s="179"/>
      <c r="CN269" s="179"/>
      <c r="CO269" s="179"/>
      <c r="CP269" s="179"/>
      <c r="CQ269" s="179"/>
      <c r="CR269" s="179"/>
      <c r="CS269" s="179"/>
      <c r="CT269" s="179"/>
      <c r="CU269" s="179"/>
      <c r="CV269" s="179"/>
      <c r="CW269" s="179"/>
      <c r="CX269" s="175"/>
      <c r="CY269" s="176"/>
      <c r="CZ269" s="176"/>
      <c r="DA269" s="176"/>
      <c r="DB269" s="176"/>
      <c r="DC269" s="176"/>
      <c r="DD269" s="176"/>
      <c r="DE269" s="176"/>
      <c r="DF269" s="176"/>
      <c r="DG269" s="176"/>
      <c r="DH269" s="176"/>
      <c r="DI269" s="176"/>
      <c r="DJ269" s="176"/>
      <c r="DK269" s="176"/>
      <c r="DL269" s="176"/>
      <c r="DM269" s="176"/>
      <c r="DN269" s="176"/>
      <c r="DO269" s="176"/>
      <c r="DP269" s="176"/>
      <c r="DQ269" s="176"/>
      <c r="DR269" s="177"/>
      <c r="DS269" s="74"/>
      <c r="DT269" s="74"/>
      <c r="DU269" s="74"/>
      <c r="DV269" s="74"/>
      <c r="DW269" s="74"/>
      <c r="DX269" s="179">
        <f>DX273</f>
        <v>98654.97</v>
      </c>
      <c r="DY269" s="179"/>
      <c r="DZ269" s="179"/>
      <c r="EA269" s="179"/>
      <c r="EB269" s="179"/>
      <c r="EC269" s="179"/>
      <c r="ED269" s="179"/>
      <c r="EE269" s="179"/>
      <c r="EF269" s="179"/>
      <c r="EG269" s="179"/>
      <c r="EH269" s="179"/>
      <c r="EI269" s="179"/>
      <c r="EJ269" s="179"/>
      <c r="EK269" s="178">
        <f>BC269-CI269</f>
        <v>301345.03</v>
      </c>
      <c r="EL269" s="179"/>
      <c r="EM269" s="179"/>
      <c r="EN269" s="179"/>
      <c r="EO269" s="179"/>
      <c r="EP269" s="179"/>
      <c r="EQ269" s="179"/>
      <c r="ER269" s="179"/>
      <c r="ES269" s="179"/>
      <c r="ET269" s="179"/>
      <c r="EU269" s="179"/>
      <c r="EV269" s="179"/>
      <c r="EW269" s="180"/>
      <c r="EX269" s="170">
        <v>0</v>
      </c>
      <c r="EY269" s="170"/>
      <c r="EZ269" s="170"/>
      <c r="FA269" s="170"/>
      <c r="FB269" s="170"/>
      <c r="FC269" s="170"/>
      <c r="FD269" s="170"/>
      <c r="FE269" s="170"/>
      <c r="FF269" s="75"/>
      <c r="FG269" s="76"/>
      <c r="FH269" s="46"/>
      <c r="FI269" s="46"/>
      <c r="FJ269" s="46"/>
    </row>
    <row r="270" spans="1:166" s="4" customFormat="1" ht="25.5" customHeight="1">
      <c r="A270" s="211" t="s">
        <v>331</v>
      </c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  <c r="Z270" s="212"/>
      <c r="AA270" s="212"/>
      <c r="AB270" s="212"/>
      <c r="AC270" s="212"/>
      <c r="AD270" s="212"/>
      <c r="AE270" s="212"/>
      <c r="AF270" s="212"/>
      <c r="AG270" s="212"/>
      <c r="AH270" s="213"/>
      <c r="AI270" s="52"/>
      <c r="AJ270" s="52"/>
      <c r="AK270" s="86" t="s">
        <v>346</v>
      </c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4"/>
      <c r="BC270" s="207"/>
      <c r="BD270" s="200"/>
      <c r="BE270" s="200"/>
      <c r="BF270" s="200"/>
      <c r="BG270" s="200"/>
      <c r="BH270" s="200"/>
      <c r="BI270" s="201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207"/>
      <c r="BV270" s="200"/>
      <c r="BW270" s="200"/>
      <c r="BX270" s="200"/>
      <c r="BY270" s="200"/>
      <c r="BZ270" s="200"/>
      <c r="CA270" s="200"/>
      <c r="CB270" s="200"/>
      <c r="CC270" s="200"/>
      <c r="CD270" s="200"/>
      <c r="CE270" s="200"/>
      <c r="CF270" s="200"/>
      <c r="CG270" s="201"/>
      <c r="CH270" s="13"/>
      <c r="CI270" s="175"/>
      <c r="CJ270" s="176"/>
      <c r="CK270" s="176"/>
      <c r="CL270" s="176"/>
      <c r="CM270" s="176"/>
      <c r="CN270" s="176"/>
      <c r="CO270" s="176"/>
      <c r="CP270" s="176"/>
      <c r="CQ270" s="176"/>
      <c r="CR270" s="176"/>
      <c r="CS270" s="176"/>
      <c r="CT270" s="176"/>
      <c r="CU270" s="176"/>
      <c r="CV270" s="176"/>
      <c r="CW270" s="177"/>
      <c r="CX270" s="175"/>
      <c r="CY270" s="176"/>
      <c r="CZ270" s="176"/>
      <c r="DA270" s="176"/>
      <c r="DB270" s="176"/>
      <c r="DC270" s="176"/>
      <c r="DD270" s="176"/>
      <c r="DE270" s="176"/>
      <c r="DF270" s="176"/>
      <c r="DG270" s="176"/>
      <c r="DH270" s="176"/>
      <c r="DI270" s="176"/>
      <c r="DJ270" s="176"/>
      <c r="DK270" s="176"/>
      <c r="DL270" s="176"/>
      <c r="DM270" s="176"/>
      <c r="DN270" s="176"/>
      <c r="DO270" s="176"/>
      <c r="DP270" s="176"/>
      <c r="DQ270" s="176"/>
      <c r="DR270" s="177"/>
      <c r="DS270" s="74"/>
      <c r="DT270" s="74"/>
      <c r="DU270" s="74"/>
      <c r="DV270" s="74"/>
      <c r="DW270" s="74"/>
      <c r="DX270" s="176"/>
      <c r="DY270" s="176"/>
      <c r="DZ270" s="176"/>
      <c r="EA270" s="176"/>
      <c r="EB270" s="176"/>
      <c r="EC270" s="176"/>
      <c r="ED270" s="176"/>
      <c r="EE270" s="176"/>
      <c r="EF270" s="176"/>
      <c r="EG270" s="176"/>
      <c r="EH270" s="176"/>
      <c r="EI270" s="176"/>
      <c r="EJ270" s="177"/>
      <c r="EK270" s="175"/>
      <c r="EL270" s="176"/>
      <c r="EM270" s="176"/>
      <c r="EN270" s="176"/>
      <c r="EO270" s="176"/>
      <c r="EP270" s="176"/>
      <c r="EQ270" s="176"/>
      <c r="ER270" s="176"/>
      <c r="ES270" s="176"/>
      <c r="ET270" s="176"/>
      <c r="EU270" s="176"/>
      <c r="EV270" s="176"/>
      <c r="EW270" s="177"/>
      <c r="EX270" s="374"/>
      <c r="EY270" s="171"/>
      <c r="EZ270" s="171"/>
      <c r="FA270" s="171"/>
      <c r="FB270" s="171"/>
      <c r="FC270" s="171"/>
      <c r="FD270" s="171"/>
      <c r="FE270" s="171"/>
      <c r="FF270" s="75"/>
      <c r="FG270" s="76"/>
      <c r="FH270" s="46"/>
      <c r="FI270" s="46"/>
      <c r="FJ270" s="46"/>
    </row>
    <row r="271" spans="1:166" s="4" customFormat="1" ht="24.75" customHeight="1">
      <c r="A271" s="204" t="s">
        <v>333</v>
      </c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6"/>
      <c r="AI271" s="52"/>
      <c r="AJ271" s="52"/>
      <c r="AK271" s="86" t="s">
        <v>63</v>
      </c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4"/>
      <c r="BC271" s="200">
        <v>100000</v>
      </c>
      <c r="BD271" s="200"/>
      <c r="BE271" s="200"/>
      <c r="BF271" s="200"/>
      <c r="BG271" s="200"/>
      <c r="BH271" s="200"/>
      <c r="BI271" s="201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207">
        <v>0</v>
      </c>
      <c r="BV271" s="200"/>
      <c r="BW271" s="200"/>
      <c r="BX271" s="200"/>
      <c r="BY271" s="200"/>
      <c r="BZ271" s="200"/>
      <c r="CA271" s="200"/>
      <c r="CB271" s="200"/>
      <c r="CC271" s="200"/>
      <c r="CD271" s="200"/>
      <c r="CE271" s="200"/>
      <c r="CF271" s="200"/>
      <c r="CG271" s="201"/>
      <c r="CH271" s="13"/>
      <c r="CI271" s="175">
        <v>0</v>
      </c>
      <c r="CJ271" s="176"/>
      <c r="CK271" s="176"/>
      <c r="CL271" s="176"/>
      <c r="CM271" s="176"/>
      <c r="CN271" s="176"/>
      <c r="CO271" s="176"/>
      <c r="CP271" s="176"/>
      <c r="CQ271" s="176"/>
      <c r="CR271" s="176"/>
      <c r="CS271" s="176"/>
      <c r="CT271" s="176"/>
      <c r="CU271" s="176"/>
      <c r="CV271" s="176"/>
      <c r="CW271" s="176"/>
      <c r="CX271" s="175"/>
      <c r="CY271" s="176"/>
      <c r="CZ271" s="176"/>
      <c r="DA271" s="176"/>
      <c r="DB271" s="176"/>
      <c r="DC271" s="176"/>
      <c r="DD271" s="176"/>
      <c r="DE271" s="176"/>
      <c r="DF271" s="176"/>
      <c r="DG271" s="176"/>
      <c r="DH271" s="176"/>
      <c r="DI271" s="176"/>
      <c r="DJ271" s="176"/>
      <c r="DK271" s="176"/>
      <c r="DL271" s="176"/>
      <c r="DM271" s="176"/>
      <c r="DN271" s="176"/>
      <c r="DO271" s="176"/>
      <c r="DP271" s="176"/>
      <c r="DQ271" s="176"/>
      <c r="DR271" s="177"/>
      <c r="DS271" s="74"/>
      <c r="DT271" s="74"/>
      <c r="DU271" s="74"/>
      <c r="DV271" s="74"/>
      <c r="DW271" s="74"/>
      <c r="DX271" s="176">
        <v>0</v>
      </c>
      <c r="DY271" s="176"/>
      <c r="DZ271" s="176"/>
      <c r="EA271" s="176"/>
      <c r="EB271" s="176"/>
      <c r="EC271" s="176"/>
      <c r="ED271" s="176"/>
      <c r="EE271" s="176"/>
      <c r="EF271" s="176"/>
      <c r="EG271" s="176"/>
      <c r="EH271" s="176"/>
      <c r="EI271" s="176"/>
      <c r="EJ271" s="176"/>
      <c r="EK271" s="175">
        <f>BC271-CI271</f>
        <v>100000</v>
      </c>
      <c r="EL271" s="176"/>
      <c r="EM271" s="176"/>
      <c r="EN271" s="176"/>
      <c r="EO271" s="176"/>
      <c r="EP271" s="176"/>
      <c r="EQ271" s="176"/>
      <c r="ER271" s="176"/>
      <c r="ES271" s="176"/>
      <c r="ET271" s="176"/>
      <c r="EU271" s="176"/>
      <c r="EV271" s="176"/>
      <c r="EW271" s="177"/>
      <c r="EX271" s="171">
        <v>0</v>
      </c>
      <c r="EY271" s="171"/>
      <c r="EZ271" s="171"/>
      <c r="FA271" s="171"/>
      <c r="FB271" s="171"/>
      <c r="FC271" s="171"/>
      <c r="FD271" s="171"/>
      <c r="FE271" s="171"/>
      <c r="FF271" s="75"/>
      <c r="FG271" s="76"/>
      <c r="FH271" s="46"/>
      <c r="FI271" s="46"/>
      <c r="FJ271" s="46"/>
    </row>
    <row r="272" spans="1:166" s="4" customFormat="1" ht="34.5" customHeight="1">
      <c r="A272" s="224" t="s">
        <v>124</v>
      </c>
      <c r="B272" s="225"/>
      <c r="C272" s="22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25"/>
      <c r="Z272" s="225"/>
      <c r="AA272" s="225"/>
      <c r="AB272" s="225"/>
      <c r="AC272" s="225"/>
      <c r="AD272" s="225"/>
      <c r="AE272" s="225"/>
      <c r="AF272" s="225"/>
      <c r="AG272" s="225"/>
      <c r="AH272" s="226"/>
      <c r="AI272" s="52"/>
      <c r="AJ272" s="52"/>
      <c r="AK272" s="86" t="s">
        <v>61</v>
      </c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4"/>
      <c r="BC272" s="200"/>
      <c r="BD272" s="200"/>
      <c r="BE272" s="200"/>
      <c r="BF272" s="200"/>
      <c r="BG272" s="200"/>
      <c r="BH272" s="200"/>
      <c r="BI272" s="201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207"/>
      <c r="BV272" s="200"/>
      <c r="BW272" s="200"/>
      <c r="BX272" s="200"/>
      <c r="BY272" s="200"/>
      <c r="BZ272" s="200"/>
      <c r="CA272" s="200"/>
      <c r="CB272" s="200"/>
      <c r="CC272" s="200"/>
      <c r="CD272" s="200"/>
      <c r="CE272" s="200"/>
      <c r="CF272" s="200"/>
      <c r="CG272" s="201"/>
      <c r="CH272" s="13"/>
      <c r="CI272" s="175"/>
      <c r="CJ272" s="176"/>
      <c r="CK272" s="176"/>
      <c r="CL272" s="176"/>
      <c r="CM272" s="176"/>
      <c r="CN272" s="176"/>
      <c r="CO272" s="176"/>
      <c r="CP272" s="176"/>
      <c r="CQ272" s="176"/>
      <c r="CR272" s="176"/>
      <c r="CS272" s="176"/>
      <c r="CT272" s="176"/>
      <c r="CU272" s="176"/>
      <c r="CV272" s="176"/>
      <c r="CW272" s="177"/>
      <c r="CX272" s="175"/>
      <c r="CY272" s="176"/>
      <c r="CZ272" s="176"/>
      <c r="DA272" s="176"/>
      <c r="DB272" s="176"/>
      <c r="DC272" s="176"/>
      <c r="DD272" s="176"/>
      <c r="DE272" s="176"/>
      <c r="DF272" s="176"/>
      <c r="DG272" s="176"/>
      <c r="DH272" s="176"/>
      <c r="DI272" s="176"/>
      <c r="DJ272" s="176"/>
      <c r="DK272" s="176"/>
      <c r="DL272" s="176"/>
      <c r="DM272" s="176"/>
      <c r="DN272" s="176"/>
      <c r="DO272" s="176"/>
      <c r="DP272" s="176"/>
      <c r="DQ272" s="176"/>
      <c r="DR272" s="177"/>
      <c r="DS272" s="74"/>
      <c r="DT272" s="74"/>
      <c r="DU272" s="74"/>
      <c r="DV272" s="74"/>
      <c r="DW272" s="74"/>
      <c r="DX272" s="176"/>
      <c r="DY272" s="176"/>
      <c r="DZ272" s="176"/>
      <c r="EA272" s="176"/>
      <c r="EB272" s="176"/>
      <c r="EC272" s="176"/>
      <c r="ED272" s="176"/>
      <c r="EE272" s="176"/>
      <c r="EF272" s="176"/>
      <c r="EG272" s="176"/>
      <c r="EH272" s="176"/>
      <c r="EI272" s="176"/>
      <c r="EJ272" s="177"/>
      <c r="EK272" s="175"/>
      <c r="EL272" s="176"/>
      <c r="EM272" s="176"/>
      <c r="EN272" s="176"/>
      <c r="EO272" s="176"/>
      <c r="EP272" s="176"/>
      <c r="EQ272" s="176"/>
      <c r="ER272" s="176"/>
      <c r="ES272" s="176"/>
      <c r="ET272" s="176"/>
      <c r="EU272" s="176"/>
      <c r="EV272" s="176"/>
      <c r="EW272" s="177"/>
      <c r="EX272" s="374"/>
      <c r="EY272" s="171"/>
      <c r="EZ272" s="171"/>
      <c r="FA272" s="171"/>
      <c r="FB272" s="171"/>
      <c r="FC272" s="171"/>
      <c r="FD272" s="171"/>
      <c r="FE272" s="171"/>
      <c r="FF272" s="75"/>
      <c r="FG272" s="76"/>
      <c r="FH272" s="46"/>
      <c r="FI272" s="46"/>
      <c r="FJ272" s="46"/>
    </row>
    <row r="273" spans="1:166" s="4" customFormat="1" ht="27.75" customHeight="1">
      <c r="A273" s="204" t="s">
        <v>340</v>
      </c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6"/>
      <c r="AI273" s="52"/>
      <c r="AJ273" s="52"/>
      <c r="AK273" s="86" t="s">
        <v>61</v>
      </c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4"/>
      <c r="BC273" s="200">
        <v>300000</v>
      </c>
      <c r="BD273" s="200"/>
      <c r="BE273" s="200"/>
      <c r="BF273" s="200"/>
      <c r="BG273" s="200"/>
      <c r="BH273" s="200"/>
      <c r="BI273" s="201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207">
        <v>98654.97</v>
      </c>
      <c r="BV273" s="200"/>
      <c r="BW273" s="200"/>
      <c r="BX273" s="200"/>
      <c r="BY273" s="200"/>
      <c r="BZ273" s="200"/>
      <c r="CA273" s="200"/>
      <c r="CB273" s="200"/>
      <c r="CC273" s="200"/>
      <c r="CD273" s="200"/>
      <c r="CE273" s="200"/>
      <c r="CF273" s="200"/>
      <c r="CG273" s="201"/>
      <c r="CH273" s="13"/>
      <c r="CI273" s="175">
        <v>98654.97</v>
      </c>
      <c r="CJ273" s="176"/>
      <c r="CK273" s="176"/>
      <c r="CL273" s="176"/>
      <c r="CM273" s="176"/>
      <c r="CN273" s="176"/>
      <c r="CO273" s="176"/>
      <c r="CP273" s="176"/>
      <c r="CQ273" s="176"/>
      <c r="CR273" s="176"/>
      <c r="CS273" s="176"/>
      <c r="CT273" s="176"/>
      <c r="CU273" s="176"/>
      <c r="CV273" s="176"/>
      <c r="CW273" s="176"/>
      <c r="CX273" s="175"/>
      <c r="CY273" s="176"/>
      <c r="CZ273" s="176"/>
      <c r="DA273" s="176"/>
      <c r="DB273" s="176"/>
      <c r="DC273" s="176"/>
      <c r="DD273" s="176"/>
      <c r="DE273" s="176"/>
      <c r="DF273" s="176"/>
      <c r="DG273" s="176"/>
      <c r="DH273" s="176"/>
      <c r="DI273" s="176"/>
      <c r="DJ273" s="176"/>
      <c r="DK273" s="176"/>
      <c r="DL273" s="176"/>
      <c r="DM273" s="176"/>
      <c r="DN273" s="176"/>
      <c r="DO273" s="176"/>
      <c r="DP273" s="176"/>
      <c r="DQ273" s="176"/>
      <c r="DR273" s="177"/>
      <c r="DS273" s="74"/>
      <c r="DT273" s="74"/>
      <c r="DU273" s="74"/>
      <c r="DV273" s="74"/>
      <c r="DW273" s="74"/>
      <c r="DX273" s="176">
        <v>98654.97</v>
      </c>
      <c r="DY273" s="176"/>
      <c r="DZ273" s="176"/>
      <c r="EA273" s="176"/>
      <c r="EB273" s="176"/>
      <c r="EC273" s="176"/>
      <c r="ED273" s="176"/>
      <c r="EE273" s="176"/>
      <c r="EF273" s="176"/>
      <c r="EG273" s="176"/>
      <c r="EH273" s="176"/>
      <c r="EI273" s="176"/>
      <c r="EJ273" s="176"/>
      <c r="EK273" s="175">
        <f>BC273-CI273</f>
        <v>201345.03</v>
      </c>
      <c r="EL273" s="176"/>
      <c r="EM273" s="176"/>
      <c r="EN273" s="176"/>
      <c r="EO273" s="176"/>
      <c r="EP273" s="176"/>
      <c r="EQ273" s="176"/>
      <c r="ER273" s="176"/>
      <c r="ES273" s="176"/>
      <c r="ET273" s="176"/>
      <c r="EU273" s="176"/>
      <c r="EV273" s="176"/>
      <c r="EW273" s="177"/>
      <c r="EX273" s="171">
        <v>0</v>
      </c>
      <c r="EY273" s="171"/>
      <c r="EZ273" s="171"/>
      <c r="FA273" s="171"/>
      <c r="FB273" s="171"/>
      <c r="FC273" s="171"/>
      <c r="FD273" s="171"/>
      <c r="FE273" s="171"/>
      <c r="FF273" s="75"/>
      <c r="FG273" s="76"/>
      <c r="FH273" s="46"/>
      <c r="FI273" s="46"/>
      <c r="FJ273" s="46"/>
    </row>
    <row r="274" spans="1:166" s="4" customFormat="1" ht="18.75" customHeight="1">
      <c r="A274" s="144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6"/>
      <c r="BI274" s="261" t="s">
        <v>95</v>
      </c>
      <c r="BJ274" s="262"/>
      <c r="BK274" s="262"/>
      <c r="BL274" s="262"/>
      <c r="BM274" s="262"/>
      <c r="BN274" s="262"/>
      <c r="BO274" s="262"/>
      <c r="BP274" s="262"/>
      <c r="BQ274" s="262"/>
      <c r="BR274" s="262"/>
      <c r="BS274" s="262"/>
      <c r="BT274" s="262"/>
      <c r="BU274" s="262"/>
      <c r="BV274" s="262"/>
      <c r="BW274" s="262"/>
      <c r="BX274" s="262"/>
      <c r="BY274" s="262"/>
      <c r="BZ274" s="262"/>
      <c r="CA274" s="262"/>
      <c r="CB274" s="262"/>
      <c r="CC274" s="262"/>
      <c r="CD274" s="262"/>
      <c r="CE274" s="262"/>
      <c r="CF274" s="262"/>
      <c r="CG274" s="262"/>
      <c r="CH274" s="262"/>
      <c r="CI274" s="262"/>
      <c r="CJ274" s="262"/>
      <c r="CK274" s="262"/>
      <c r="CL274" s="262"/>
      <c r="CM274" s="262"/>
      <c r="CN274" s="262"/>
      <c r="CO274" s="262"/>
      <c r="CP274" s="262"/>
      <c r="CQ274" s="262"/>
      <c r="CR274" s="144"/>
      <c r="CS274" s="145"/>
      <c r="CT274" s="145"/>
      <c r="CU274" s="145"/>
      <c r="CV274" s="145"/>
      <c r="CW274" s="145"/>
      <c r="CX274" s="145"/>
      <c r="CY274" s="145"/>
      <c r="CZ274" s="145"/>
      <c r="DA274" s="145"/>
      <c r="DB274" s="145"/>
      <c r="DC274" s="145"/>
      <c r="DD274" s="145"/>
      <c r="DE274" s="145"/>
      <c r="DF274" s="145"/>
      <c r="DG274" s="145"/>
      <c r="DH274" s="145"/>
      <c r="DI274" s="145"/>
      <c r="DJ274" s="145"/>
      <c r="DK274" s="145"/>
      <c r="DL274" s="145"/>
      <c r="DM274" s="145"/>
      <c r="DN274" s="145"/>
      <c r="DO274" s="145"/>
      <c r="DP274" s="145"/>
      <c r="DQ274" s="145"/>
      <c r="DR274" s="145"/>
      <c r="DS274" s="145"/>
      <c r="DT274" s="145"/>
      <c r="DU274" s="145"/>
      <c r="DV274" s="145"/>
      <c r="DW274" s="145"/>
      <c r="DX274" s="145"/>
      <c r="DY274" s="145"/>
      <c r="DZ274" s="145"/>
      <c r="EA274" s="145"/>
      <c r="EB274" s="145"/>
      <c r="EC274" s="145"/>
      <c r="ED274" s="145"/>
      <c r="EE274" s="145"/>
      <c r="EF274" s="145"/>
      <c r="EG274" s="145"/>
      <c r="EH274" s="145"/>
      <c r="EI274" s="145"/>
      <c r="EJ274" s="145"/>
      <c r="EK274" s="145"/>
      <c r="EL274" s="145"/>
      <c r="EM274" s="145"/>
      <c r="EN274" s="145"/>
      <c r="EO274" s="145"/>
      <c r="EP274" s="145"/>
      <c r="EQ274" s="145"/>
      <c r="ER274" s="145"/>
      <c r="ES274" s="145"/>
      <c r="ET274" s="145"/>
      <c r="EU274" s="145"/>
      <c r="EV274" s="145"/>
      <c r="EW274" s="145"/>
      <c r="EX274" s="145"/>
      <c r="EY274" s="145"/>
      <c r="EZ274" s="145"/>
      <c r="FA274" s="145"/>
      <c r="FB274" s="145"/>
      <c r="FC274" s="145"/>
      <c r="FD274" s="145"/>
      <c r="FE274" s="145"/>
      <c r="FF274" s="145"/>
      <c r="FG274" s="146"/>
      <c r="FH274" s="14"/>
      <c r="FI274" s="14"/>
      <c r="FJ274" s="14"/>
    </row>
    <row r="275" spans="1:166" s="4" customFormat="1" ht="35.25" customHeight="1" hidden="1">
      <c r="A275" s="155" t="s">
        <v>80</v>
      </c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  <c r="BC275" s="156"/>
      <c r="BD275" s="156"/>
      <c r="BE275" s="156"/>
      <c r="BF275" s="156"/>
      <c r="BG275" s="156"/>
      <c r="BH275" s="156"/>
      <c r="BI275" s="156"/>
      <c r="BJ275" s="156"/>
      <c r="BK275" s="156"/>
      <c r="BL275" s="156"/>
      <c r="BM275" s="156"/>
      <c r="BN275" s="156"/>
      <c r="BO275" s="156"/>
      <c r="BP275" s="156"/>
      <c r="BQ275" s="156"/>
      <c r="BR275" s="156"/>
      <c r="BS275" s="156"/>
      <c r="BT275" s="156"/>
      <c r="BU275" s="156"/>
      <c r="BV275" s="156"/>
      <c r="BW275" s="156"/>
      <c r="BX275" s="156"/>
      <c r="BY275" s="156"/>
      <c r="BZ275" s="156"/>
      <c r="CA275" s="156"/>
      <c r="CB275" s="156"/>
      <c r="CC275" s="156"/>
      <c r="CD275" s="156"/>
      <c r="CE275" s="156"/>
      <c r="CF275" s="156"/>
      <c r="CG275" s="156"/>
      <c r="CH275" s="156"/>
      <c r="CI275" s="156"/>
      <c r="CJ275" s="156"/>
      <c r="CK275" s="156"/>
      <c r="CL275" s="156"/>
      <c r="CM275" s="156"/>
      <c r="CN275" s="156"/>
      <c r="CO275" s="156"/>
      <c r="CP275" s="156"/>
      <c r="CQ275" s="156"/>
      <c r="CR275" s="156"/>
      <c r="CS275" s="156"/>
      <c r="CT275" s="156"/>
      <c r="CU275" s="156"/>
      <c r="CV275" s="156"/>
      <c r="CW275" s="156"/>
      <c r="CX275" s="156"/>
      <c r="CY275" s="156"/>
      <c r="CZ275" s="156"/>
      <c r="DA275" s="156"/>
      <c r="DB275" s="156"/>
      <c r="DC275" s="156"/>
      <c r="DD275" s="156"/>
      <c r="DE275" s="156"/>
      <c r="DF275" s="156"/>
      <c r="DG275" s="156"/>
      <c r="DH275" s="156"/>
      <c r="DI275" s="156"/>
      <c r="DJ275" s="156"/>
      <c r="DK275" s="156"/>
      <c r="DL275" s="156"/>
      <c r="DM275" s="156"/>
      <c r="DN275" s="156"/>
      <c r="DO275" s="156"/>
      <c r="DP275" s="156"/>
      <c r="DQ275" s="156"/>
      <c r="DR275" s="156"/>
      <c r="DS275" s="156"/>
      <c r="DT275" s="156"/>
      <c r="DU275" s="156"/>
      <c r="DV275" s="156"/>
      <c r="DW275" s="156"/>
      <c r="DX275" s="156"/>
      <c r="DY275" s="156"/>
      <c r="DZ275" s="156"/>
      <c r="EA275" s="156"/>
      <c r="EB275" s="156"/>
      <c r="EC275" s="156"/>
      <c r="ED275" s="156"/>
      <c r="EE275" s="156"/>
      <c r="EF275" s="156"/>
      <c r="EG275" s="156"/>
      <c r="EH275" s="156"/>
      <c r="EI275" s="156"/>
      <c r="EJ275" s="156"/>
      <c r="EK275" s="156"/>
      <c r="EL275" s="156"/>
      <c r="EM275" s="156"/>
      <c r="EN275" s="156"/>
      <c r="EO275" s="156"/>
      <c r="EP275" s="156"/>
      <c r="EQ275" s="156"/>
      <c r="ER275" s="156"/>
      <c r="ES275" s="156"/>
      <c r="ET275" s="156"/>
      <c r="EU275" s="156"/>
      <c r="EV275" s="156"/>
      <c r="EW275" s="156"/>
      <c r="EX275" s="156"/>
      <c r="EY275" s="156"/>
      <c r="EZ275" s="156"/>
      <c r="FA275" s="156"/>
      <c r="FB275" s="156"/>
      <c r="FC275" s="156"/>
      <c r="FD275" s="156"/>
      <c r="FE275" s="156"/>
      <c r="FF275" s="156"/>
      <c r="FG275" s="156"/>
      <c r="FH275" s="156"/>
      <c r="FI275" s="156"/>
      <c r="FJ275" s="157"/>
    </row>
    <row r="276" spans="1:166" s="4" customFormat="1" ht="28.5" customHeight="1">
      <c r="A276" s="134" t="s">
        <v>8</v>
      </c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 t="s">
        <v>23</v>
      </c>
      <c r="AL276" s="134"/>
      <c r="AM276" s="134"/>
      <c r="AN276" s="134"/>
      <c r="AO276" s="134"/>
      <c r="AP276" s="134"/>
      <c r="AQ276" s="134" t="s">
        <v>35</v>
      </c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 t="s">
        <v>36</v>
      </c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293" t="s">
        <v>37</v>
      </c>
      <c r="BV276" s="293"/>
      <c r="BW276" s="293"/>
      <c r="BX276" s="293"/>
      <c r="BY276" s="293"/>
      <c r="BZ276" s="293"/>
      <c r="CA276" s="293"/>
      <c r="CB276" s="293"/>
      <c r="CC276" s="293"/>
      <c r="CD276" s="293"/>
      <c r="CE276" s="293"/>
      <c r="CF276" s="293"/>
      <c r="CG276" s="293"/>
      <c r="CH276" s="134" t="s">
        <v>24</v>
      </c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  <c r="CW276" s="134"/>
      <c r="CX276" s="134"/>
      <c r="CY276" s="134"/>
      <c r="CZ276" s="134"/>
      <c r="DA276" s="134"/>
      <c r="DB276" s="134"/>
      <c r="DC276" s="134"/>
      <c r="DD276" s="134"/>
      <c r="DE276" s="134"/>
      <c r="DF276" s="134"/>
      <c r="DG276" s="134"/>
      <c r="DH276" s="134"/>
      <c r="DI276" s="134"/>
      <c r="DJ276" s="134"/>
      <c r="DK276" s="134"/>
      <c r="DL276" s="134"/>
      <c r="DM276" s="134"/>
      <c r="DN276" s="134"/>
      <c r="DO276" s="134"/>
      <c r="DP276" s="134"/>
      <c r="DQ276" s="134"/>
      <c r="DR276" s="134"/>
      <c r="DS276" s="134"/>
      <c r="DT276" s="134"/>
      <c r="DU276" s="134"/>
      <c r="DV276" s="134"/>
      <c r="DW276" s="134"/>
      <c r="DX276" s="134"/>
      <c r="DY276" s="134"/>
      <c r="DZ276" s="134"/>
      <c r="EA276" s="134"/>
      <c r="EB276" s="134"/>
      <c r="EC276" s="134"/>
      <c r="ED276" s="134"/>
      <c r="EE276" s="134"/>
      <c r="EF276" s="134"/>
      <c r="EG276" s="134"/>
      <c r="EH276" s="134"/>
      <c r="EI276" s="134"/>
      <c r="EJ276" s="134"/>
      <c r="EK276" s="166" t="s">
        <v>29</v>
      </c>
      <c r="EL276" s="167"/>
      <c r="EM276" s="167"/>
      <c r="EN276" s="167"/>
      <c r="EO276" s="167"/>
      <c r="EP276" s="167"/>
      <c r="EQ276" s="167"/>
      <c r="ER276" s="167"/>
      <c r="ES276" s="167"/>
      <c r="ET276" s="167"/>
      <c r="EU276" s="167"/>
      <c r="EV276" s="167"/>
      <c r="EW276" s="167"/>
      <c r="EX276" s="167"/>
      <c r="EY276" s="167"/>
      <c r="EZ276" s="167"/>
      <c r="FA276" s="167"/>
      <c r="FB276" s="167"/>
      <c r="FC276" s="167"/>
      <c r="FD276" s="167"/>
      <c r="FE276" s="167"/>
      <c r="FF276" s="167"/>
      <c r="FG276" s="167"/>
      <c r="FH276" s="167"/>
      <c r="FI276" s="167"/>
      <c r="FJ276" s="168"/>
    </row>
    <row r="277" spans="1:166" s="4" customFormat="1" ht="63.75" customHeight="1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293"/>
      <c r="BV277" s="293"/>
      <c r="BW277" s="293"/>
      <c r="BX277" s="293"/>
      <c r="BY277" s="293"/>
      <c r="BZ277" s="293"/>
      <c r="CA277" s="293"/>
      <c r="CB277" s="293"/>
      <c r="CC277" s="293"/>
      <c r="CD277" s="293"/>
      <c r="CE277" s="293"/>
      <c r="CF277" s="293"/>
      <c r="CG277" s="293"/>
      <c r="CH277" s="134" t="s">
        <v>45</v>
      </c>
      <c r="CI277" s="134"/>
      <c r="CJ277" s="134"/>
      <c r="CK277" s="134"/>
      <c r="CL277" s="134"/>
      <c r="CM277" s="134"/>
      <c r="CN277" s="134"/>
      <c r="CO277" s="134"/>
      <c r="CP277" s="134"/>
      <c r="CQ277" s="134"/>
      <c r="CR277" s="134"/>
      <c r="CS277" s="134"/>
      <c r="CT277" s="134"/>
      <c r="CU277" s="134"/>
      <c r="CV277" s="134"/>
      <c r="CW277" s="134"/>
      <c r="CX277" s="134" t="s">
        <v>25</v>
      </c>
      <c r="CY277" s="134"/>
      <c r="CZ277" s="134"/>
      <c r="DA277" s="134"/>
      <c r="DB277" s="134"/>
      <c r="DC277" s="134"/>
      <c r="DD277" s="134"/>
      <c r="DE277" s="134"/>
      <c r="DF277" s="134"/>
      <c r="DG277" s="134"/>
      <c r="DH277" s="134"/>
      <c r="DI277" s="134"/>
      <c r="DJ277" s="134"/>
      <c r="DK277" s="134" t="s">
        <v>26</v>
      </c>
      <c r="DL277" s="134"/>
      <c r="DM277" s="134"/>
      <c r="DN277" s="134"/>
      <c r="DO277" s="134"/>
      <c r="DP277" s="134"/>
      <c r="DQ277" s="134"/>
      <c r="DR277" s="134"/>
      <c r="DS277" s="134"/>
      <c r="DT277" s="134"/>
      <c r="DU277" s="134"/>
      <c r="DV277" s="134"/>
      <c r="DW277" s="134"/>
      <c r="DX277" s="134" t="s">
        <v>27</v>
      </c>
      <c r="DY277" s="134"/>
      <c r="DZ277" s="134"/>
      <c r="EA277" s="134"/>
      <c r="EB277" s="134"/>
      <c r="EC277" s="134"/>
      <c r="ED277" s="134"/>
      <c r="EE277" s="134"/>
      <c r="EF277" s="134"/>
      <c r="EG277" s="134"/>
      <c r="EH277" s="134"/>
      <c r="EI277" s="134"/>
      <c r="EJ277" s="134"/>
      <c r="EK277" s="134" t="s">
        <v>38</v>
      </c>
      <c r="EL277" s="134"/>
      <c r="EM277" s="134"/>
      <c r="EN277" s="134"/>
      <c r="EO277" s="134"/>
      <c r="EP277" s="134"/>
      <c r="EQ277" s="134"/>
      <c r="ER277" s="134"/>
      <c r="ES277" s="134"/>
      <c r="ET277" s="134"/>
      <c r="EU277" s="134"/>
      <c r="EV277" s="134"/>
      <c r="EW277" s="134"/>
      <c r="EX277" s="166" t="s">
        <v>46</v>
      </c>
      <c r="EY277" s="167"/>
      <c r="EZ277" s="167"/>
      <c r="FA277" s="167"/>
      <c r="FB277" s="167"/>
      <c r="FC277" s="167"/>
      <c r="FD277" s="167"/>
      <c r="FE277" s="167"/>
      <c r="FF277" s="167"/>
      <c r="FG277" s="167"/>
      <c r="FH277" s="167"/>
      <c r="FI277" s="167"/>
      <c r="FJ277" s="168"/>
    </row>
    <row r="278" spans="1:166" s="4" customFormat="1" ht="18.75">
      <c r="A278" s="108">
        <v>1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>
        <v>2</v>
      </c>
      <c r="AL278" s="108"/>
      <c r="AM278" s="108"/>
      <c r="AN278" s="108"/>
      <c r="AO278" s="108"/>
      <c r="AP278" s="108"/>
      <c r="AQ278" s="108">
        <v>3</v>
      </c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>
        <v>4</v>
      </c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08"/>
      <c r="BQ278" s="108"/>
      <c r="BR278" s="108"/>
      <c r="BS278" s="108"/>
      <c r="BT278" s="108"/>
      <c r="BU278" s="108">
        <v>5</v>
      </c>
      <c r="BV278" s="108"/>
      <c r="BW278" s="108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>
        <v>6</v>
      </c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  <c r="CW278" s="108"/>
      <c r="CX278" s="108">
        <v>7</v>
      </c>
      <c r="CY278" s="108"/>
      <c r="CZ278" s="108"/>
      <c r="DA278" s="108"/>
      <c r="DB278" s="108"/>
      <c r="DC278" s="108"/>
      <c r="DD278" s="108"/>
      <c r="DE278" s="108"/>
      <c r="DF278" s="108"/>
      <c r="DG278" s="108"/>
      <c r="DH278" s="108"/>
      <c r="DI278" s="108"/>
      <c r="DJ278" s="108"/>
      <c r="DK278" s="108">
        <v>8</v>
      </c>
      <c r="DL278" s="108"/>
      <c r="DM278" s="108"/>
      <c r="DN278" s="108"/>
      <c r="DO278" s="108"/>
      <c r="DP278" s="108"/>
      <c r="DQ278" s="108"/>
      <c r="DR278" s="108"/>
      <c r="DS278" s="108"/>
      <c r="DT278" s="108"/>
      <c r="DU278" s="108"/>
      <c r="DV278" s="108"/>
      <c r="DW278" s="108"/>
      <c r="DX278" s="108">
        <v>9</v>
      </c>
      <c r="DY278" s="108"/>
      <c r="DZ278" s="108"/>
      <c r="EA278" s="108"/>
      <c r="EB278" s="108"/>
      <c r="EC278" s="108"/>
      <c r="ED278" s="108"/>
      <c r="EE278" s="108"/>
      <c r="EF278" s="108"/>
      <c r="EG278" s="108"/>
      <c r="EH278" s="108"/>
      <c r="EI278" s="108"/>
      <c r="EJ278" s="108"/>
      <c r="EK278" s="108">
        <v>10</v>
      </c>
      <c r="EL278" s="108"/>
      <c r="EM278" s="108"/>
      <c r="EN278" s="108"/>
      <c r="EO278" s="108"/>
      <c r="EP278" s="108"/>
      <c r="EQ278" s="108"/>
      <c r="ER278" s="108"/>
      <c r="ES278" s="108"/>
      <c r="ET278" s="108"/>
      <c r="EU278" s="108"/>
      <c r="EV278" s="108"/>
      <c r="EW278" s="108"/>
      <c r="EX278" s="158">
        <v>11</v>
      </c>
      <c r="EY278" s="159"/>
      <c r="EZ278" s="159"/>
      <c r="FA278" s="159"/>
      <c r="FB278" s="159"/>
      <c r="FC278" s="159"/>
      <c r="FD278" s="159"/>
      <c r="FE278" s="159"/>
      <c r="FF278" s="159"/>
      <c r="FG278" s="159"/>
      <c r="FH278" s="159"/>
      <c r="FI278" s="159"/>
      <c r="FJ278" s="160"/>
    </row>
    <row r="279" spans="1:166" s="4" customFormat="1" ht="27" customHeight="1">
      <c r="A279" s="142" t="s">
        <v>32</v>
      </c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61" t="s">
        <v>33</v>
      </c>
      <c r="AL279" s="161"/>
      <c r="AM279" s="161"/>
      <c r="AN279" s="161"/>
      <c r="AO279" s="161"/>
      <c r="AP279" s="161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09">
        <f>BC280+BC286+BC288</f>
        <v>460381.82</v>
      </c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>
        <f>BU280+BU286+BU288</f>
        <v>424634.45</v>
      </c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17">
        <f>CH280+CH286+CI288</f>
        <v>424634.45</v>
      </c>
      <c r="CI279" s="117"/>
      <c r="CJ279" s="117"/>
      <c r="CK279" s="117"/>
      <c r="CL279" s="117"/>
      <c r="CM279" s="117"/>
      <c r="CN279" s="117"/>
      <c r="CO279" s="117"/>
      <c r="CP279" s="117"/>
      <c r="CQ279" s="117"/>
      <c r="CR279" s="117"/>
      <c r="CS279" s="117"/>
      <c r="CT279" s="117"/>
      <c r="CU279" s="117"/>
      <c r="CV279" s="117"/>
      <c r="CW279" s="117"/>
      <c r="CX279" s="117"/>
      <c r="CY279" s="117"/>
      <c r="CZ279" s="117"/>
      <c r="DA279" s="117"/>
      <c r="DB279" s="117"/>
      <c r="DC279" s="117"/>
      <c r="DD279" s="117"/>
      <c r="DE279" s="117"/>
      <c r="DF279" s="117"/>
      <c r="DG279" s="117"/>
      <c r="DH279" s="117"/>
      <c r="DI279" s="117"/>
      <c r="DJ279" s="117"/>
      <c r="DK279" s="117"/>
      <c r="DL279" s="117"/>
      <c r="DM279" s="117"/>
      <c r="DN279" s="117"/>
      <c r="DO279" s="117"/>
      <c r="DP279" s="117"/>
      <c r="DQ279" s="117"/>
      <c r="DR279" s="117"/>
      <c r="DS279" s="117"/>
      <c r="DT279" s="117"/>
      <c r="DU279" s="117"/>
      <c r="DV279" s="117"/>
      <c r="DW279" s="117"/>
      <c r="DX279" s="117">
        <f>CH279</f>
        <v>424634.45</v>
      </c>
      <c r="DY279" s="117"/>
      <c r="DZ279" s="117"/>
      <c r="EA279" s="117"/>
      <c r="EB279" s="117"/>
      <c r="EC279" s="117"/>
      <c r="ED279" s="117"/>
      <c r="EE279" s="117"/>
      <c r="EF279" s="117"/>
      <c r="EG279" s="117"/>
      <c r="EH279" s="117"/>
      <c r="EI279" s="117"/>
      <c r="EJ279" s="117"/>
      <c r="EK279" s="117">
        <f>BC279-CH279</f>
        <v>35747.369999999995</v>
      </c>
      <c r="EL279" s="117"/>
      <c r="EM279" s="117"/>
      <c r="EN279" s="117"/>
      <c r="EO279" s="117"/>
      <c r="EP279" s="117"/>
      <c r="EQ279" s="117"/>
      <c r="ER279" s="117"/>
      <c r="ES279" s="117"/>
      <c r="ET279" s="117"/>
      <c r="EU279" s="117"/>
      <c r="EV279" s="117"/>
      <c r="EW279" s="117"/>
      <c r="EX279" s="124">
        <f>BU279-CH279</f>
        <v>0</v>
      </c>
      <c r="EY279" s="125"/>
      <c r="EZ279" s="125"/>
      <c r="FA279" s="125"/>
      <c r="FB279" s="125"/>
      <c r="FC279" s="125"/>
      <c r="FD279" s="125"/>
      <c r="FE279" s="125"/>
      <c r="FF279" s="125"/>
      <c r="FG279" s="125"/>
      <c r="FH279" s="125"/>
      <c r="FI279" s="125"/>
      <c r="FJ279" s="126"/>
    </row>
    <row r="280" spans="1:166" s="11" customFormat="1" ht="25.5" customHeight="1">
      <c r="A280" s="197" t="s">
        <v>261</v>
      </c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62"/>
      <c r="AL280" s="162"/>
      <c r="AM280" s="162"/>
      <c r="AN280" s="162"/>
      <c r="AO280" s="162"/>
      <c r="AP280" s="162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09">
        <f>BC281+BC283</f>
        <v>147900</v>
      </c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48"/>
      <c r="BT280" s="48"/>
      <c r="BU280" s="109">
        <f>BU281+BU283</f>
        <v>113690.63</v>
      </c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83">
        <f>CH281</f>
        <v>113690.63</v>
      </c>
      <c r="CI280" s="183"/>
      <c r="CJ280" s="183"/>
      <c r="CK280" s="183"/>
      <c r="CL280" s="183"/>
      <c r="CM280" s="183"/>
      <c r="CN280" s="183"/>
      <c r="CO280" s="183"/>
      <c r="CP280" s="183"/>
      <c r="CQ280" s="183"/>
      <c r="CR280" s="183"/>
      <c r="CS280" s="183"/>
      <c r="CT280" s="183"/>
      <c r="CU280" s="183"/>
      <c r="CV280" s="183"/>
      <c r="CW280" s="183"/>
      <c r="CX280" s="117"/>
      <c r="CY280" s="117"/>
      <c r="CZ280" s="117"/>
      <c r="DA280" s="117"/>
      <c r="DB280" s="117"/>
      <c r="DC280" s="117"/>
      <c r="DD280" s="117"/>
      <c r="DE280" s="117"/>
      <c r="DF280" s="117"/>
      <c r="DG280" s="117"/>
      <c r="DH280" s="117"/>
      <c r="DI280" s="117"/>
      <c r="DJ280" s="117"/>
      <c r="DK280" s="117"/>
      <c r="DL280" s="117"/>
      <c r="DM280" s="117"/>
      <c r="DN280" s="117"/>
      <c r="DO280" s="117"/>
      <c r="DP280" s="117"/>
      <c r="DQ280" s="117"/>
      <c r="DR280" s="117"/>
      <c r="DS280" s="117"/>
      <c r="DT280" s="117"/>
      <c r="DU280" s="117"/>
      <c r="DV280" s="117"/>
      <c r="DW280" s="117"/>
      <c r="DX280" s="117">
        <f>CH280</f>
        <v>113690.63</v>
      </c>
      <c r="DY280" s="117"/>
      <c r="DZ280" s="117"/>
      <c r="EA280" s="117"/>
      <c r="EB280" s="117"/>
      <c r="EC280" s="117"/>
      <c r="ED280" s="117"/>
      <c r="EE280" s="117"/>
      <c r="EF280" s="117"/>
      <c r="EG280" s="117"/>
      <c r="EH280" s="117"/>
      <c r="EI280" s="117"/>
      <c r="EJ280" s="117"/>
      <c r="EK280" s="117">
        <f>BC280-CH280</f>
        <v>34209.369999999995</v>
      </c>
      <c r="EL280" s="117"/>
      <c r="EM280" s="117"/>
      <c r="EN280" s="117"/>
      <c r="EO280" s="117"/>
      <c r="EP280" s="117"/>
      <c r="EQ280" s="117"/>
      <c r="ER280" s="117"/>
      <c r="ES280" s="117"/>
      <c r="ET280" s="117"/>
      <c r="EU280" s="117"/>
      <c r="EV280" s="117"/>
      <c r="EW280" s="117"/>
      <c r="EX280" s="117">
        <f>BU280-CH280</f>
        <v>0</v>
      </c>
      <c r="EY280" s="117"/>
      <c r="EZ280" s="117"/>
      <c r="FA280" s="117"/>
      <c r="FB280" s="117"/>
      <c r="FC280" s="117"/>
      <c r="FD280" s="117"/>
      <c r="FE280" s="117"/>
      <c r="FF280" s="117"/>
      <c r="FG280" s="117"/>
      <c r="FH280" s="36"/>
      <c r="FI280" s="36"/>
      <c r="FJ280" s="36"/>
    </row>
    <row r="281" spans="1:166" s="4" customFormat="1" ht="27">
      <c r="A281" s="196" t="s">
        <v>249</v>
      </c>
      <c r="B281" s="196"/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53"/>
      <c r="AL281" s="153"/>
      <c r="AM281" s="153"/>
      <c r="AN281" s="153"/>
      <c r="AO281" s="153"/>
      <c r="AP281" s="153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09">
        <f>BC282</f>
        <v>147900</v>
      </c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>
        <f>BU282</f>
        <v>113690.63</v>
      </c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17">
        <f>CH282</f>
        <v>113690.63</v>
      </c>
      <c r="CI281" s="117"/>
      <c r="CJ281" s="117"/>
      <c r="CK281" s="117"/>
      <c r="CL281" s="117"/>
      <c r="CM281" s="117"/>
      <c r="CN281" s="117"/>
      <c r="CO281" s="117"/>
      <c r="CP281" s="117"/>
      <c r="CQ281" s="117"/>
      <c r="CR281" s="117"/>
      <c r="CS281" s="117"/>
      <c r="CT281" s="117"/>
      <c r="CU281" s="117"/>
      <c r="CV281" s="117"/>
      <c r="CW281" s="117"/>
      <c r="CX281" s="111"/>
      <c r="CY281" s="111"/>
      <c r="CZ281" s="111"/>
      <c r="DA281" s="111"/>
      <c r="DB281" s="111"/>
      <c r="DC281" s="111"/>
      <c r="DD281" s="111"/>
      <c r="DE281" s="111"/>
      <c r="DF281" s="111"/>
      <c r="DG281" s="111"/>
      <c r="DH281" s="111"/>
      <c r="DI281" s="111"/>
      <c r="DJ281" s="111"/>
      <c r="DK281" s="111"/>
      <c r="DL281" s="111"/>
      <c r="DM281" s="111"/>
      <c r="DN281" s="111"/>
      <c r="DO281" s="111"/>
      <c r="DP281" s="111"/>
      <c r="DQ281" s="111"/>
      <c r="DR281" s="111"/>
      <c r="DS281" s="111"/>
      <c r="DT281" s="111"/>
      <c r="DU281" s="111"/>
      <c r="DV281" s="111"/>
      <c r="DW281" s="111"/>
      <c r="DX281" s="117">
        <f>DX282</f>
        <v>113690.63</v>
      </c>
      <c r="DY281" s="117"/>
      <c r="DZ281" s="117"/>
      <c r="EA281" s="117"/>
      <c r="EB281" s="117"/>
      <c r="EC281" s="117"/>
      <c r="ED281" s="117"/>
      <c r="EE281" s="117"/>
      <c r="EF281" s="117"/>
      <c r="EG281" s="117"/>
      <c r="EH281" s="117"/>
      <c r="EI281" s="117"/>
      <c r="EJ281" s="117"/>
      <c r="EK281" s="117">
        <f>EK282</f>
        <v>34209.369999999995</v>
      </c>
      <c r="EL281" s="117"/>
      <c r="EM281" s="117"/>
      <c r="EN281" s="117"/>
      <c r="EO281" s="117"/>
      <c r="EP281" s="117"/>
      <c r="EQ281" s="117"/>
      <c r="ER281" s="117"/>
      <c r="ES281" s="117"/>
      <c r="ET281" s="117"/>
      <c r="EU281" s="117"/>
      <c r="EV281" s="117"/>
      <c r="EW281" s="117"/>
      <c r="EX281" s="124">
        <f>EX282</f>
        <v>0</v>
      </c>
      <c r="EY281" s="125"/>
      <c r="EZ281" s="125"/>
      <c r="FA281" s="125"/>
      <c r="FB281" s="125"/>
      <c r="FC281" s="125"/>
      <c r="FD281" s="125"/>
      <c r="FE281" s="125"/>
      <c r="FF281" s="125"/>
      <c r="FG281" s="125"/>
      <c r="FH281" s="125"/>
      <c r="FI281" s="125"/>
      <c r="FJ281" s="126"/>
    </row>
    <row r="282" spans="1:166" s="4" customFormat="1" ht="27" customHeight="1">
      <c r="A282" s="135" t="s">
        <v>76</v>
      </c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53" t="s">
        <v>77</v>
      </c>
      <c r="AL282" s="153"/>
      <c r="AM282" s="153"/>
      <c r="AN282" s="153"/>
      <c r="AO282" s="153"/>
      <c r="AP282" s="153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98">
        <v>147900</v>
      </c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>
        <v>113690.63</v>
      </c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111">
        <v>113690.63</v>
      </c>
      <c r="CI282" s="111"/>
      <c r="CJ282" s="111"/>
      <c r="CK282" s="111"/>
      <c r="CL282" s="111"/>
      <c r="CM282" s="111"/>
      <c r="CN282" s="111"/>
      <c r="CO282" s="111"/>
      <c r="CP282" s="111"/>
      <c r="CQ282" s="111"/>
      <c r="CR282" s="111"/>
      <c r="CS282" s="111"/>
      <c r="CT282" s="111"/>
      <c r="CU282" s="111"/>
      <c r="CV282" s="111"/>
      <c r="CW282" s="111"/>
      <c r="CX282" s="111"/>
      <c r="CY282" s="111"/>
      <c r="CZ282" s="111"/>
      <c r="DA282" s="111"/>
      <c r="DB282" s="111"/>
      <c r="DC282" s="111"/>
      <c r="DD282" s="111"/>
      <c r="DE282" s="111"/>
      <c r="DF282" s="111"/>
      <c r="DG282" s="111"/>
      <c r="DH282" s="111"/>
      <c r="DI282" s="111"/>
      <c r="DJ282" s="111"/>
      <c r="DK282" s="111"/>
      <c r="DL282" s="111"/>
      <c r="DM282" s="111"/>
      <c r="DN282" s="111"/>
      <c r="DO282" s="111"/>
      <c r="DP282" s="111"/>
      <c r="DQ282" s="111"/>
      <c r="DR282" s="111"/>
      <c r="DS282" s="111"/>
      <c r="DT282" s="111"/>
      <c r="DU282" s="111"/>
      <c r="DV282" s="111"/>
      <c r="DW282" s="111"/>
      <c r="DX282" s="111">
        <f>CH282</f>
        <v>113690.63</v>
      </c>
      <c r="DY282" s="111"/>
      <c r="DZ282" s="111"/>
      <c r="EA282" s="111"/>
      <c r="EB282" s="111"/>
      <c r="EC282" s="111"/>
      <c r="ED282" s="111"/>
      <c r="EE282" s="111"/>
      <c r="EF282" s="111"/>
      <c r="EG282" s="111"/>
      <c r="EH282" s="111"/>
      <c r="EI282" s="111"/>
      <c r="EJ282" s="111"/>
      <c r="EK282" s="111">
        <f>BC282-CH282</f>
        <v>34209.369999999995</v>
      </c>
      <c r="EL282" s="111"/>
      <c r="EM282" s="111"/>
      <c r="EN282" s="111"/>
      <c r="EO282" s="111"/>
      <c r="EP282" s="111"/>
      <c r="EQ282" s="111"/>
      <c r="ER282" s="111"/>
      <c r="ES282" s="111"/>
      <c r="ET282" s="111"/>
      <c r="EU282" s="111"/>
      <c r="EV282" s="111"/>
      <c r="EW282" s="111"/>
      <c r="EX282" s="104">
        <f>BU282-CH282</f>
        <v>0</v>
      </c>
      <c r="EY282" s="105"/>
      <c r="EZ282" s="105"/>
      <c r="FA282" s="105"/>
      <c r="FB282" s="105"/>
      <c r="FC282" s="105"/>
      <c r="FD282" s="105"/>
      <c r="FE282" s="105"/>
      <c r="FF282" s="105"/>
      <c r="FG282" s="105"/>
      <c r="FH282" s="105"/>
      <c r="FI282" s="105"/>
      <c r="FJ282" s="106"/>
    </row>
    <row r="283" spans="1:166" s="4" customFormat="1" ht="27" customHeight="1">
      <c r="A283" s="196" t="s">
        <v>104</v>
      </c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53"/>
      <c r="AL283" s="153"/>
      <c r="AM283" s="153"/>
      <c r="AN283" s="153"/>
      <c r="AO283" s="153"/>
      <c r="AP283" s="153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09">
        <f>BC284</f>
        <v>0</v>
      </c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>
        <f>BU284</f>
        <v>0</v>
      </c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17">
        <f>CH284</f>
        <v>0</v>
      </c>
      <c r="CI283" s="117"/>
      <c r="CJ283" s="117"/>
      <c r="CK283" s="117"/>
      <c r="CL283" s="117"/>
      <c r="CM283" s="117"/>
      <c r="CN283" s="117"/>
      <c r="CO283" s="117"/>
      <c r="CP283" s="117"/>
      <c r="CQ283" s="117"/>
      <c r="CR283" s="117"/>
      <c r="CS283" s="117"/>
      <c r="CT283" s="117"/>
      <c r="CU283" s="117"/>
      <c r="CV283" s="117"/>
      <c r="CW283" s="117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7">
        <f>CH283</f>
        <v>0</v>
      </c>
      <c r="DY283" s="117"/>
      <c r="DZ283" s="117"/>
      <c r="EA283" s="117"/>
      <c r="EB283" s="117"/>
      <c r="EC283" s="117"/>
      <c r="ED283" s="117"/>
      <c r="EE283" s="117"/>
      <c r="EF283" s="117"/>
      <c r="EG283" s="117"/>
      <c r="EH283" s="117"/>
      <c r="EI283" s="117"/>
      <c r="EJ283" s="117"/>
      <c r="EK283" s="117">
        <f>EK284</f>
        <v>0</v>
      </c>
      <c r="EL283" s="117"/>
      <c r="EM283" s="117"/>
      <c r="EN283" s="117"/>
      <c r="EO283" s="117"/>
      <c r="EP283" s="117"/>
      <c r="EQ283" s="117"/>
      <c r="ER283" s="117"/>
      <c r="ES283" s="117"/>
      <c r="ET283" s="117"/>
      <c r="EU283" s="117"/>
      <c r="EV283" s="117"/>
      <c r="EW283" s="117"/>
      <c r="EX283" s="124">
        <f>EX284</f>
        <v>0</v>
      </c>
      <c r="EY283" s="125"/>
      <c r="EZ283" s="125"/>
      <c r="FA283" s="125"/>
      <c r="FB283" s="125"/>
      <c r="FC283" s="125"/>
      <c r="FD283" s="125"/>
      <c r="FE283" s="125"/>
      <c r="FF283" s="125"/>
      <c r="FG283" s="125"/>
      <c r="FH283" s="125"/>
      <c r="FI283" s="125"/>
      <c r="FJ283" s="126"/>
    </row>
    <row r="284" spans="1:166" s="4" customFormat="1" ht="27.75" customHeight="1">
      <c r="A284" s="135" t="s">
        <v>177</v>
      </c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53" t="s">
        <v>63</v>
      </c>
      <c r="AL284" s="153"/>
      <c r="AM284" s="153"/>
      <c r="AN284" s="153"/>
      <c r="AO284" s="153"/>
      <c r="AP284" s="153"/>
      <c r="AQ284" s="111"/>
      <c r="AR284" s="111"/>
      <c r="AS284" s="111"/>
      <c r="AT284" s="111"/>
      <c r="AU284" s="111"/>
      <c r="AV284" s="111"/>
      <c r="AW284" s="111"/>
      <c r="AX284" s="111"/>
      <c r="AY284" s="111"/>
      <c r="AZ284" s="111"/>
      <c r="BA284" s="111"/>
      <c r="BB284" s="111"/>
      <c r="BC284" s="98">
        <v>0</v>
      </c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>
        <v>0</v>
      </c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111">
        <v>0</v>
      </c>
      <c r="CI284" s="111"/>
      <c r="CJ284" s="111"/>
      <c r="CK284" s="111"/>
      <c r="CL284" s="111"/>
      <c r="CM284" s="111"/>
      <c r="CN284" s="111"/>
      <c r="CO284" s="111"/>
      <c r="CP284" s="111"/>
      <c r="CQ284" s="111"/>
      <c r="CR284" s="111"/>
      <c r="CS284" s="111"/>
      <c r="CT284" s="111"/>
      <c r="CU284" s="111"/>
      <c r="CV284" s="111"/>
      <c r="CW284" s="111"/>
      <c r="CX284" s="111"/>
      <c r="CY284" s="111"/>
      <c r="CZ284" s="111"/>
      <c r="DA284" s="111"/>
      <c r="DB284" s="111"/>
      <c r="DC284" s="111"/>
      <c r="DD284" s="111"/>
      <c r="DE284" s="111"/>
      <c r="DF284" s="111"/>
      <c r="DG284" s="111"/>
      <c r="DH284" s="111"/>
      <c r="DI284" s="111"/>
      <c r="DJ284" s="111"/>
      <c r="DK284" s="111"/>
      <c r="DL284" s="111"/>
      <c r="DM284" s="111"/>
      <c r="DN284" s="111"/>
      <c r="DO284" s="111"/>
      <c r="DP284" s="111"/>
      <c r="DQ284" s="111"/>
      <c r="DR284" s="111"/>
      <c r="DS284" s="111"/>
      <c r="DT284" s="111"/>
      <c r="DU284" s="111"/>
      <c r="DV284" s="111"/>
      <c r="DW284" s="111"/>
      <c r="DX284" s="111">
        <v>0</v>
      </c>
      <c r="DY284" s="111"/>
      <c r="DZ284" s="111"/>
      <c r="EA284" s="111"/>
      <c r="EB284" s="111"/>
      <c r="EC284" s="111"/>
      <c r="ED284" s="111"/>
      <c r="EE284" s="111"/>
      <c r="EF284" s="111"/>
      <c r="EG284" s="111"/>
      <c r="EH284" s="111"/>
      <c r="EI284" s="111"/>
      <c r="EJ284" s="111"/>
      <c r="EK284" s="111">
        <f>BC284-CH284</f>
        <v>0</v>
      </c>
      <c r="EL284" s="111"/>
      <c r="EM284" s="111"/>
      <c r="EN284" s="111"/>
      <c r="EO284" s="111"/>
      <c r="EP284" s="111"/>
      <c r="EQ284" s="111"/>
      <c r="ER284" s="111"/>
      <c r="ES284" s="111"/>
      <c r="ET284" s="111"/>
      <c r="EU284" s="111"/>
      <c r="EV284" s="111"/>
      <c r="EW284" s="111"/>
      <c r="EX284" s="104">
        <f>BU284-CH284</f>
        <v>0</v>
      </c>
      <c r="EY284" s="105"/>
      <c r="EZ284" s="105"/>
      <c r="FA284" s="105"/>
      <c r="FB284" s="105"/>
      <c r="FC284" s="105"/>
      <c r="FD284" s="105"/>
      <c r="FE284" s="105"/>
      <c r="FF284" s="105"/>
      <c r="FG284" s="105"/>
      <c r="FH284" s="105"/>
      <c r="FI284" s="105"/>
      <c r="FJ284" s="106"/>
    </row>
    <row r="285" spans="1:166" s="4" customFormat="1" ht="19.5" customHeight="1">
      <c r="A285" s="197" t="s">
        <v>262</v>
      </c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53"/>
      <c r="AL285" s="153"/>
      <c r="AM285" s="153"/>
      <c r="AN285" s="153"/>
      <c r="AO285" s="153"/>
      <c r="AP285" s="153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49"/>
      <c r="BT285" s="49"/>
      <c r="BU285" s="291"/>
      <c r="BV285" s="291"/>
      <c r="BW285" s="291"/>
      <c r="BX285" s="291"/>
      <c r="BY285" s="291"/>
      <c r="BZ285" s="291"/>
      <c r="CA285" s="291"/>
      <c r="CB285" s="291"/>
      <c r="CC285" s="291"/>
      <c r="CD285" s="291"/>
      <c r="CE285" s="291"/>
      <c r="CF285" s="291"/>
      <c r="CG285" s="291"/>
      <c r="CH285" s="147"/>
      <c r="CI285" s="147"/>
      <c r="CJ285" s="147"/>
      <c r="CK285" s="147"/>
      <c r="CL285" s="147"/>
      <c r="CM285" s="147"/>
      <c r="CN285" s="147"/>
      <c r="CO285" s="147"/>
      <c r="CP285" s="147"/>
      <c r="CQ285" s="147"/>
      <c r="CR285" s="147"/>
      <c r="CS285" s="147"/>
      <c r="CT285" s="147"/>
      <c r="CU285" s="147"/>
      <c r="CV285" s="147"/>
      <c r="CW285" s="147"/>
      <c r="CX285" s="111"/>
      <c r="CY285" s="111"/>
      <c r="CZ285" s="111"/>
      <c r="DA285" s="111"/>
      <c r="DB285" s="111"/>
      <c r="DC285" s="111"/>
      <c r="DD285" s="111"/>
      <c r="DE285" s="111"/>
      <c r="DF285" s="111"/>
      <c r="DG285" s="111"/>
      <c r="DH285" s="111"/>
      <c r="DI285" s="111"/>
      <c r="DJ285" s="111"/>
      <c r="DK285" s="111"/>
      <c r="DL285" s="111"/>
      <c r="DM285" s="111"/>
      <c r="DN285" s="111"/>
      <c r="DO285" s="111"/>
      <c r="DP285" s="111"/>
      <c r="DQ285" s="111"/>
      <c r="DR285" s="111"/>
      <c r="DS285" s="111"/>
      <c r="DT285" s="111"/>
      <c r="DU285" s="111"/>
      <c r="DV285" s="111"/>
      <c r="DW285" s="111"/>
      <c r="DX285" s="111"/>
      <c r="DY285" s="111"/>
      <c r="DZ285" s="111"/>
      <c r="EA285" s="111"/>
      <c r="EB285" s="111"/>
      <c r="EC285" s="111"/>
      <c r="ED285" s="111"/>
      <c r="EE285" s="111"/>
      <c r="EF285" s="111"/>
      <c r="EG285" s="111"/>
      <c r="EH285" s="111"/>
      <c r="EI285" s="111"/>
      <c r="EJ285" s="111"/>
      <c r="EK285" s="111"/>
      <c r="EL285" s="111"/>
      <c r="EM285" s="111"/>
      <c r="EN285" s="111"/>
      <c r="EO285" s="111"/>
      <c r="EP285" s="111"/>
      <c r="EQ285" s="111"/>
      <c r="ER285" s="111"/>
      <c r="ES285" s="111"/>
      <c r="ET285" s="111"/>
      <c r="EU285" s="111"/>
      <c r="EV285" s="111"/>
      <c r="EW285" s="111"/>
      <c r="EX285" s="111"/>
      <c r="EY285" s="111"/>
      <c r="EZ285" s="111"/>
      <c r="FA285" s="111"/>
      <c r="FB285" s="111"/>
      <c r="FC285" s="111"/>
      <c r="FD285" s="111"/>
      <c r="FE285" s="111"/>
      <c r="FF285" s="111"/>
      <c r="FG285" s="111"/>
      <c r="FH285" s="38"/>
      <c r="FI285" s="38"/>
      <c r="FJ285" s="38"/>
    </row>
    <row r="286" spans="1:166" s="4" customFormat="1" ht="30" customHeight="1">
      <c r="A286" s="196" t="s">
        <v>250</v>
      </c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53"/>
      <c r="AL286" s="153"/>
      <c r="AM286" s="153"/>
      <c r="AN286" s="153"/>
      <c r="AO286" s="153"/>
      <c r="AP286" s="153"/>
      <c r="AQ286" s="111"/>
      <c r="AR286" s="111"/>
      <c r="AS286" s="111"/>
      <c r="AT286" s="111"/>
      <c r="AU286" s="111"/>
      <c r="AV286" s="111"/>
      <c r="AW286" s="111"/>
      <c r="AX286" s="111"/>
      <c r="AY286" s="111"/>
      <c r="AZ286" s="111"/>
      <c r="BA286" s="111"/>
      <c r="BB286" s="111"/>
      <c r="BC286" s="109">
        <f>BC287</f>
        <v>306500</v>
      </c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>
        <f>BU287</f>
        <v>304962</v>
      </c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17">
        <f>CH287</f>
        <v>304962</v>
      </c>
      <c r="CI286" s="117"/>
      <c r="CJ286" s="117"/>
      <c r="CK286" s="117"/>
      <c r="CL286" s="117"/>
      <c r="CM286" s="117"/>
      <c r="CN286" s="117"/>
      <c r="CO286" s="117"/>
      <c r="CP286" s="117"/>
      <c r="CQ286" s="117"/>
      <c r="CR286" s="117"/>
      <c r="CS286" s="117"/>
      <c r="CT286" s="117"/>
      <c r="CU286" s="117"/>
      <c r="CV286" s="117"/>
      <c r="CW286" s="117"/>
      <c r="CX286" s="111"/>
      <c r="CY286" s="111"/>
      <c r="CZ286" s="111"/>
      <c r="DA286" s="111"/>
      <c r="DB286" s="111"/>
      <c r="DC286" s="111"/>
      <c r="DD286" s="111"/>
      <c r="DE286" s="111"/>
      <c r="DF286" s="111"/>
      <c r="DG286" s="111"/>
      <c r="DH286" s="111"/>
      <c r="DI286" s="111"/>
      <c r="DJ286" s="111"/>
      <c r="DK286" s="111"/>
      <c r="DL286" s="111"/>
      <c r="DM286" s="111"/>
      <c r="DN286" s="111"/>
      <c r="DO286" s="111"/>
      <c r="DP286" s="111"/>
      <c r="DQ286" s="111"/>
      <c r="DR286" s="111"/>
      <c r="DS286" s="111"/>
      <c r="DT286" s="111"/>
      <c r="DU286" s="111"/>
      <c r="DV286" s="111"/>
      <c r="DW286" s="111"/>
      <c r="DX286" s="117">
        <f>DX287</f>
        <v>304962</v>
      </c>
      <c r="DY286" s="117"/>
      <c r="DZ286" s="117"/>
      <c r="EA286" s="117"/>
      <c r="EB286" s="117"/>
      <c r="EC286" s="117"/>
      <c r="ED286" s="117"/>
      <c r="EE286" s="117"/>
      <c r="EF286" s="117"/>
      <c r="EG286" s="117"/>
      <c r="EH286" s="117"/>
      <c r="EI286" s="117"/>
      <c r="EJ286" s="117"/>
      <c r="EK286" s="117">
        <f>BC286-CH286</f>
        <v>1538</v>
      </c>
      <c r="EL286" s="117"/>
      <c r="EM286" s="117"/>
      <c r="EN286" s="117"/>
      <c r="EO286" s="117"/>
      <c r="EP286" s="117"/>
      <c r="EQ286" s="117"/>
      <c r="ER286" s="117"/>
      <c r="ES286" s="117"/>
      <c r="ET286" s="117"/>
      <c r="EU286" s="117"/>
      <c r="EV286" s="117"/>
      <c r="EW286" s="117"/>
      <c r="EX286" s="124">
        <f>BU286-CH286</f>
        <v>0</v>
      </c>
      <c r="EY286" s="125"/>
      <c r="EZ286" s="125"/>
      <c r="FA286" s="125"/>
      <c r="FB286" s="125"/>
      <c r="FC286" s="125"/>
      <c r="FD286" s="125"/>
      <c r="FE286" s="125"/>
      <c r="FF286" s="125"/>
      <c r="FG286" s="125"/>
      <c r="FH286" s="125"/>
      <c r="FI286" s="125"/>
      <c r="FJ286" s="126"/>
    </row>
    <row r="287" spans="1:166" s="4" customFormat="1" ht="27" customHeight="1">
      <c r="A287" s="135" t="s">
        <v>177</v>
      </c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53" t="s">
        <v>63</v>
      </c>
      <c r="AL287" s="153"/>
      <c r="AM287" s="153"/>
      <c r="AN287" s="153"/>
      <c r="AO287" s="153"/>
      <c r="AP287" s="153"/>
      <c r="AQ287" s="111"/>
      <c r="AR287" s="111"/>
      <c r="AS287" s="111"/>
      <c r="AT287" s="111"/>
      <c r="AU287" s="111"/>
      <c r="AV287" s="111"/>
      <c r="AW287" s="111"/>
      <c r="AX287" s="111"/>
      <c r="AY287" s="111"/>
      <c r="AZ287" s="111"/>
      <c r="BA287" s="111"/>
      <c r="BB287" s="111"/>
      <c r="BC287" s="98">
        <v>306500</v>
      </c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375">
        <v>304962</v>
      </c>
      <c r="BV287" s="375"/>
      <c r="BW287" s="375"/>
      <c r="BX287" s="375"/>
      <c r="BY287" s="375"/>
      <c r="BZ287" s="375"/>
      <c r="CA287" s="375"/>
      <c r="CB287" s="375"/>
      <c r="CC287" s="375"/>
      <c r="CD287" s="375"/>
      <c r="CE287" s="375"/>
      <c r="CF287" s="375"/>
      <c r="CG287" s="375"/>
      <c r="CH287" s="111">
        <v>304962</v>
      </c>
      <c r="CI287" s="111"/>
      <c r="CJ287" s="111"/>
      <c r="CK287" s="111"/>
      <c r="CL287" s="111"/>
      <c r="CM287" s="111"/>
      <c r="CN287" s="111"/>
      <c r="CO287" s="111"/>
      <c r="CP287" s="111"/>
      <c r="CQ287" s="111"/>
      <c r="CR287" s="111"/>
      <c r="CS287" s="111"/>
      <c r="CT287" s="111"/>
      <c r="CU287" s="111"/>
      <c r="CV287" s="111"/>
      <c r="CW287" s="111"/>
      <c r="CX287" s="111"/>
      <c r="CY287" s="111"/>
      <c r="CZ287" s="111"/>
      <c r="DA287" s="111"/>
      <c r="DB287" s="111"/>
      <c r="DC287" s="111"/>
      <c r="DD287" s="111"/>
      <c r="DE287" s="111"/>
      <c r="DF287" s="111"/>
      <c r="DG287" s="111"/>
      <c r="DH287" s="111"/>
      <c r="DI287" s="111"/>
      <c r="DJ287" s="111"/>
      <c r="DK287" s="111"/>
      <c r="DL287" s="111"/>
      <c r="DM287" s="111"/>
      <c r="DN287" s="111"/>
      <c r="DO287" s="111"/>
      <c r="DP287" s="111"/>
      <c r="DQ287" s="111"/>
      <c r="DR287" s="111"/>
      <c r="DS287" s="111"/>
      <c r="DT287" s="111"/>
      <c r="DU287" s="111"/>
      <c r="DV287" s="111"/>
      <c r="DW287" s="111"/>
      <c r="DX287" s="111">
        <f>CH287</f>
        <v>304962</v>
      </c>
      <c r="DY287" s="111"/>
      <c r="DZ287" s="111"/>
      <c r="EA287" s="111"/>
      <c r="EB287" s="111"/>
      <c r="EC287" s="111"/>
      <c r="ED287" s="111"/>
      <c r="EE287" s="111"/>
      <c r="EF287" s="111"/>
      <c r="EG287" s="111"/>
      <c r="EH287" s="111"/>
      <c r="EI287" s="111"/>
      <c r="EJ287" s="111"/>
      <c r="EK287" s="111">
        <f>BC287-CH287</f>
        <v>1538</v>
      </c>
      <c r="EL287" s="111"/>
      <c r="EM287" s="111"/>
      <c r="EN287" s="111"/>
      <c r="EO287" s="111"/>
      <c r="EP287" s="111"/>
      <c r="EQ287" s="111"/>
      <c r="ER287" s="111"/>
      <c r="ES287" s="111"/>
      <c r="ET287" s="111"/>
      <c r="EU287" s="111"/>
      <c r="EV287" s="111"/>
      <c r="EW287" s="111"/>
      <c r="EX287" s="104">
        <f>BU287-CH287</f>
        <v>0</v>
      </c>
      <c r="EY287" s="105"/>
      <c r="EZ287" s="105"/>
      <c r="FA287" s="105"/>
      <c r="FB287" s="105"/>
      <c r="FC287" s="105"/>
      <c r="FD287" s="105"/>
      <c r="FE287" s="105"/>
      <c r="FF287" s="105"/>
      <c r="FG287" s="105"/>
      <c r="FH287" s="105"/>
      <c r="FI287" s="105"/>
      <c r="FJ287" s="106"/>
    </row>
    <row r="288" spans="1:166" s="4" customFormat="1" ht="27" customHeight="1">
      <c r="A288" s="376" t="s">
        <v>335</v>
      </c>
      <c r="B288" s="280"/>
      <c r="C288" s="280"/>
      <c r="D288" s="280"/>
      <c r="E288" s="280"/>
      <c r="F288" s="280"/>
      <c r="G288" s="280"/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80"/>
      <c r="AE288" s="280"/>
      <c r="AF288" s="280"/>
      <c r="AG288" s="280"/>
      <c r="AH288" s="280"/>
      <c r="AI288" s="78"/>
      <c r="AJ288" s="78"/>
      <c r="AK288" s="241"/>
      <c r="AL288" s="242"/>
      <c r="AM288" s="242"/>
      <c r="AN288" s="242"/>
      <c r="AO288" s="242"/>
      <c r="AP288" s="242"/>
      <c r="AQ288" s="242"/>
      <c r="AR288" s="242"/>
      <c r="AS288" s="242"/>
      <c r="AT288" s="242"/>
      <c r="AU288" s="242"/>
      <c r="AV288" s="242"/>
      <c r="AW288" s="242"/>
      <c r="AX288" s="242"/>
      <c r="AY288" s="242"/>
      <c r="AZ288" s="242"/>
      <c r="BA288" s="242"/>
      <c r="BB288" s="243"/>
      <c r="BC288" s="297">
        <f>BC289</f>
        <v>5981.82</v>
      </c>
      <c r="BD288" s="198"/>
      <c r="BE288" s="198"/>
      <c r="BF288" s="198"/>
      <c r="BG288" s="198"/>
      <c r="BH288" s="198"/>
      <c r="BI288" s="199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377">
        <f>BU289</f>
        <v>5981.82</v>
      </c>
      <c r="BV288" s="378"/>
      <c r="BW288" s="378"/>
      <c r="BX288" s="378"/>
      <c r="BY288" s="378"/>
      <c r="BZ288" s="378"/>
      <c r="CA288" s="378"/>
      <c r="CB288" s="378"/>
      <c r="CC288" s="378"/>
      <c r="CD288" s="378"/>
      <c r="CE288" s="378"/>
      <c r="CF288" s="378"/>
      <c r="CG288" s="379"/>
      <c r="CH288" s="77"/>
      <c r="CI288" s="125">
        <f>CI289</f>
        <v>5981.82</v>
      </c>
      <c r="CJ288" s="125"/>
      <c r="CK288" s="125"/>
      <c r="CL288" s="125"/>
      <c r="CM288" s="125"/>
      <c r="CN288" s="125"/>
      <c r="CO288" s="125"/>
      <c r="CP288" s="125"/>
      <c r="CQ288" s="125"/>
      <c r="CR288" s="125"/>
      <c r="CS288" s="125"/>
      <c r="CT288" s="125"/>
      <c r="CU288" s="125"/>
      <c r="CV288" s="125"/>
      <c r="CW288" s="126"/>
      <c r="CX288" s="104"/>
      <c r="CY288" s="105"/>
      <c r="CZ288" s="105"/>
      <c r="DA288" s="105"/>
      <c r="DB288" s="105"/>
      <c r="DC288" s="105"/>
      <c r="DD288" s="105"/>
      <c r="DE288" s="105"/>
      <c r="DF288" s="105"/>
      <c r="DG288" s="105"/>
      <c r="DH288" s="105"/>
      <c r="DI288" s="105"/>
      <c r="DJ288" s="105"/>
      <c r="DK288" s="105"/>
      <c r="DL288" s="105"/>
      <c r="DM288" s="105"/>
      <c r="DN288" s="105"/>
      <c r="DO288" s="105"/>
      <c r="DP288" s="105"/>
      <c r="DQ288" s="105"/>
      <c r="DR288" s="106"/>
      <c r="DS288" s="50"/>
      <c r="DT288" s="50"/>
      <c r="DU288" s="50"/>
      <c r="DV288" s="50"/>
      <c r="DW288" s="50"/>
      <c r="DX288" s="124">
        <f>DX289</f>
        <v>5981.82</v>
      </c>
      <c r="DY288" s="125"/>
      <c r="DZ288" s="125"/>
      <c r="EA288" s="125"/>
      <c r="EB288" s="125"/>
      <c r="EC288" s="125"/>
      <c r="ED288" s="125"/>
      <c r="EE288" s="125"/>
      <c r="EF288" s="125"/>
      <c r="EG288" s="125"/>
      <c r="EH288" s="125"/>
      <c r="EI288" s="125"/>
      <c r="EJ288" s="126"/>
      <c r="EK288" s="124">
        <f>EK289</f>
        <v>0</v>
      </c>
      <c r="EL288" s="125"/>
      <c r="EM288" s="125"/>
      <c r="EN288" s="125"/>
      <c r="EO288" s="125"/>
      <c r="EP288" s="125"/>
      <c r="EQ288" s="125"/>
      <c r="ER288" s="125"/>
      <c r="ES288" s="125"/>
      <c r="ET288" s="125"/>
      <c r="EU288" s="125"/>
      <c r="EV288" s="125"/>
      <c r="EW288" s="126"/>
      <c r="EX288" s="104"/>
      <c r="EY288" s="105"/>
      <c r="EZ288" s="105"/>
      <c r="FA288" s="105"/>
      <c r="FB288" s="105"/>
      <c r="FC288" s="105"/>
      <c r="FD288" s="105"/>
      <c r="FE288" s="106"/>
      <c r="FF288" s="50"/>
      <c r="FG288" s="50"/>
      <c r="FH288" s="50"/>
      <c r="FI288" s="50"/>
      <c r="FJ288" s="51"/>
    </row>
    <row r="289" spans="1:166" s="4" customFormat="1" ht="27" customHeight="1">
      <c r="A289" s="127" t="s">
        <v>336</v>
      </c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78"/>
      <c r="AJ289" s="78"/>
      <c r="AK289" s="80" t="s">
        <v>63</v>
      </c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2"/>
      <c r="BC289" s="207">
        <v>5981.82</v>
      </c>
      <c r="BD289" s="200"/>
      <c r="BE289" s="200"/>
      <c r="BF289" s="200"/>
      <c r="BG289" s="200"/>
      <c r="BH289" s="200"/>
      <c r="BI289" s="201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380">
        <v>5981.82</v>
      </c>
      <c r="BV289" s="381"/>
      <c r="BW289" s="381"/>
      <c r="BX289" s="381"/>
      <c r="BY289" s="381"/>
      <c r="BZ289" s="381"/>
      <c r="CA289" s="381"/>
      <c r="CB289" s="381"/>
      <c r="CC289" s="381"/>
      <c r="CD289" s="381"/>
      <c r="CE289" s="381"/>
      <c r="CF289" s="381"/>
      <c r="CG289" s="382"/>
      <c r="CH289" s="77"/>
      <c r="CI289" s="105">
        <v>5981.82</v>
      </c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  <c r="CW289" s="106"/>
      <c r="CX289" s="104"/>
      <c r="CY289" s="105"/>
      <c r="CZ289" s="105"/>
      <c r="DA289" s="105"/>
      <c r="DB289" s="105"/>
      <c r="DC289" s="105"/>
      <c r="DD289" s="105"/>
      <c r="DE289" s="105"/>
      <c r="DF289" s="105"/>
      <c r="DG289" s="105"/>
      <c r="DH289" s="105"/>
      <c r="DI289" s="105"/>
      <c r="DJ289" s="105"/>
      <c r="DK289" s="105"/>
      <c r="DL289" s="105"/>
      <c r="DM289" s="105"/>
      <c r="DN289" s="105"/>
      <c r="DO289" s="105"/>
      <c r="DP289" s="105"/>
      <c r="DQ289" s="105"/>
      <c r="DR289" s="106"/>
      <c r="DS289" s="50"/>
      <c r="DT289" s="50"/>
      <c r="DU289" s="50"/>
      <c r="DV289" s="50"/>
      <c r="DW289" s="50"/>
      <c r="DX289" s="105">
        <v>5981.82</v>
      </c>
      <c r="DY289" s="105"/>
      <c r="DZ289" s="105"/>
      <c r="EA289" s="105"/>
      <c r="EB289" s="105"/>
      <c r="EC289" s="105"/>
      <c r="ED289" s="105"/>
      <c r="EE289" s="105"/>
      <c r="EF289" s="105"/>
      <c r="EG289" s="105"/>
      <c r="EH289" s="105"/>
      <c r="EI289" s="105"/>
      <c r="EJ289" s="105"/>
      <c r="EK289" s="104">
        <f>BC289-CI289</f>
        <v>0</v>
      </c>
      <c r="EL289" s="105"/>
      <c r="EM289" s="105"/>
      <c r="EN289" s="105"/>
      <c r="EO289" s="105"/>
      <c r="EP289" s="105"/>
      <c r="EQ289" s="105"/>
      <c r="ER289" s="105"/>
      <c r="ES289" s="105"/>
      <c r="ET289" s="105"/>
      <c r="EU289" s="105"/>
      <c r="EV289" s="105"/>
      <c r="EW289" s="106"/>
      <c r="EX289" s="104">
        <v>0</v>
      </c>
      <c r="EY289" s="105"/>
      <c r="EZ289" s="105"/>
      <c r="FA289" s="105"/>
      <c r="FB289" s="105"/>
      <c r="FC289" s="105"/>
      <c r="FD289" s="105"/>
      <c r="FE289" s="106"/>
      <c r="FF289" s="50"/>
      <c r="FG289" s="50"/>
      <c r="FH289" s="50"/>
      <c r="FI289" s="50"/>
      <c r="FJ289" s="51"/>
    </row>
    <row r="290" spans="1:166" s="4" customFormat="1" ht="12.75" customHeight="1">
      <c r="A290" s="155"/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  <c r="BC290" s="156"/>
      <c r="BD290" s="156"/>
      <c r="BE290" s="156"/>
      <c r="BF290" s="156"/>
      <c r="BG290" s="156"/>
      <c r="BH290" s="156"/>
      <c r="BI290" s="156"/>
      <c r="BJ290" s="156"/>
      <c r="BK290" s="156"/>
      <c r="BL290" s="156"/>
      <c r="BM290" s="156"/>
      <c r="BN290" s="156"/>
      <c r="BO290" s="156"/>
      <c r="BP290" s="156"/>
      <c r="BQ290" s="156"/>
      <c r="BR290" s="156"/>
      <c r="BS290" s="156"/>
      <c r="BT290" s="156"/>
      <c r="BU290" s="156"/>
      <c r="BV290" s="156"/>
      <c r="BW290" s="156"/>
      <c r="BX290" s="156"/>
      <c r="BY290" s="156"/>
      <c r="BZ290" s="156"/>
      <c r="CA290" s="156"/>
      <c r="CB290" s="156"/>
      <c r="CC290" s="156"/>
      <c r="CD290" s="156"/>
      <c r="CE290" s="156"/>
      <c r="CF290" s="156"/>
      <c r="CG290" s="156"/>
      <c r="CH290" s="156"/>
      <c r="CI290" s="156"/>
      <c r="CJ290" s="156"/>
      <c r="CK290" s="156"/>
      <c r="CL290" s="156"/>
      <c r="CM290" s="156"/>
      <c r="CN290" s="156"/>
      <c r="CO290" s="156"/>
      <c r="CP290" s="156"/>
      <c r="CQ290" s="156"/>
      <c r="CR290" s="156"/>
      <c r="CS290" s="156"/>
      <c r="CT290" s="156"/>
      <c r="CU290" s="156"/>
      <c r="CV290" s="156"/>
      <c r="CW290" s="156"/>
      <c r="CX290" s="156"/>
      <c r="CY290" s="156"/>
      <c r="CZ290" s="156"/>
      <c r="DA290" s="156"/>
      <c r="DB290" s="156"/>
      <c r="DC290" s="156"/>
      <c r="DD290" s="156"/>
      <c r="DE290" s="156"/>
      <c r="DF290" s="156"/>
      <c r="DG290" s="156"/>
      <c r="DH290" s="156"/>
      <c r="DI290" s="156"/>
      <c r="DJ290" s="156"/>
      <c r="DK290" s="156"/>
      <c r="DL290" s="156"/>
      <c r="DM290" s="156"/>
      <c r="DN290" s="156"/>
      <c r="DO290" s="156"/>
      <c r="DP290" s="156"/>
      <c r="DQ290" s="156"/>
      <c r="DR290" s="156"/>
      <c r="DS290" s="156"/>
      <c r="DT290" s="156"/>
      <c r="DU290" s="156"/>
      <c r="DV290" s="156"/>
      <c r="DW290" s="156"/>
      <c r="DX290" s="156"/>
      <c r="DY290" s="156"/>
      <c r="DZ290" s="156"/>
      <c r="EA290" s="156"/>
      <c r="EB290" s="156"/>
      <c r="EC290" s="156"/>
      <c r="ED290" s="156"/>
      <c r="EE290" s="156"/>
      <c r="EF290" s="156"/>
      <c r="EG290" s="156"/>
      <c r="EH290" s="156"/>
      <c r="EI290" s="156"/>
      <c r="EJ290" s="156"/>
      <c r="EK290" s="156"/>
      <c r="EL290" s="156"/>
      <c r="EM290" s="156"/>
      <c r="EN290" s="156"/>
      <c r="EO290" s="156"/>
      <c r="EP290" s="156"/>
      <c r="EQ290" s="156"/>
      <c r="ER290" s="156"/>
      <c r="ES290" s="156"/>
      <c r="ET290" s="156"/>
      <c r="EU290" s="156"/>
      <c r="EV290" s="156"/>
      <c r="EW290" s="156"/>
      <c r="EX290" s="156"/>
      <c r="EY290" s="156"/>
      <c r="EZ290" s="156"/>
      <c r="FA290" s="156"/>
      <c r="FB290" s="156"/>
      <c r="FC290" s="156"/>
      <c r="FD290" s="156"/>
      <c r="FE290" s="156"/>
      <c r="FF290" s="156"/>
      <c r="FG290" s="156"/>
      <c r="FH290" s="156"/>
      <c r="FI290" s="156"/>
      <c r="FJ290" s="157"/>
    </row>
    <row r="291" spans="1:166" s="4" customFormat="1" ht="17.25" customHeight="1">
      <c r="A291" s="134" t="s">
        <v>8</v>
      </c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 t="s">
        <v>23</v>
      </c>
      <c r="AL291" s="134"/>
      <c r="AM291" s="134"/>
      <c r="AN291" s="134"/>
      <c r="AO291" s="134"/>
      <c r="AP291" s="134"/>
      <c r="AQ291" s="134" t="s">
        <v>35</v>
      </c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 t="s">
        <v>119</v>
      </c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4"/>
      <c r="BR291" s="134"/>
      <c r="BS291" s="134"/>
      <c r="BT291" s="134"/>
      <c r="BU291" s="134" t="s">
        <v>37</v>
      </c>
      <c r="BV291" s="134"/>
      <c r="BW291" s="134"/>
      <c r="BX291" s="134"/>
      <c r="BY291" s="134"/>
      <c r="BZ291" s="134"/>
      <c r="CA291" s="134"/>
      <c r="CB291" s="134"/>
      <c r="CC291" s="134"/>
      <c r="CD291" s="134"/>
      <c r="CE291" s="134"/>
      <c r="CF291" s="134"/>
      <c r="CG291" s="134"/>
      <c r="CH291" s="134" t="s">
        <v>24</v>
      </c>
      <c r="CI291" s="134"/>
      <c r="CJ291" s="134"/>
      <c r="CK291" s="134"/>
      <c r="CL291" s="134"/>
      <c r="CM291" s="134"/>
      <c r="CN291" s="134"/>
      <c r="CO291" s="134"/>
      <c r="CP291" s="134"/>
      <c r="CQ291" s="134"/>
      <c r="CR291" s="134"/>
      <c r="CS291" s="134"/>
      <c r="CT291" s="134"/>
      <c r="CU291" s="134"/>
      <c r="CV291" s="134"/>
      <c r="CW291" s="134"/>
      <c r="CX291" s="134"/>
      <c r="CY291" s="134"/>
      <c r="CZ291" s="134"/>
      <c r="DA291" s="134"/>
      <c r="DB291" s="134"/>
      <c r="DC291" s="134"/>
      <c r="DD291" s="134"/>
      <c r="DE291" s="134"/>
      <c r="DF291" s="134"/>
      <c r="DG291" s="134"/>
      <c r="DH291" s="134"/>
      <c r="DI291" s="134"/>
      <c r="DJ291" s="134"/>
      <c r="DK291" s="134"/>
      <c r="DL291" s="134"/>
      <c r="DM291" s="134"/>
      <c r="DN291" s="134"/>
      <c r="DO291" s="134"/>
      <c r="DP291" s="134"/>
      <c r="DQ291" s="134"/>
      <c r="DR291" s="134"/>
      <c r="DS291" s="134"/>
      <c r="DT291" s="134"/>
      <c r="DU291" s="134"/>
      <c r="DV291" s="134"/>
      <c r="DW291" s="134"/>
      <c r="DX291" s="134"/>
      <c r="DY291" s="134"/>
      <c r="DZ291" s="134"/>
      <c r="EA291" s="134"/>
      <c r="EB291" s="134"/>
      <c r="EC291" s="134"/>
      <c r="ED291" s="134"/>
      <c r="EE291" s="134"/>
      <c r="EF291" s="134"/>
      <c r="EG291" s="134"/>
      <c r="EH291" s="134"/>
      <c r="EI291" s="134"/>
      <c r="EJ291" s="134"/>
      <c r="EK291" s="166" t="s">
        <v>29</v>
      </c>
      <c r="EL291" s="167"/>
      <c r="EM291" s="167"/>
      <c r="EN291" s="167"/>
      <c r="EO291" s="167"/>
      <c r="EP291" s="167"/>
      <c r="EQ291" s="167"/>
      <c r="ER291" s="167"/>
      <c r="ES291" s="167"/>
      <c r="ET291" s="167"/>
      <c r="EU291" s="167"/>
      <c r="EV291" s="167"/>
      <c r="EW291" s="167"/>
      <c r="EX291" s="167"/>
      <c r="EY291" s="167"/>
      <c r="EZ291" s="167"/>
      <c r="FA291" s="167"/>
      <c r="FB291" s="167"/>
      <c r="FC291" s="167"/>
      <c r="FD291" s="167"/>
      <c r="FE291" s="167"/>
      <c r="FF291" s="167"/>
      <c r="FG291" s="167"/>
      <c r="FH291" s="167"/>
      <c r="FI291" s="167"/>
      <c r="FJ291" s="168"/>
    </row>
    <row r="292" spans="1:166" s="4" customFormat="1" ht="76.5" customHeight="1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 t="s">
        <v>142</v>
      </c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  <c r="CW292" s="134"/>
      <c r="CX292" s="134" t="s">
        <v>25</v>
      </c>
      <c r="CY292" s="134"/>
      <c r="CZ292" s="134"/>
      <c r="DA292" s="134"/>
      <c r="DB292" s="134"/>
      <c r="DC292" s="134"/>
      <c r="DD292" s="134"/>
      <c r="DE292" s="134"/>
      <c r="DF292" s="134"/>
      <c r="DG292" s="134"/>
      <c r="DH292" s="134"/>
      <c r="DI292" s="134"/>
      <c r="DJ292" s="134"/>
      <c r="DK292" s="134" t="s">
        <v>26</v>
      </c>
      <c r="DL292" s="134"/>
      <c r="DM292" s="134"/>
      <c r="DN292" s="134"/>
      <c r="DO292" s="134"/>
      <c r="DP292" s="134"/>
      <c r="DQ292" s="134"/>
      <c r="DR292" s="134"/>
      <c r="DS292" s="134"/>
      <c r="DT292" s="134"/>
      <c r="DU292" s="134"/>
      <c r="DV292" s="134"/>
      <c r="DW292" s="134"/>
      <c r="DX292" s="134" t="s">
        <v>27</v>
      </c>
      <c r="DY292" s="134"/>
      <c r="DZ292" s="134"/>
      <c r="EA292" s="134"/>
      <c r="EB292" s="134"/>
      <c r="EC292" s="134"/>
      <c r="ED292" s="134"/>
      <c r="EE292" s="134"/>
      <c r="EF292" s="134"/>
      <c r="EG292" s="134"/>
      <c r="EH292" s="134"/>
      <c r="EI292" s="134"/>
      <c r="EJ292" s="134"/>
      <c r="EK292" s="134" t="s">
        <v>38</v>
      </c>
      <c r="EL292" s="134"/>
      <c r="EM292" s="134"/>
      <c r="EN292" s="134"/>
      <c r="EO292" s="134"/>
      <c r="EP292" s="134"/>
      <c r="EQ292" s="134"/>
      <c r="ER292" s="134"/>
      <c r="ES292" s="134"/>
      <c r="ET292" s="134"/>
      <c r="EU292" s="134"/>
      <c r="EV292" s="134"/>
      <c r="EW292" s="134"/>
      <c r="EX292" s="166" t="s">
        <v>46</v>
      </c>
      <c r="EY292" s="167"/>
      <c r="EZ292" s="167"/>
      <c r="FA292" s="167"/>
      <c r="FB292" s="167"/>
      <c r="FC292" s="167"/>
      <c r="FD292" s="167"/>
      <c r="FE292" s="167"/>
      <c r="FF292" s="167"/>
      <c r="FG292" s="167"/>
      <c r="FH292" s="167"/>
      <c r="FI292" s="167"/>
      <c r="FJ292" s="168"/>
    </row>
    <row r="293" spans="1:166" s="4" customFormat="1" ht="15" customHeight="1">
      <c r="A293" s="108">
        <v>1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>
        <v>2</v>
      </c>
      <c r="AL293" s="108"/>
      <c r="AM293" s="108"/>
      <c r="AN293" s="108"/>
      <c r="AO293" s="108"/>
      <c r="AP293" s="108"/>
      <c r="AQ293" s="108">
        <v>3</v>
      </c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>
        <v>4</v>
      </c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08"/>
      <c r="BQ293" s="108"/>
      <c r="BR293" s="108"/>
      <c r="BS293" s="108"/>
      <c r="BT293" s="108"/>
      <c r="BU293" s="108">
        <v>5</v>
      </c>
      <c r="BV293" s="108"/>
      <c r="BW293" s="108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>
        <v>6</v>
      </c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  <c r="CS293" s="108"/>
      <c r="CT293" s="108"/>
      <c r="CU293" s="108"/>
      <c r="CV293" s="108"/>
      <c r="CW293" s="108"/>
      <c r="CX293" s="108">
        <v>7</v>
      </c>
      <c r="CY293" s="108"/>
      <c r="CZ293" s="108"/>
      <c r="DA293" s="108"/>
      <c r="DB293" s="108"/>
      <c r="DC293" s="108"/>
      <c r="DD293" s="108"/>
      <c r="DE293" s="108"/>
      <c r="DF293" s="108"/>
      <c r="DG293" s="108"/>
      <c r="DH293" s="108"/>
      <c r="DI293" s="108"/>
      <c r="DJ293" s="108"/>
      <c r="DK293" s="108">
        <v>8</v>
      </c>
      <c r="DL293" s="108"/>
      <c r="DM293" s="108"/>
      <c r="DN293" s="108"/>
      <c r="DO293" s="108"/>
      <c r="DP293" s="108"/>
      <c r="DQ293" s="108"/>
      <c r="DR293" s="108"/>
      <c r="DS293" s="108"/>
      <c r="DT293" s="108"/>
      <c r="DU293" s="108"/>
      <c r="DV293" s="108"/>
      <c r="DW293" s="108"/>
      <c r="DX293" s="108">
        <v>9</v>
      </c>
      <c r="DY293" s="108"/>
      <c r="DZ293" s="108"/>
      <c r="EA293" s="108"/>
      <c r="EB293" s="108"/>
      <c r="EC293" s="108"/>
      <c r="ED293" s="108"/>
      <c r="EE293" s="108"/>
      <c r="EF293" s="108"/>
      <c r="EG293" s="108"/>
      <c r="EH293" s="108"/>
      <c r="EI293" s="108"/>
      <c r="EJ293" s="108"/>
      <c r="EK293" s="108">
        <v>10</v>
      </c>
      <c r="EL293" s="108"/>
      <c r="EM293" s="108"/>
      <c r="EN293" s="108"/>
      <c r="EO293" s="108"/>
      <c r="EP293" s="108"/>
      <c r="EQ293" s="108"/>
      <c r="ER293" s="108"/>
      <c r="ES293" s="108"/>
      <c r="ET293" s="108"/>
      <c r="EU293" s="108"/>
      <c r="EV293" s="108"/>
      <c r="EW293" s="108"/>
      <c r="EX293" s="158">
        <v>11</v>
      </c>
      <c r="EY293" s="159"/>
      <c r="EZ293" s="159"/>
      <c r="FA293" s="159"/>
      <c r="FB293" s="159"/>
      <c r="FC293" s="159"/>
      <c r="FD293" s="159"/>
      <c r="FE293" s="159"/>
      <c r="FF293" s="159"/>
      <c r="FG293" s="159"/>
      <c r="FH293" s="159"/>
      <c r="FI293" s="159"/>
      <c r="FJ293" s="160"/>
    </row>
    <row r="294" spans="1:166" s="32" customFormat="1" ht="25.5" customHeight="1">
      <c r="A294" s="362" t="s">
        <v>32</v>
      </c>
      <c r="B294" s="362"/>
      <c r="C294" s="362"/>
      <c r="D294" s="362"/>
      <c r="E294" s="362"/>
      <c r="F294" s="362"/>
      <c r="G294" s="362"/>
      <c r="H294" s="362"/>
      <c r="I294" s="362"/>
      <c r="J294" s="362"/>
      <c r="K294" s="362"/>
      <c r="L294" s="362"/>
      <c r="M294" s="362"/>
      <c r="N294" s="362"/>
      <c r="O294" s="362"/>
      <c r="P294" s="362"/>
      <c r="Q294" s="362"/>
      <c r="R294" s="362"/>
      <c r="S294" s="362"/>
      <c r="T294" s="362"/>
      <c r="U294" s="362"/>
      <c r="V294" s="362"/>
      <c r="W294" s="362"/>
      <c r="X294" s="362"/>
      <c r="Y294" s="362"/>
      <c r="Z294" s="362"/>
      <c r="AA294" s="362"/>
      <c r="AB294" s="362"/>
      <c r="AC294" s="362"/>
      <c r="AD294" s="362"/>
      <c r="AE294" s="362"/>
      <c r="AF294" s="362"/>
      <c r="AG294" s="362"/>
      <c r="AH294" s="362"/>
      <c r="AI294" s="362"/>
      <c r="AJ294" s="362"/>
      <c r="AK294" s="143" t="s">
        <v>33</v>
      </c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143"/>
      <c r="AX294" s="143"/>
      <c r="AY294" s="143"/>
      <c r="AZ294" s="143"/>
      <c r="BA294" s="143"/>
      <c r="BB294" s="143"/>
      <c r="BC294" s="116">
        <f>BC296+BC318</f>
        <v>4787900</v>
      </c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>
        <f>BU296+BU318</f>
        <v>4690316.109999999</v>
      </c>
      <c r="BV294" s="116"/>
      <c r="BW294" s="116"/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40">
        <v>2978300</v>
      </c>
      <c r="CI294" s="258">
        <f>CH296+CH318</f>
        <v>4055116.11</v>
      </c>
      <c r="CJ294" s="259"/>
      <c r="CK294" s="259"/>
      <c r="CL294" s="259"/>
      <c r="CM294" s="259"/>
      <c r="CN294" s="259"/>
      <c r="CO294" s="259"/>
      <c r="CP294" s="259"/>
      <c r="CQ294" s="259"/>
      <c r="CR294" s="259"/>
      <c r="CS294" s="259"/>
      <c r="CT294" s="259"/>
      <c r="CU294" s="259"/>
      <c r="CV294" s="259"/>
      <c r="CW294" s="260"/>
      <c r="CX294" s="244"/>
      <c r="CY294" s="244"/>
      <c r="CZ294" s="244"/>
      <c r="DA294" s="244"/>
      <c r="DB294" s="244"/>
      <c r="DC294" s="244"/>
      <c r="DD294" s="244"/>
      <c r="DE294" s="244"/>
      <c r="DF294" s="244"/>
      <c r="DG294" s="244"/>
      <c r="DH294" s="244"/>
      <c r="DI294" s="244"/>
      <c r="DJ294" s="244"/>
      <c r="DK294" s="244"/>
      <c r="DL294" s="244"/>
      <c r="DM294" s="244"/>
      <c r="DN294" s="244"/>
      <c r="DO294" s="244"/>
      <c r="DP294" s="244"/>
      <c r="DQ294" s="244"/>
      <c r="DR294" s="244"/>
      <c r="DS294" s="244"/>
      <c r="DT294" s="244"/>
      <c r="DU294" s="244"/>
      <c r="DV294" s="244"/>
      <c r="DW294" s="244"/>
      <c r="DX294" s="244">
        <f>CI294</f>
        <v>4055116.11</v>
      </c>
      <c r="DY294" s="244"/>
      <c r="DZ294" s="244"/>
      <c r="EA294" s="244"/>
      <c r="EB294" s="244"/>
      <c r="EC294" s="244"/>
      <c r="ED294" s="244"/>
      <c r="EE294" s="244"/>
      <c r="EF294" s="244"/>
      <c r="EG294" s="244"/>
      <c r="EH294" s="244"/>
      <c r="EI294" s="244"/>
      <c r="EJ294" s="244"/>
      <c r="EK294" s="244">
        <f>EK296+EK319</f>
        <v>96907.89000000013</v>
      </c>
      <c r="EL294" s="244"/>
      <c r="EM294" s="244"/>
      <c r="EN294" s="244"/>
      <c r="EO294" s="244"/>
      <c r="EP294" s="244"/>
      <c r="EQ294" s="244"/>
      <c r="ER294" s="244"/>
      <c r="ES294" s="244"/>
      <c r="ET294" s="244"/>
      <c r="EU294" s="244"/>
      <c r="EV294" s="244"/>
      <c r="EW294" s="244"/>
      <c r="EX294" s="258">
        <f>BU294-CI294</f>
        <v>635199.9999999995</v>
      </c>
      <c r="EY294" s="259"/>
      <c r="EZ294" s="259"/>
      <c r="FA294" s="259"/>
      <c r="FB294" s="259"/>
      <c r="FC294" s="259"/>
      <c r="FD294" s="259"/>
      <c r="FE294" s="259"/>
      <c r="FF294" s="259"/>
      <c r="FG294" s="259"/>
      <c r="FH294" s="259"/>
      <c r="FI294" s="259"/>
      <c r="FJ294" s="260"/>
    </row>
    <row r="295" spans="1:166" s="4" customFormat="1" ht="33.75" customHeight="1">
      <c r="A295" s="197" t="s">
        <v>251</v>
      </c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98"/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111"/>
      <c r="CI295" s="111"/>
      <c r="CJ295" s="111"/>
      <c r="CK295" s="111"/>
      <c r="CL295" s="111"/>
      <c r="CM295" s="111"/>
      <c r="CN295" s="111"/>
      <c r="CO295" s="111"/>
      <c r="CP295" s="111"/>
      <c r="CQ295" s="111"/>
      <c r="CR295" s="111"/>
      <c r="CS295" s="111"/>
      <c r="CT295" s="111"/>
      <c r="CU295" s="111"/>
      <c r="CV295" s="111"/>
      <c r="CW295" s="111"/>
      <c r="CX295" s="111"/>
      <c r="CY295" s="111"/>
      <c r="CZ295" s="111"/>
      <c r="DA295" s="111"/>
      <c r="DB295" s="111"/>
      <c r="DC295" s="111"/>
      <c r="DD295" s="111"/>
      <c r="DE295" s="111"/>
      <c r="DF295" s="111"/>
      <c r="DG295" s="111"/>
      <c r="DH295" s="111"/>
      <c r="DI295" s="111"/>
      <c r="DJ295" s="111"/>
      <c r="DK295" s="111"/>
      <c r="DL295" s="111"/>
      <c r="DM295" s="111"/>
      <c r="DN295" s="111"/>
      <c r="DO295" s="111"/>
      <c r="DP295" s="111"/>
      <c r="DQ295" s="111"/>
      <c r="DR295" s="111"/>
      <c r="DS295" s="111"/>
      <c r="DT295" s="111"/>
      <c r="DU295" s="111"/>
      <c r="DV295" s="111"/>
      <c r="DW295" s="111"/>
      <c r="DX295" s="111"/>
      <c r="DY295" s="111"/>
      <c r="DZ295" s="111"/>
      <c r="EA295" s="111"/>
      <c r="EB295" s="111"/>
      <c r="EC295" s="111"/>
      <c r="ED295" s="111"/>
      <c r="EE295" s="111"/>
      <c r="EF295" s="111"/>
      <c r="EG295" s="111"/>
      <c r="EH295" s="111"/>
      <c r="EI295" s="111"/>
      <c r="EJ295" s="111"/>
      <c r="EK295" s="111"/>
      <c r="EL295" s="111"/>
      <c r="EM295" s="111"/>
      <c r="EN295" s="111"/>
      <c r="EO295" s="111"/>
      <c r="EP295" s="111"/>
      <c r="EQ295" s="111"/>
      <c r="ER295" s="111"/>
      <c r="ES295" s="111"/>
      <c r="ET295" s="111"/>
      <c r="EU295" s="111"/>
      <c r="EV295" s="111"/>
      <c r="EW295" s="111"/>
      <c r="EX295" s="104"/>
      <c r="EY295" s="105"/>
      <c r="EZ295" s="105"/>
      <c r="FA295" s="105"/>
      <c r="FB295" s="105"/>
      <c r="FC295" s="105"/>
      <c r="FD295" s="105"/>
      <c r="FE295" s="105"/>
      <c r="FF295" s="105"/>
      <c r="FG295" s="105"/>
      <c r="FH295" s="105"/>
      <c r="FI295" s="105"/>
      <c r="FJ295" s="106"/>
    </row>
    <row r="296" spans="1:166" s="4" customFormat="1" ht="39" customHeight="1">
      <c r="A296" s="208" t="s">
        <v>314</v>
      </c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209"/>
      <c r="AI296" s="209"/>
      <c r="AJ296" s="210"/>
      <c r="AK296" s="232" t="s">
        <v>175</v>
      </c>
      <c r="AL296" s="232"/>
      <c r="AM296" s="232"/>
      <c r="AN296" s="232"/>
      <c r="AO296" s="232"/>
      <c r="AP296" s="232"/>
      <c r="AQ296" s="232"/>
      <c r="AR296" s="232"/>
      <c r="AS296" s="232"/>
      <c r="AT296" s="232"/>
      <c r="AU296" s="232"/>
      <c r="AV296" s="232"/>
      <c r="AW296" s="232"/>
      <c r="AX296" s="232"/>
      <c r="AY296" s="232"/>
      <c r="AZ296" s="232"/>
      <c r="BA296" s="232"/>
      <c r="BB296" s="232"/>
      <c r="BC296" s="109">
        <f>BC297+BC307+BC310+BC313+BC316</f>
        <v>4463800</v>
      </c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>
        <f>BU297+BU310+BU313+BU316+BU307</f>
        <v>4380516.109999999</v>
      </c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17">
        <f>CH297+CH316</f>
        <v>3780516.11</v>
      </c>
      <c r="CI296" s="117"/>
      <c r="CJ296" s="117"/>
      <c r="CK296" s="117"/>
      <c r="CL296" s="117"/>
      <c r="CM296" s="117"/>
      <c r="CN296" s="117"/>
      <c r="CO296" s="117"/>
      <c r="CP296" s="117"/>
      <c r="CQ296" s="117"/>
      <c r="CR296" s="117"/>
      <c r="CS296" s="117"/>
      <c r="CT296" s="117"/>
      <c r="CU296" s="117"/>
      <c r="CV296" s="117"/>
      <c r="CW296" s="117"/>
      <c r="CX296" s="117"/>
      <c r="CY296" s="117"/>
      <c r="CZ296" s="117"/>
      <c r="DA296" s="117"/>
      <c r="DB296" s="117"/>
      <c r="DC296" s="117"/>
      <c r="DD296" s="117"/>
      <c r="DE296" s="117"/>
      <c r="DF296" s="117"/>
      <c r="DG296" s="117"/>
      <c r="DH296" s="117"/>
      <c r="DI296" s="117"/>
      <c r="DJ296" s="117"/>
      <c r="DK296" s="117"/>
      <c r="DL296" s="117"/>
      <c r="DM296" s="117"/>
      <c r="DN296" s="117"/>
      <c r="DO296" s="117"/>
      <c r="DP296" s="117"/>
      <c r="DQ296" s="117"/>
      <c r="DR296" s="117"/>
      <c r="DS296" s="117"/>
      <c r="DT296" s="117"/>
      <c r="DU296" s="117"/>
      <c r="DV296" s="117"/>
      <c r="DW296" s="117"/>
      <c r="DX296" s="117">
        <f>CH296</f>
        <v>3780516.11</v>
      </c>
      <c r="DY296" s="117"/>
      <c r="DZ296" s="117"/>
      <c r="EA296" s="117"/>
      <c r="EB296" s="117"/>
      <c r="EC296" s="117"/>
      <c r="ED296" s="117"/>
      <c r="EE296" s="117"/>
      <c r="EF296" s="117"/>
      <c r="EG296" s="117"/>
      <c r="EH296" s="117"/>
      <c r="EI296" s="117"/>
      <c r="EJ296" s="117"/>
      <c r="EK296" s="117">
        <f>EK298+EK299+EK300+EK301+EK302+EK303+EK304</f>
        <v>82607.89000000013</v>
      </c>
      <c r="EL296" s="117"/>
      <c r="EM296" s="117"/>
      <c r="EN296" s="117"/>
      <c r="EO296" s="117"/>
      <c r="EP296" s="117"/>
      <c r="EQ296" s="117"/>
      <c r="ER296" s="117"/>
      <c r="ES296" s="117"/>
      <c r="ET296" s="117"/>
      <c r="EU296" s="117"/>
      <c r="EV296" s="117"/>
      <c r="EW296" s="117"/>
      <c r="EX296" s="124">
        <f>BU296-CH296</f>
        <v>599999.9999999995</v>
      </c>
      <c r="EY296" s="125"/>
      <c r="EZ296" s="125"/>
      <c r="FA296" s="125"/>
      <c r="FB296" s="125"/>
      <c r="FC296" s="125"/>
      <c r="FD296" s="125"/>
      <c r="FE296" s="125"/>
      <c r="FF296" s="125"/>
      <c r="FG296" s="125"/>
      <c r="FH296" s="125"/>
      <c r="FI296" s="125"/>
      <c r="FJ296" s="126"/>
    </row>
    <row r="297" spans="1:166" s="4" customFormat="1" ht="23.25" customHeight="1">
      <c r="A297" s="269" t="s">
        <v>252</v>
      </c>
      <c r="B297" s="269"/>
      <c r="C297" s="269"/>
      <c r="D297" s="269"/>
      <c r="E297" s="269"/>
      <c r="F297" s="269"/>
      <c r="G297" s="269"/>
      <c r="H297" s="269"/>
      <c r="I297" s="269"/>
      <c r="J297" s="269"/>
      <c r="K297" s="269"/>
      <c r="L297" s="269"/>
      <c r="M297" s="269"/>
      <c r="N297" s="269"/>
      <c r="O297" s="269"/>
      <c r="P297" s="269"/>
      <c r="Q297" s="269"/>
      <c r="R297" s="269"/>
      <c r="S297" s="269"/>
      <c r="T297" s="269"/>
      <c r="U297" s="269"/>
      <c r="V297" s="269"/>
      <c r="W297" s="269"/>
      <c r="X297" s="269"/>
      <c r="Y297" s="269"/>
      <c r="Z297" s="269"/>
      <c r="AA297" s="269"/>
      <c r="AB297" s="269"/>
      <c r="AC297" s="269"/>
      <c r="AD297" s="269"/>
      <c r="AE297" s="269"/>
      <c r="AF297" s="269"/>
      <c r="AG297" s="269"/>
      <c r="AH297" s="269"/>
      <c r="AI297" s="269"/>
      <c r="AJ297" s="269"/>
      <c r="AK297" s="232" t="s">
        <v>155</v>
      </c>
      <c r="AL297" s="232"/>
      <c r="AM297" s="232"/>
      <c r="AN297" s="232"/>
      <c r="AO297" s="232"/>
      <c r="AP297" s="232"/>
      <c r="AQ297" s="153"/>
      <c r="AR297" s="153"/>
      <c r="AS297" s="153"/>
      <c r="AT297" s="153"/>
      <c r="AU297" s="153"/>
      <c r="AV297" s="153"/>
      <c r="AW297" s="153"/>
      <c r="AX297" s="153"/>
      <c r="AY297" s="153"/>
      <c r="AZ297" s="153"/>
      <c r="BA297" s="153"/>
      <c r="BB297" s="153"/>
      <c r="BC297" s="109">
        <f>BC298+BC299+BC301+BC302+BC303+BC304+BC300+BC305+BI306</f>
        <v>3399800</v>
      </c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16">
        <f>BU298+BU299+BU300+BU301+BU302+BU303+BU304+BU305+BU306</f>
        <v>3316516.11</v>
      </c>
      <c r="BV297" s="116"/>
      <c r="BW297" s="116"/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244">
        <f>CH298+CH299+CI300+CH301+CH302+CH303+CH304+CI305+CI306</f>
        <v>3316516.11</v>
      </c>
      <c r="CI297" s="244"/>
      <c r="CJ297" s="244"/>
      <c r="CK297" s="244"/>
      <c r="CL297" s="244"/>
      <c r="CM297" s="244"/>
      <c r="CN297" s="244"/>
      <c r="CO297" s="244"/>
      <c r="CP297" s="244"/>
      <c r="CQ297" s="244"/>
      <c r="CR297" s="244"/>
      <c r="CS297" s="244"/>
      <c r="CT297" s="244"/>
      <c r="CU297" s="244"/>
      <c r="CV297" s="244"/>
      <c r="CW297" s="244"/>
      <c r="CX297" s="117"/>
      <c r="CY297" s="117"/>
      <c r="CZ297" s="117"/>
      <c r="DA297" s="117"/>
      <c r="DB297" s="117"/>
      <c r="DC297" s="117"/>
      <c r="DD297" s="117"/>
      <c r="DE297" s="117"/>
      <c r="DF297" s="117"/>
      <c r="DG297" s="117"/>
      <c r="DH297" s="117"/>
      <c r="DI297" s="117"/>
      <c r="DJ297" s="117"/>
      <c r="DK297" s="117"/>
      <c r="DL297" s="117"/>
      <c r="DM297" s="117"/>
      <c r="DN297" s="117"/>
      <c r="DO297" s="117"/>
      <c r="DP297" s="117"/>
      <c r="DQ297" s="117"/>
      <c r="DR297" s="117"/>
      <c r="DS297" s="117"/>
      <c r="DT297" s="117"/>
      <c r="DU297" s="117"/>
      <c r="DV297" s="117"/>
      <c r="DW297" s="117"/>
      <c r="DX297" s="117">
        <f aca="true" t="shared" si="16" ref="DX297:DX304">CH297</f>
        <v>3316516.11</v>
      </c>
      <c r="DY297" s="117"/>
      <c r="DZ297" s="117"/>
      <c r="EA297" s="117"/>
      <c r="EB297" s="117"/>
      <c r="EC297" s="117"/>
      <c r="ED297" s="117"/>
      <c r="EE297" s="117"/>
      <c r="EF297" s="117"/>
      <c r="EG297" s="117"/>
      <c r="EH297" s="117"/>
      <c r="EI297" s="117"/>
      <c r="EJ297" s="117"/>
      <c r="EK297" s="111">
        <f>BC297-CH297</f>
        <v>83283.89000000013</v>
      </c>
      <c r="EL297" s="111"/>
      <c r="EM297" s="111"/>
      <c r="EN297" s="111"/>
      <c r="EO297" s="111"/>
      <c r="EP297" s="111"/>
      <c r="EQ297" s="111"/>
      <c r="ER297" s="111"/>
      <c r="ES297" s="111"/>
      <c r="ET297" s="111"/>
      <c r="EU297" s="111"/>
      <c r="EV297" s="111"/>
      <c r="EW297" s="111"/>
      <c r="EX297" s="104">
        <f aca="true" t="shared" si="17" ref="EX297:EX303">BU297-CH297</f>
        <v>0</v>
      </c>
      <c r="EY297" s="105"/>
      <c r="EZ297" s="105"/>
      <c r="FA297" s="105"/>
      <c r="FB297" s="105"/>
      <c r="FC297" s="105"/>
      <c r="FD297" s="105"/>
      <c r="FE297" s="105"/>
      <c r="FF297" s="105"/>
      <c r="FG297" s="105"/>
      <c r="FH297" s="105"/>
      <c r="FI297" s="105"/>
      <c r="FJ297" s="106"/>
    </row>
    <row r="298" spans="1:166" s="4" customFormat="1" ht="24" customHeight="1">
      <c r="A298" s="127" t="s">
        <v>56</v>
      </c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9"/>
      <c r="AK298" s="99" t="s">
        <v>53</v>
      </c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8">
        <v>1105500</v>
      </c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188">
        <v>1099929.38</v>
      </c>
      <c r="BV298" s="188"/>
      <c r="BW298" s="188"/>
      <c r="BX298" s="188"/>
      <c r="BY298" s="188"/>
      <c r="BZ298" s="188"/>
      <c r="CA298" s="188"/>
      <c r="CB298" s="188"/>
      <c r="CC298" s="188"/>
      <c r="CD298" s="188"/>
      <c r="CE298" s="188"/>
      <c r="CF298" s="188"/>
      <c r="CG298" s="188"/>
      <c r="CH298" s="111">
        <v>1099929.38</v>
      </c>
      <c r="CI298" s="111"/>
      <c r="CJ298" s="111"/>
      <c r="CK298" s="111"/>
      <c r="CL298" s="111"/>
      <c r="CM298" s="111"/>
      <c r="CN298" s="111"/>
      <c r="CO298" s="111"/>
      <c r="CP298" s="111"/>
      <c r="CQ298" s="111"/>
      <c r="CR298" s="111"/>
      <c r="CS298" s="111"/>
      <c r="CT298" s="111"/>
      <c r="CU298" s="111"/>
      <c r="CV298" s="111"/>
      <c r="CW298" s="111"/>
      <c r="CX298" s="111"/>
      <c r="CY298" s="111"/>
      <c r="CZ298" s="111"/>
      <c r="DA298" s="111"/>
      <c r="DB298" s="111"/>
      <c r="DC298" s="111"/>
      <c r="DD298" s="111"/>
      <c r="DE298" s="111"/>
      <c r="DF298" s="111"/>
      <c r="DG298" s="111"/>
      <c r="DH298" s="111"/>
      <c r="DI298" s="111"/>
      <c r="DJ298" s="111"/>
      <c r="DK298" s="111"/>
      <c r="DL298" s="111"/>
      <c r="DM298" s="111"/>
      <c r="DN298" s="111"/>
      <c r="DO298" s="111"/>
      <c r="DP298" s="111"/>
      <c r="DQ298" s="111"/>
      <c r="DR298" s="111"/>
      <c r="DS298" s="111"/>
      <c r="DT298" s="111"/>
      <c r="DU298" s="111"/>
      <c r="DV298" s="111"/>
      <c r="DW298" s="111"/>
      <c r="DX298" s="111">
        <f t="shared" si="16"/>
        <v>1099929.38</v>
      </c>
      <c r="DY298" s="111"/>
      <c r="DZ298" s="111"/>
      <c r="EA298" s="111"/>
      <c r="EB298" s="111"/>
      <c r="EC298" s="111"/>
      <c r="ED298" s="111"/>
      <c r="EE298" s="111"/>
      <c r="EF298" s="111"/>
      <c r="EG298" s="111"/>
      <c r="EH298" s="111"/>
      <c r="EI298" s="111"/>
      <c r="EJ298" s="111"/>
      <c r="EK298" s="111">
        <f aca="true" t="shared" si="18" ref="EK298:EK303">BC298-CH298</f>
        <v>5570.620000000112</v>
      </c>
      <c r="EL298" s="111"/>
      <c r="EM298" s="111"/>
      <c r="EN298" s="111"/>
      <c r="EO298" s="111"/>
      <c r="EP298" s="111"/>
      <c r="EQ298" s="111"/>
      <c r="ER298" s="111"/>
      <c r="ES298" s="111"/>
      <c r="ET298" s="111"/>
      <c r="EU298" s="111"/>
      <c r="EV298" s="111"/>
      <c r="EW298" s="111"/>
      <c r="EX298" s="104">
        <f t="shared" si="17"/>
        <v>0</v>
      </c>
      <c r="EY298" s="105"/>
      <c r="EZ298" s="105"/>
      <c r="FA298" s="105"/>
      <c r="FB298" s="105"/>
      <c r="FC298" s="105"/>
      <c r="FD298" s="105"/>
      <c r="FE298" s="105"/>
      <c r="FF298" s="105"/>
      <c r="FG298" s="105"/>
      <c r="FH298" s="105"/>
      <c r="FI298" s="105"/>
      <c r="FJ298" s="106"/>
    </row>
    <row r="299" spans="1:166" s="4" customFormat="1" ht="24.75" customHeight="1">
      <c r="A299" s="127" t="s">
        <v>58</v>
      </c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  <c r="AH299" s="128"/>
      <c r="AI299" s="128"/>
      <c r="AJ299" s="129"/>
      <c r="AK299" s="99" t="s">
        <v>55</v>
      </c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8">
        <v>327300</v>
      </c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188">
        <v>321608.68</v>
      </c>
      <c r="BV299" s="188"/>
      <c r="BW299" s="188"/>
      <c r="BX299" s="188"/>
      <c r="BY299" s="188"/>
      <c r="BZ299" s="188"/>
      <c r="CA299" s="188"/>
      <c r="CB299" s="188"/>
      <c r="CC299" s="188"/>
      <c r="CD299" s="188"/>
      <c r="CE299" s="188"/>
      <c r="CF299" s="188"/>
      <c r="CG299" s="188"/>
      <c r="CH299" s="111">
        <v>321608.68</v>
      </c>
      <c r="CI299" s="111"/>
      <c r="CJ299" s="111"/>
      <c r="CK299" s="111"/>
      <c r="CL299" s="111"/>
      <c r="CM299" s="111"/>
      <c r="CN299" s="111"/>
      <c r="CO299" s="111"/>
      <c r="CP299" s="111"/>
      <c r="CQ299" s="111"/>
      <c r="CR299" s="111"/>
      <c r="CS299" s="111"/>
      <c r="CT299" s="111"/>
      <c r="CU299" s="111"/>
      <c r="CV299" s="111"/>
      <c r="CW299" s="111"/>
      <c r="CX299" s="111" t="s">
        <v>231</v>
      </c>
      <c r="CY299" s="111"/>
      <c r="CZ299" s="111"/>
      <c r="DA299" s="111"/>
      <c r="DB299" s="111"/>
      <c r="DC299" s="111"/>
      <c r="DD299" s="111"/>
      <c r="DE299" s="111"/>
      <c r="DF299" s="111"/>
      <c r="DG299" s="111"/>
      <c r="DH299" s="111"/>
      <c r="DI299" s="111"/>
      <c r="DJ299" s="111"/>
      <c r="DK299" s="111"/>
      <c r="DL299" s="111"/>
      <c r="DM299" s="111"/>
      <c r="DN299" s="111"/>
      <c r="DO299" s="111"/>
      <c r="DP299" s="111"/>
      <c r="DQ299" s="111"/>
      <c r="DR299" s="111"/>
      <c r="DS299" s="111"/>
      <c r="DT299" s="111"/>
      <c r="DU299" s="111"/>
      <c r="DV299" s="111"/>
      <c r="DW299" s="111"/>
      <c r="DX299" s="111">
        <f t="shared" si="16"/>
        <v>321608.68</v>
      </c>
      <c r="DY299" s="111"/>
      <c r="DZ299" s="111"/>
      <c r="EA299" s="111"/>
      <c r="EB299" s="111"/>
      <c r="EC299" s="111"/>
      <c r="ED299" s="111"/>
      <c r="EE299" s="111"/>
      <c r="EF299" s="111"/>
      <c r="EG299" s="111"/>
      <c r="EH299" s="111"/>
      <c r="EI299" s="111"/>
      <c r="EJ299" s="111"/>
      <c r="EK299" s="111">
        <f t="shared" si="18"/>
        <v>5691.320000000007</v>
      </c>
      <c r="EL299" s="111"/>
      <c r="EM299" s="111"/>
      <c r="EN299" s="111"/>
      <c r="EO299" s="111"/>
      <c r="EP299" s="111"/>
      <c r="EQ299" s="111"/>
      <c r="ER299" s="111"/>
      <c r="ES299" s="111"/>
      <c r="ET299" s="111"/>
      <c r="EU299" s="111"/>
      <c r="EV299" s="111"/>
      <c r="EW299" s="111"/>
      <c r="EX299" s="104">
        <f t="shared" si="17"/>
        <v>0</v>
      </c>
      <c r="EY299" s="105"/>
      <c r="EZ299" s="105"/>
      <c r="FA299" s="105"/>
      <c r="FB299" s="105"/>
      <c r="FC299" s="105"/>
      <c r="FD299" s="105"/>
      <c r="FE299" s="105"/>
      <c r="FF299" s="105"/>
      <c r="FG299" s="105"/>
      <c r="FH299" s="105"/>
      <c r="FI299" s="105"/>
      <c r="FJ299" s="106"/>
    </row>
    <row r="300" spans="1:166" s="4" customFormat="1" ht="23.25" customHeight="1">
      <c r="A300" s="211" t="s">
        <v>78</v>
      </c>
      <c r="B300" s="212"/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212"/>
      <c r="N300" s="212"/>
      <c r="O300" s="212"/>
      <c r="P300" s="212"/>
      <c r="Q300" s="212"/>
      <c r="R300" s="212"/>
      <c r="S300" s="212"/>
      <c r="T300" s="212"/>
      <c r="U300" s="212"/>
      <c r="V300" s="212"/>
      <c r="W300" s="212"/>
      <c r="X300" s="212"/>
      <c r="Y300" s="212"/>
      <c r="Z300" s="212"/>
      <c r="AA300" s="212"/>
      <c r="AB300" s="212"/>
      <c r="AC300" s="212"/>
      <c r="AD300" s="212"/>
      <c r="AE300" s="212"/>
      <c r="AF300" s="212"/>
      <c r="AG300" s="212"/>
      <c r="AH300" s="212"/>
      <c r="AI300" s="52"/>
      <c r="AJ300" s="53"/>
      <c r="AK300" s="85" t="s">
        <v>79</v>
      </c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4"/>
      <c r="BC300" s="207">
        <v>3000</v>
      </c>
      <c r="BD300" s="200"/>
      <c r="BE300" s="200"/>
      <c r="BF300" s="200"/>
      <c r="BG300" s="200"/>
      <c r="BH300" s="200"/>
      <c r="BI300" s="201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121">
        <v>1400</v>
      </c>
      <c r="BV300" s="122"/>
      <c r="BW300" s="122"/>
      <c r="BX300" s="122"/>
      <c r="BY300" s="122"/>
      <c r="BZ300" s="122"/>
      <c r="CA300" s="122"/>
      <c r="CB300" s="122"/>
      <c r="CC300" s="122"/>
      <c r="CD300" s="122"/>
      <c r="CE300" s="122"/>
      <c r="CF300" s="122"/>
      <c r="CG300" s="123"/>
      <c r="CH300" s="38"/>
      <c r="CI300" s="104">
        <v>1400</v>
      </c>
      <c r="CJ300" s="105"/>
      <c r="CK300" s="105"/>
      <c r="CL300" s="105"/>
      <c r="CM300" s="105"/>
      <c r="CN300" s="105"/>
      <c r="CO300" s="105"/>
      <c r="CP300" s="105"/>
      <c r="CQ300" s="105"/>
      <c r="CR300" s="105"/>
      <c r="CS300" s="105"/>
      <c r="CT300" s="105"/>
      <c r="CU300" s="105"/>
      <c r="CV300" s="105"/>
      <c r="CW300" s="106"/>
      <c r="CX300" s="104"/>
      <c r="CY300" s="105"/>
      <c r="CZ300" s="105"/>
      <c r="DA300" s="105"/>
      <c r="DB300" s="105"/>
      <c r="DC300" s="105"/>
      <c r="DD300" s="105"/>
      <c r="DE300" s="105"/>
      <c r="DF300" s="105"/>
      <c r="DG300" s="105"/>
      <c r="DH300" s="105"/>
      <c r="DI300" s="105"/>
      <c r="DJ300" s="105"/>
      <c r="DK300" s="105"/>
      <c r="DL300" s="105"/>
      <c r="DM300" s="105"/>
      <c r="DN300" s="105"/>
      <c r="DO300" s="105"/>
      <c r="DP300" s="105"/>
      <c r="DQ300" s="105"/>
      <c r="DR300" s="106"/>
      <c r="DS300" s="38"/>
      <c r="DT300" s="38"/>
      <c r="DU300" s="38"/>
      <c r="DV300" s="38"/>
      <c r="DW300" s="38"/>
      <c r="DX300" s="104">
        <v>1400</v>
      </c>
      <c r="DY300" s="105"/>
      <c r="DZ300" s="105"/>
      <c r="EA300" s="105"/>
      <c r="EB300" s="105"/>
      <c r="EC300" s="105"/>
      <c r="ED300" s="105"/>
      <c r="EE300" s="105"/>
      <c r="EF300" s="105"/>
      <c r="EG300" s="105"/>
      <c r="EH300" s="105"/>
      <c r="EI300" s="105"/>
      <c r="EJ300" s="106"/>
      <c r="EK300" s="104">
        <f>BC300-CI300</f>
        <v>1600</v>
      </c>
      <c r="EL300" s="105"/>
      <c r="EM300" s="105"/>
      <c r="EN300" s="105"/>
      <c r="EO300" s="105"/>
      <c r="EP300" s="105"/>
      <c r="EQ300" s="105"/>
      <c r="ER300" s="105"/>
      <c r="ES300" s="105"/>
      <c r="ET300" s="105"/>
      <c r="EU300" s="105"/>
      <c r="EV300" s="105"/>
      <c r="EW300" s="106"/>
      <c r="EX300" s="104">
        <v>0</v>
      </c>
      <c r="EY300" s="105"/>
      <c r="EZ300" s="105"/>
      <c r="FA300" s="105"/>
      <c r="FB300" s="105"/>
      <c r="FC300" s="105"/>
      <c r="FD300" s="105"/>
      <c r="FE300" s="105"/>
      <c r="FF300" s="50"/>
      <c r="FG300" s="50"/>
      <c r="FH300" s="50"/>
      <c r="FI300" s="50"/>
      <c r="FJ300" s="51"/>
    </row>
    <row r="301" spans="1:166" s="4" customFormat="1" ht="24" customHeight="1">
      <c r="A301" s="127" t="s">
        <v>76</v>
      </c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9"/>
      <c r="AK301" s="99" t="s">
        <v>77</v>
      </c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8">
        <v>505500</v>
      </c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188">
        <v>440863.13</v>
      </c>
      <c r="BV301" s="188"/>
      <c r="BW301" s="188"/>
      <c r="BX301" s="188"/>
      <c r="BY301" s="188"/>
      <c r="BZ301" s="188"/>
      <c r="CA301" s="188"/>
      <c r="CB301" s="188"/>
      <c r="CC301" s="188"/>
      <c r="CD301" s="188"/>
      <c r="CE301" s="188"/>
      <c r="CF301" s="188"/>
      <c r="CG301" s="188"/>
      <c r="CH301" s="111">
        <v>440863.13</v>
      </c>
      <c r="CI301" s="111"/>
      <c r="CJ301" s="111"/>
      <c r="CK301" s="111"/>
      <c r="CL301" s="111"/>
      <c r="CM301" s="111"/>
      <c r="CN301" s="111"/>
      <c r="CO301" s="111"/>
      <c r="CP301" s="111"/>
      <c r="CQ301" s="111"/>
      <c r="CR301" s="111"/>
      <c r="CS301" s="111"/>
      <c r="CT301" s="111"/>
      <c r="CU301" s="111"/>
      <c r="CV301" s="111"/>
      <c r="CW301" s="111"/>
      <c r="CX301" s="111"/>
      <c r="CY301" s="111"/>
      <c r="CZ301" s="111"/>
      <c r="DA301" s="111"/>
      <c r="DB301" s="111"/>
      <c r="DC301" s="111"/>
      <c r="DD301" s="111"/>
      <c r="DE301" s="111"/>
      <c r="DF301" s="111"/>
      <c r="DG301" s="111"/>
      <c r="DH301" s="111"/>
      <c r="DI301" s="111"/>
      <c r="DJ301" s="111"/>
      <c r="DK301" s="111"/>
      <c r="DL301" s="111"/>
      <c r="DM301" s="111"/>
      <c r="DN301" s="111"/>
      <c r="DO301" s="111"/>
      <c r="DP301" s="111"/>
      <c r="DQ301" s="111"/>
      <c r="DR301" s="111"/>
      <c r="DS301" s="111"/>
      <c r="DT301" s="111"/>
      <c r="DU301" s="111"/>
      <c r="DV301" s="111"/>
      <c r="DW301" s="111"/>
      <c r="DX301" s="111">
        <f t="shared" si="16"/>
        <v>440863.13</v>
      </c>
      <c r="DY301" s="111"/>
      <c r="DZ301" s="111"/>
      <c r="EA301" s="111"/>
      <c r="EB301" s="111"/>
      <c r="EC301" s="111"/>
      <c r="ED301" s="111"/>
      <c r="EE301" s="111"/>
      <c r="EF301" s="111"/>
      <c r="EG301" s="111"/>
      <c r="EH301" s="111"/>
      <c r="EI301" s="111"/>
      <c r="EJ301" s="111"/>
      <c r="EK301" s="111">
        <f t="shared" si="18"/>
        <v>64636.869999999995</v>
      </c>
      <c r="EL301" s="111"/>
      <c r="EM301" s="111"/>
      <c r="EN301" s="111"/>
      <c r="EO301" s="111"/>
      <c r="EP301" s="111"/>
      <c r="EQ301" s="111"/>
      <c r="ER301" s="111"/>
      <c r="ES301" s="111"/>
      <c r="ET301" s="111"/>
      <c r="EU301" s="111"/>
      <c r="EV301" s="111"/>
      <c r="EW301" s="111"/>
      <c r="EX301" s="104">
        <f t="shared" si="17"/>
        <v>0</v>
      </c>
      <c r="EY301" s="105"/>
      <c r="EZ301" s="105"/>
      <c r="FA301" s="105"/>
      <c r="FB301" s="105"/>
      <c r="FC301" s="105"/>
      <c r="FD301" s="105"/>
      <c r="FE301" s="105"/>
      <c r="FF301" s="105"/>
      <c r="FG301" s="105"/>
      <c r="FH301" s="105"/>
      <c r="FI301" s="105"/>
      <c r="FJ301" s="106"/>
    </row>
    <row r="302" spans="1:166" s="32" customFormat="1" ht="22.5" customHeight="1">
      <c r="A302" s="308" t="s">
        <v>177</v>
      </c>
      <c r="B302" s="309"/>
      <c r="C302" s="309"/>
      <c r="D302" s="309"/>
      <c r="E302" s="309"/>
      <c r="F302" s="309"/>
      <c r="G302" s="309"/>
      <c r="H302" s="309"/>
      <c r="I302" s="309"/>
      <c r="J302" s="309"/>
      <c r="K302" s="309"/>
      <c r="L302" s="309"/>
      <c r="M302" s="309"/>
      <c r="N302" s="309"/>
      <c r="O302" s="309"/>
      <c r="P302" s="309"/>
      <c r="Q302" s="309"/>
      <c r="R302" s="309"/>
      <c r="S302" s="309"/>
      <c r="T302" s="309"/>
      <c r="U302" s="309"/>
      <c r="V302" s="309"/>
      <c r="W302" s="309"/>
      <c r="X302" s="309"/>
      <c r="Y302" s="309"/>
      <c r="Z302" s="309"/>
      <c r="AA302" s="309"/>
      <c r="AB302" s="309"/>
      <c r="AC302" s="309"/>
      <c r="AD302" s="309"/>
      <c r="AE302" s="309"/>
      <c r="AF302" s="309"/>
      <c r="AG302" s="309"/>
      <c r="AH302" s="309"/>
      <c r="AI302" s="309"/>
      <c r="AJ302" s="310"/>
      <c r="AK302" s="301" t="s">
        <v>63</v>
      </c>
      <c r="AL302" s="301"/>
      <c r="AM302" s="301"/>
      <c r="AN302" s="301"/>
      <c r="AO302" s="301"/>
      <c r="AP302" s="301"/>
      <c r="AQ302" s="301"/>
      <c r="AR302" s="301"/>
      <c r="AS302" s="301"/>
      <c r="AT302" s="301"/>
      <c r="AU302" s="301"/>
      <c r="AV302" s="301"/>
      <c r="AW302" s="301"/>
      <c r="AX302" s="301"/>
      <c r="AY302" s="301"/>
      <c r="AZ302" s="301"/>
      <c r="BA302" s="301"/>
      <c r="BB302" s="301"/>
      <c r="BC302" s="188">
        <v>420400</v>
      </c>
      <c r="BD302" s="188"/>
      <c r="BE302" s="188"/>
      <c r="BF302" s="188"/>
      <c r="BG302" s="188"/>
      <c r="BH302" s="188"/>
      <c r="BI302" s="188"/>
      <c r="BJ302" s="188"/>
      <c r="BK302" s="188"/>
      <c r="BL302" s="188"/>
      <c r="BM302" s="188"/>
      <c r="BN302" s="188"/>
      <c r="BO302" s="188"/>
      <c r="BP302" s="188"/>
      <c r="BQ302" s="188"/>
      <c r="BR302" s="188"/>
      <c r="BS302" s="188"/>
      <c r="BT302" s="188"/>
      <c r="BU302" s="188">
        <v>417620.54</v>
      </c>
      <c r="BV302" s="188"/>
      <c r="BW302" s="188"/>
      <c r="BX302" s="188"/>
      <c r="BY302" s="188"/>
      <c r="BZ302" s="188"/>
      <c r="CA302" s="188"/>
      <c r="CB302" s="188"/>
      <c r="CC302" s="188"/>
      <c r="CD302" s="188"/>
      <c r="CE302" s="188"/>
      <c r="CF302" s="188"/>
      <c r="CG302" s="188"/>
      <c r="CH302" s="111">
        <v>417620.54</v>
      </c>
      <c r="CI302" s="111"/>
      <c r="CJ302" s="111"/>
      <c r="CK302" s="111"/>
      <c r="CL302" s="111"/>
      <c r="CM302" s="111"/>
      <c r="CN302" s="111"/>
      <c r="CO302" s="111"/>
      <c r="CP302" s="111"/>
      <c r="CQ302" s="111"/>
      <c r="CR302" s="111"/>
      <c r="CS302" s="111"/>
      <c r="CT302" s="111"/>
      <c r="CU302" s="111"/>
      <c r="CV302" s="111"/>
      <c r="CW302" s="111"/>
      <c r="CX302" s="95"/>
      <c r="CY302" s="95"/>
      <c r="CZ302" s="95"/>
      <c r="DA302" s="95"/>
      <c r="DB302" s="95"/>
      <c r="DC302" s="95"/>
      <c r="DD302" s="95"/>
      <c r="DE302" s="95"/>
      <c r="DF302" s="95"/>
      <c r="DG302" s="95"/>
      <c r="DH302" s="95"/>
      <c r="DI302" s="95"/>
      <c r="DJ302" s="95"/>
      <c r="DK302" s="95"/>
      <c r="DL302" s="95"/>
      <c r="DM302" s="95"/>
      <c r="DN302" s="95"/>
      <c r="DO302" s="95"/>
      <c r="DP302" s="95"/>
      <c r="DQ302" s="95"/>
      <c r="DR302" s="95"/>
      <c r="DS302" s="95"/>
      <c r="DT302" s="95"/>
      <c r="DU302" s="95"/>
      <c r="DV302" s="95"/>
      <c r="DW302" s="95"/>
      <c r="DX302" s="95">
        <f t="shared" si="16"/>
        <v>417620.54</v>
      </c>
      <c r="DY302" s="95"/>
      <c r="DZ302" s="95"/>
      <c r="EA302" s="95"/>
      <c r="EB302" s="95"/>
      <c r="EC302" s="95"/>
      <c r="ED302" s="95"/>
      <c r="EE302" s="95"/>
      <c r="EF302" s="95"/>
      <c r="EG302" s="95"/>
      <c r="EH302" s="95"/>
      <c r="EI302" s="95"/>
      <c r="EJ302" s="95"/>
      <c r="EK302" s="95">
        <f t="shared" si="18"/>
        <v>2779.460000000021</v>
      </c>
      <c r="EL302" s="95"/>
      <c r="EM302" s="95"/>
      <c r="EN302" s="95"/>
      <c r="EO302" s="95"/>
      <c r="EP302" s="95"/>
      <c r="EQ302" s="95"/>
      <c r="ER302" s="95"/>
      <c r="ES302" s="95"/>
      <c r="ET302" s="95"/>
      <c r="EU302" s="95"/>
      <c r="EV302" s="95"/>
      <c r="EW302" s="95"/>
      <c r="EX302" s="131">
        <f t="shared" si="17"/>
        <v>0</v>
      </c>
      <c r="EY302" s="132"/>
      <c r="EZ302" s="132"/>
      <c r="FA302" s="132"/>
      <c r="FB302" s="132"/>
      <c r="FC302" s="132"/>
      <c r="FD302" s="132"/>
      <c r="FE302" s="132"/>
      <c r="FF302" s="132"/>
      <c r="FG302" s="132"/>
      <c r="FH302" s="132"/>
      <c r="FI302" s="132"/>
      <c r="FJ302" s="133"/>
    </row>
    <row r="303" spans="1:166" s="32" customFormat="1" ht="22.5" customHeight="1">
      <c r="A303" s="308" t="s">
        <v>174</v>
      </c>
      <c r="B303" s="309"/>
      <c r="C303" s="309"/>
      <c r="D303" s="309"/>
      <c r="E303" s="309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309"/>
      <c r="R303" s="309"/>
      <c r="S303" s="309"/>
      <c r="T303" s="309"/>
      <c r="U303" s="309"/>
      <c r="V303" s="309"/>
      <c r="W303" s="309"/>
      <c r="X303" s="309"/>
      <c r="Y303" s="309"/>
      <c r="Z303" s="309"/>
      <c r="AA303" s="309"/>
      <c r="AB303" s="309"/>
      <c r="AC303" s="309"/>
      <c r="AD303" s="309"/>
      <c r="AE303" s="309"/>
      <c r="AF303" s="309"/>
      <c r="AG303" s="309"/>
      <c r="AH303" s="309"/>
      <c r="AI303" s="309"/>
      <c r="AJ303" s="310"/>
      <c r="AK303" s="301" t="s">
        <v>60</v>
      </c>
      <c r="AL303" s="301"/>
      <c r="AM303" s="301"/>
      <c r="AN303" s="301"/>
      <c r="AO303" s="301"/>
      <c r="AP303" s="301"/>
      <c r="AQ303" s="301"/>
      <c r="AR303" s="301"/>
      <c r="AS303" s="301"/>
      <c r="AT303" s="301"/>
      <c r="AU303" s="301"/>
      <c r="AV303" s="301"/>
      <c r="AW303" s="301"/>
      <c r="AX303" s="301"/>
      <c r="AY303" s="301"/>
      <c r="AZ303" s="301"/>
      <c r="BA303" s="301"/>
      <c r="BB303" s="301"/>
      <c r="BC303" s="188">
        <v>486000</v>
      </c>
      <c r="BD303" s="188"/>
      <c r="BE303" s="188"/>
      <c r="BF303" s="188"/>
      <c r="BG303" s="188"/>
      <c r="BH303" s="188"/>
      <c r="BI303" s="188"/>
      <c r="BJ303" s="188"/>
      <c r="BK303" s="188"/>
      <c r="BL303" s="188"/>
      <c r="BM303" s="188"/>
      <c r="BN303" s="188"/>
      <c r="BO303" s="188"/>
      <c r="BP303" s="188"/>
      <c r="BQ303" s="188"/>
      <c r="BR303" s="188"/>
      <c r="BS303" s="188"/>
      <c r="BT303" s="188"/>
      <c r="BU303" s="188">
        <v>485750</v>
      </c>
      <c r="BV303" s="188"/>
      <c r="BW303" s="188"/>
      <c r="BX303" s="188"/>
      <c r="BY303" s="188"/>
      <c r="BZ303" s="188"/>
      <c r="CA303" s="188"/>
      <c r="CB303" s="188"/>
      <c r="CC303" s="188"/>
      <c r="CD303" s="188"/>
      <c r="CE303" s="188"/>
      <c r="CF303" s="188"/>
      <c r="CG303" s="188"/>
      <c r="CH303" s="111">
        <v>485750</v>
      </c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95"/>
      <c r="CY303" s="95"/>
      <c r="CZ303" s="95"/>
      <c r="DA303" s="95"/>
      <c r="DB303" s="95"/>
      <c r="DC303" s="95"/>
      <c r="DD303" s="95"/>
      <c r="DE303" s="95"/>
      <c r="DF303" s="95"/>
      <c r="DG303" s="95"/>
      <c r="DH303" s="95"/>
      <c r="DI303" s="95"/>
      <c r="DJ303" s="95"/>
      <c r="DK303" s="95"/>
      <c r="DL303" s="95"/>
      <c r="DM303" s="95"/>
      <c r="DN303" s="95"/>
      <c r="DO303" s="95"/>
      <c r="DP303" s="95"/>
      <c r="DQ303" s="95"/>
      <c r="DR303" s="95"/>
      <c r="DS303" s="95"/>
      <c r="DT303" s="95"/>
      <c r="DU303" s="95"/>
      <c r="DV303" s="95"/>
      <c r="DW303" s="95"/>
      <c r="DX303" s="95">
        <f t="shared" si="16"/>
        <v>485750</v>
      </c>
      <c r="DY303" s="95"/>
      <c r="DZ303" s="95"/>
      <c r="EA303" s="95"/>
      <c r="EB303" s="95"/>
      <c r="EC303" s="95"/>
      <c r="ED303" s="95"/>
      <c r="EE303" s="95"/>
      <c r="EF303" s="95"/>
      <c r="EG303" s="95"/>
      <c r="EH303" s="95"/>
      <c r="EI303" s="95"/>
      <c r="EJ303" s="95"/>
      <c r="EK303" s="95">
        <f t="shared" si="18"/>
        <v>250</v>
      </c>
      <c r="EL303" s="95"/>
      <c r="EM303" s="95"/>
      <c r="EN303" s="95"/>
      <c r="EO303" s="95"/>
      <c r="EP303" s="95"/>
      <c r="EQ303" s="95"/>
      <c r="ER303" s="95"/>
      <c r="ES303" s="95"/>
      <c r="ET303" s="95"/>
      <c r="EU303" s="95"/>
      <c r="EV303" s="95"/>
      <c r="EW303" s="95"/>
      <c r="EX303" s="131">
        <f t="shared" si="17"/>
        <v>0</v>
      </c>
      <c r="EY303" s="132"/>
      <c r="EZ303" s="132"/>
      <c r="FA303" s="132"/>
      <c r="FB303" s="132"/>
      <c r="FC303" s="132"/>
      <c r="FD303" s="132"/>
      <c r="FE303" s="132"/>
      <c r="FF303" s="132"/>
      <c r="FG303" s="132"/>
      <c r="FH303" s="132"/>
      <c r="FI303" s="132"/>
      <c r="FJ303" s="133"/>
    </row>
    <row r="304" spans="1:166" s="32" customFormat="1" ht="21.75" customHeight="1">
      <c r="A304" s="307" t="s">
        <v>59</v>
      </c>
      <c r="B304" s="307"/>
      <c r="C304" s="307"/>
      <c r="D304" s="307"/>
      <c r="E304" s="307"/>
      <c r="F304" s="307"/>
      <c r="G304" s="307"/>
      <c r="H304" s="307"/>
      <c r="I304" s="307"/>
      <c r="J304" s="307"/>
      <c r="K304" s="307"/>
      <c r="L304" s="307"/>
      <c r="M304" s="307"/>
      <c r="N304" s="307"/>
      <c r="O304" s="307"/>
      <c r="P304" s="307"/>
      <c r="Q304" s="307"/>
      <c r="R304" s="307"/>
      <c r="S304" s="307"/>
      <c r="T304" s="307"/>
      <c r="U304" s="307"/>
      <c r="V304" s="307"/>
      <c r="W304" s="307"/>
      <c r="X304" s="307"/>
      <c r="Y304" s="307"/>
      <c r="Z304" s="307"/>
      <c r="AA304" s="307"/>
      <c r="AB304" s="307"/>
      <c r="AC304" s="307"/>
      <c r="AD304" s="307"/>
      <c r="AE304" s="307"/>
      <c r="AF304" s="307"/>
      <c r="AG304" s="307"/>
      <c r="AH304" s="307"/>
      <c r="AI304" s="307"/>
      <c r="AJ304" s="307"/>
      <c r="AK304" s="301" t="s">
        <v>67</v>
      </c>
      <c r="AL304" s="301"/>
      <c r="AM304" s="301"/>
      <c r="AN304" s="301"/>
      <c r="AO304" s="301"/>
      <c r="AP304" s="301"/>
      <c r="AQ304" s="301"/>
      <c r="AR304" s="301"/>
      <c r="AS304" s="301"/>
      <c r="AT304" s="301"/>
      <c r="AU304" s="301"/>
      <c r="AV304" s="301"/>
      <c r="AW304" s="301"/>
      <c r="AX304" s="301"/>
      <c r="AY304" s="301"/>
      <c r="AZ304" s="301"/>
      <c r="BA304" s="301"/>
      <c r="BB304" s="301"/>
      <c r="BC304" s="188">
        <v>42100</v>
      </c>
      <c r="BD304" s="188"/>
      <c r="BE304" s="188"/>
      <c r="BF304" s="188"/>
      <c r="BG304" s="188"/>
      <c r="BH304" s="188"/>
      <c r="BI304" s="188"/>
      <c r="BJ304" s="188"/>
      <c r="BK304" s="188"/>
      <c r="BL304" s="188"/>
      <c r="BM304" s="188"/>
      <c r="BN304" s="188"/>
      <c r="BO304" s="188"/>
      <c r="BP304" s="188"/>
      <c r="BQ304" s="188"/>
      <c r="BR304" s="188"/>
      <c r="BS304" s="55"/>
      <c r="BT304" s="55"/>
      <c r="BU304" s="188">
        <v>40020.38</v>
      </c>
      <c r="BV304" s="188"/>
      <c r="BW304" s="188"/>
      <c r="BX304" s="188"/>
      <c r="BY304" s="188"/>
      <c r="BZ304" s="188"/>
      <c r="CA304" s="188"/>
      <c r="CB304" s="188"/>
      <c r="CC304" s="188"/>
      <c r="CD304" s="188"/>
      <c r="CE304" s="188"/>
      <c r="CF304" s="188"/>
      <c r="CG304" s="188"/>
      <c r="CH304" s="111">
        <v>40020.38</v>
      </c>
      <c r="CI304" s="111"/>
      <c r="CJ304" s="111"/>
      <c r="CK304" s="111"/>
      <c r="CL304" s="111"/>
      <c r="CM304" s="111"/>
      <c r="CN304" s="111"/>
      <c r="CO304" s="111"/>
      <c r="CP304" s="111"/>
      <c r="CQ304" s="111"/>
      <c r="CR304" s="111"/>
      <c r="CS304" s="111"/>
      <c r="CT304" s="111"/>
      <c r="CU304" s="111"/>
      <c r="CV304" s="111"/>
      <c r="CW304" s="111"/>
      <c r="CX304" s="95"/>
      <c r="CY304" s="95"/>
      <c r="CZ304" s="95"/>
      <c r="DA304" s="95"/>
      <c r="DB304" s="95"/>
      <c r="DC304" s="95"/>
      <c r="DD304" s="95"/>
      <c r="DE304" s="95"/>
      <c r="DF304" s="95"/>
      <c r="DG304" s="95"/>
      <c r="DH304" s="95"/>
      <c r="DI304" s="95"/>
      <c r="DJ304" s="95"/>
      <c r="DK304" s="95"/>
      <c r="DL304" s="95"/>
      <c r="DM304" s="95"/>
      <c r="DN304" s="95"/>
      <c r="DO304" s="95"/>
      <c r="DP304" s="95"/>
      <c r="DQ304" s="95"/>
      <c r="DR304" s="95"/>
      <c r="DS304" s="95"/>
      <c r="DT304" s="95"/>
      <c r="DU304" s="95"/>
      <c r="DV304" s="95"/>
      <c r="DW304" s="95"/>
      <c r="DX304" s="95">
        <f t="shared" si="16"/>
        <v>40020.38</v>
      </c>
      <c r="DY304" s="95"/>
      <c r="DZ304" s="95"/>
      <c r="EA304" s="95"/>
      <c r="EB304" s="95"/>
      <c r="EC304" s="95"/>
      <c r="ED304" s="95"/>
      <c r="EE304" s="95"/>
      <c r="EF304" s="95"/>
      <c r="EG304" s="95"/>
      <c r="EH304" s="95"/>
      <c r="EI304" s="95"/>
      <c r="EJ304" s="95"/>
      <c r="EK304" s="95">
        <f>BC304-CH304</f>
        <v>2079.6200000000026</v>
      </c>
      <c r="EL304" s="95"/>
      <c r="EM304" s="95"/>
      <c r="EN304" s="95"/>
      <c r="EO304" s="95"/>
      <c r="EP304" s="95"/>
      <c r="EQ304" s="95"/>
      <c r="ER304" s="95"/>
      <c r="ES304" s="95"/>
      <c r="ET304" s="95"/>
      <c r="EU304" s="95"/>
      <c r="EV304" s="95"/>
      <c r="EW304" s="95"/>
      <c r="EX304" s="95">
        <v>0</v>
      </c>
      <c r="EY304" s="373"/>
      <c r="EZ304" s="373"/>
      <c r="FA304" s="373"/>
      <c r="FB304" s="373"/>
      <c r="FC304" s="373"/>
      <c r="FD304" s="373"/>
      <c r="FE304" s="373"/>
      <c r="FF304" s="373"/>
      <c r="FG304" s="373"/>
      <c r="FH304" s="41"/>
      <c r="FI304" s="41"/>
      <c r="FJ304" s="41"/>
    </row>
    <row r="305" spans="1:166" s="32" customFormat="1" ht="21.75" customHeight="1">
      <c r="A305" s="101" t="s">
        <v>106</v>
      </c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63"/>
      <c r="AJ305" s="64"/>
      <c r="AK305" s="89" t="s">
        <v>62</v>
      </c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8"/>
      <c r="BC305" s="121">
        <v>464000</v>
      </c>
      <c r="BD305" s="122"/>
      <c r="BE305" s="122"/>
      <c r="BF305" s="122"/>
      <c r="BG305" s="122"/>
      <c r="BH305" s="122"/>
      <c r="BI305" s="123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121">
        <v>464000</v>
      </c>
      <c r="BV305" s="122"/>
      <c r="BW305" s="122"/>
      <c r="BX305" s="122"/>
      <c r="BY305" s="122"/>
      <c r="BZ305" s="122"/>
      <c r="CA305" s="122"/>
      <c r="CB305" s="122"/>
      <c r="CC305" s="122"/>
      <c r="CD305" s="122"/>
      <c r="CE305" s="122"/>
      <c r="CF305" s="122"/>
      <c r="CG305" s="123"/>
      <c r="CH305" s="38"/>
      <c r="CI305" s="104">
        <v>464000</v>
      </c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  <c r="CW305" s="106"/>
      <c r="CX305" s="131"/>
      <c r="CY305" s="132"/>
      <c r="CZ305" s="132"/>
      <c r="DA305" s="132"/>
      <c r="DB305" s="132"/>
      <c r="DC305" s="132"/>
      <c r="DD305" s="132"/>
      <c r="DE305" s="132"/>
      <c r="DF305" s="132"/>
      <c r="DG305" s="132"/>
      <c r="DH305" s="132"/>
      <c r="DI305" s="132"/>
      <c r="DJ305" s="132"/>
      <c r="DK305" s="132"/>
      <c r="DL305" s="132"/>
      <c r="DM305" s="132"/>
      <c r="DN305" s="132"/>
      <c r="DO305" s="132"/>
      <c r="DP305" s="132"/>
      <c r="DQ305" s="132"/>
      <c r="DR305" s="133"/>
      <c r="DS305" s="41"/>
      <c r="DT305" s="41"/>
      <c r="DU305" s="41"/>
      <c r="DV305" s="41"/>
      <c r="DW305" s="41"/>
      <c r="DX305" s="95">
        <f>CI305</f>
        <v>464000</v>
      </c>
      <c r="DY305" s="95"/>
      <c r="DZ305" s="95"/>
      <c r="EA305" s="95"/>
      <c r="EB305" s="95"/>
      <c r="EC305" s="95"/>
      <c r="ED305" s="95"/>
      <c r="EE305" s="95"/>
      <c r="EF305" s="95"/>
      <c r="EG305" s="95"/>
      <c r="EH305" s="95"/>
      <c r="EI305" s="95"/>
      <c r="EJ305" s="95"/>
      <c r="EK305" s="95">
        <f>BC305-CI305</f>
        <v>0</v>
      </c>
      <c r="EL305" s="95"/>
      <c r="EM305" s="95"/>
      <c r="EN305" s="95"/>
      <c r="EO305" s="95"/>
      <c r="EP305" s="95"/>
      <c r="EQ305" s="95"/>
      <c r="ER305" s="95"/>
      <c r="ES305" s="95"/>
      <c r="ET305" s="95"/>
      <c r="EU305" s="95"/>
      <c r="EV305" s="95"/>
      <c r="EW305" s="95"/>
      <c r="EX305" s="131">
        <v>0</v>
      </c>
      <c r="EY305" s="132"/>
      <c r="EZ305" s="132"/>
      <c r="FA305" s="132"/>
      <c r="FB305" s="132"/>
      <c r="FC305" s="132"/>
      <c r="FD305" s="132"/>
      <c r="FE305" s="132"/>
      <c r="FF305" s="65"/>
      <c r="FG305" s="65"/>
      <c r="FH305" s="60"/>
      <c r="FI305" s="60"/>
      <c r="FJ305" s="61"/>
    </row>
    <row r="306" spans="1:166" s="32" customFormat="1" ht="21.75" customHeight="1">
      <c r="A306" s="101" t="s">
        <v>124</v>
      </c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63"/>
      <c r="AJ306" s="64"/>
      <c r="AK306" s="89" t="s">
        <v>61</v>
      </c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70"/>
      <c r="BC306" s="68"/>
      <c r="BD306" s="71"/>
      <c r="BE306" s="71"/>
      <c r="BF306" s="71"/>
      <c r="BG306" s="71" t="s">
        <v>343</v>
      </c>
      <c r="BH306" s="71"/>
      <c r="BI306" s="79">
        <v>46000</v>
      </c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121">
        <v>45324</v>
      </c>
      <c r="BV306" s="122"/>
      <c r="BW306" s="122"/>
      <c r="BX306" s="122"/>
      <c r="BY306" s="122"/>
      <c r="BZ306" s="122"/>
      <c r="CA306" s="122"/>
      <c r="CB306" s="122"/>
      <c r="CC306" s="122"/>
      <c r="CD306" s="122"/>
      <c r="CE306" s="122"/>
      <c r="CF306" s="122"/>
      <c r="CG306" s="123"/>
      <c r="CH306" s="38"/>
      <c r="CI306" s="104">
        <v>45324</v>
      </c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  <c r="CW306" s="106"/>
      <c r="CX306" s="59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1"/>
      <c r="DS306" s="41"/>
      <c r="DT306" s="41"/>
      <c r="DU306" s="41"/>
      <c r="DV306" s="41"/>
      <c r="DW306" s="41"/>
      <c r="DX306" s="111">
        <f>CI306</f>
        <v>45324</v>
      </c>
      <c r="DY306" s="111"/>
      <c r="DZ306" s="111"/>
      <c r="EA306" s="111"/>
      <c r="EB306" s="111"/>
      <c r="EC306" s="111"/>
      <c r="ED306" s="111"/>
      <c r="EE306" s="111"/>
      <c r="EF306" s="111"/>
      <c r="EG306" s="111"/>
      <c r="EH306" s="111"/>
      <c r="EI306" s="111"/>
      <c r="EJ306" s="111"/>
      <c r="EK306" s="95">
        <f>BC306-CH306</f>
        <v>0</v>
      </c>
      <c r="EL306" s="95"/>
      <c r="EM306" s="95"/>
      <c r="EN306" s="95"/>
      <c r="EO306" s="95"/>
      <c r="EP306" s="95"/>
      <c r="EQ306" s="95"/>
      <c r="ER306" s="95"/>
      <c r="ES306" s="95"/>
      <c r="ET306" s="95"/>
      <c r="EU306" s="95"/>
      <c r="EV306" s="95"/>
      <c r="EW306" s="95"/>
      <c r="EX306" s="131">
        <v>0</v>
      </c>
      <c r="EY306" s="132"/>
      <c r="EZ306" s="132"/>
      <c r="FA306" s="132"/>
      <c r="FB306" s="132"/>
      <c r="FC306" s="132"/>
      <c r="FD306" s="132"/>
      <c r="FE306" s="132"/>
      <c r="FF306" s="65"/>
      <c r="FG306" s="65"/>
      <c r="FH306" s="60"/>
      <c r="FI306" s="60"/>
      <c r="FJ306" s="61"/>
    </row>
    <row r="307" spans="1:166" s="32" customFormat="1" ht="24.75" customHeight="1">
      <c r="A307" s="302" t="s">
        <v>347</v>
      </c>
      <c r="B307" s="303"/>
      <c r="C307" s="303"/>
      <c r="D307" s="303"/>
      <c r="E307" s="303"/>
      <c r="F307" s="303"/>
      <c r="G307" s="303"/>
      <c r="H307" s="303"/>
      <c r="I307" s="303"/>
      <c r="J307" s="303"/>
      <c r="K307" s="303"/>
      <c r="L307" s="303"/>
      <c r="M307" s="303"/>
      <c r="N307" s="303"/>
      <c r="O307" s="303"/>
      <c r="P307" s="303"/>
      <c r="Q307" s="303"/>
      <c r="R307" s="303"/>
      <c r="S307" s="303"/>
      <c r="T307" s="303"/>
      <c r="U307" s="303"/>
      <c r="V307" s="303"/>
      <c r="W307" s="303"/>
      <c r="X307" s="303"/>
      <c r="Y307" s="303"/>
      <c r="Z307" s="303"/>
      <c r="AA307" s="303"/>
      <c r="AB307" s="303"/>
      <c r="AC307" s="303"/>
      <c r="AD307" s="303"/>
      <c r="AE307" s="303"/>
      <c r="AF307" s="303"/>
      <c r="AG307" s="303"/>
      <c r="AH307" s="303"/>
      <c r="AI307" s="63"/>
      <c r="AJ307" s="64"/>
      <c r="AK307" s="92" t="s">
        <v>155</v>
      </c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1"/>
      <c r="BC307" s="304">
        <f>BC308+BC309</f>
        <v>600000</v>
      </c>
      <c r="BD307" s="305"/>
      <c r="BE307" s="305"/>
      <c r="BF307" s="305"/>
      <c r="BG307" s="305"/>
      <c r="BH307" s="305"/>
      <c r="BI307" s="306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304">
        <f>BU308+BU309</f>
        <v>600000</v>
      </c>
      <c r="BV307" s="305"/>
      <c r="BW307" s="305"/>
      <c r="BX307" s="305"/>
      <c r="BY307" s="305"/>
      <c r="BZ307" s="305"/>
      <c r="CA307" s="305"/>
      <c r="CB307" s="305"/>
      <c r="CC307" s="305"/>
      <c r="CD307" s="305"/>
      <c r="CE307" s="305"/>
      <c r="CF307" s="305"/>
      <c r="CG307" s="306"/>
      <c r="CH307" s="36"/>
      <c r="CI307" s="124">
        <v>0</v>
      </c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6"/>
      <c r="CX307" s="258"/>
      <c r="CY307" s="259"/>
      <c r="CZ307" s="259"/>
      <c r="DA307" s="259"/>
      <c r="DB307" s="259"/>
      <c r="DC307" s="259"/>
      <c r="DD307" s="259"/>
      <c r="DE307" s="259"/>
      <c r="DF307" s="259"/>
      <c r="DG307" s="259"/>
      <c r="DH307" s="259"/>
      <c r="DI307" s="259"/>
      <c r="DJ307" s="259"/>
      <c r="DK307" s="259"/>
      <c r="DL307" s="259"/>
      <c r="DM307" s="259"/>
      <c r="DN307" s="259"/>
      <c r="DO307" s="259"/>
      <c r="DP307" s="259"/>
      <c r="DQ307" s="259"/>
      <c r="DR307" s="260"/>
      <c r="DS307" s="40"/>
      <c r="DT307" s="40"/>
      <c r="DU307" s="40"/>
      <c r="DV307" s="40"/>
      <c r="DW307" s="40"/>
      <c r="DX307" s="258">
        <v>0</v>
      </c>
      <c r="DY307" s="259"/>
      <c r="DZ307" s="259"/>
      <c r="EA307" s="259"/>
      <c r="EB307" s="259"/>
      <c r="EC307" s="259"/>
      <c r="ED307" s="259"/>
      <c r="EE307" s="259"/>
      <c r="EF307" s="259"/>
      <c r="EG307" s="259"/>
      <c r="EH307" s="259"/>
      <c r="EI307" s="259"/>
      <c r="EJ307" s="260"/>
      <c r="EK307" s="258">
        <f>BC307-CI307</f>
        <v>600000</v>
      </c>
      <c r="EL307" s="259"/>
      <c r="EM307" s="259"/>
      <c r="EN307" s="259"/>
      <c r="EO307" s="259"/>
      <c r="EP307" s="259"/>
      <c r="EQ307" s="259"/>
      <c r="ER307" s="259"/>
      <c r="ES307" s="259"/>
      <c r="ET307" s="259"/>
      <c r="EU307" s="259"/>
      <c r="EV307" s="259"/>
      <c r="EW307" s="260"/>
      <c r="EX307" s="258">
        <f>EX308+EX309</f>
        <v>0</v>
      </c>
      <c r="EY307" s="259"/>
      <c r="EZ307" s="259"/>
      <c r="FA307" s="259"/>
      <c r="FB307" s="259"/>
      <c r="FC307" s="259"/>
      <c r="FD307" s="259"/>
      <c r="FE307" s="259"/>
      <c r="FF307" s="65"/>
      <c r="FG307" s="65"/>
      <c r="FH307" s="60"/>
      <c r="FI307" s="60"/>
      <c r="FJ307" s="61"/>
    </row>
    <row r="308" spans="1:166" s="4" customFormat="1" ht="24" customHeight="1">
      <c r="A308" s="127" t="s">
        <v>56</v>
      </c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  <c r="AJ308" s="129"/>
      <c r="AK308" s="99" t="s">
        <v>53</v>
      </c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8">
        <v>460800</v>
      </c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188">
        <v>460800</v>
      </c>
      <c r="BV308" s="188"/>
      <c r="BW308" s="188"/>
      <c r="BX308" s="188"/>
      <c r="BY308" s="188"/>
      <c r="BZ308" s="188"/>
      <c r="CA308" s="188"/>
      <c r="CB308" s="188"/>
      <c r="CC308" s="188"/>
      <c r="CD308" s="188"/>
      <c r="CE308" s="188"/>
      <c r="CF308" s="188"/>
      <c r="CG308" s="188"/>
      <c r="CH308" s="95">
        <v>0</v>
      </c>
      <c r="CI308" s="95"/>
      <c r="CJ308" s="95"/>
      <c r="CK308" s="95"/>
      <c r="CL308" s="95"/>
      <c r="CM308" s="95"/>
      <c r="CN308" s="95"/>
      <c r="CO308" s="95"/>
      <c r="CP308" s="95"/>
      <c r="CQ308" s="95"/>
      <c r="CR308" s="95"/>
      <c r="CS308" s="95"/>
      <c r="CT308" s="95"/>
      <c r="CU308" s="95"/>
      <c r="CV308" s="95"/>
      <c r="CW308" s="95"/>
      <c r="CX308" s="111"/>
      <c r="CY308" s="111"/>
      <c r="CZ308" s="111"/>
      <c r="DA308" s="111"/>
      <c r="DB308" s="111"/>
      <c r="DC308" s="111"/>
      <c r="DD308" s="111"/>
      <c r="DE308" s="111"/>
      <c r="DF308" s="111"/>
      <c r="DG308" s="111"/>
      <c r="DH308" s="111"/>
      <c r="DI308" s="111"/>
      <c r="DJ308" s="111"/>
      <c r="DK308" s="111"/>
      <c r="DL308" s="111"/>
      <c r="DM308" s="111"/>
      <c r="DN308" s="111"/>
      <c r="DO308" s="111"/>
      <c r="DP308" s="111"/>
      <c r="DQ308" s="111"/>
      <c r="DR308" s="111"/>
      <c r="DS308" s="111"/>
      <c r="DT308" s="111"/>
      <c r="DU308" s="111"/>
      <c r="DV308" s="111"/>
      <c r="DW308" s="111"/>
      <c r="DX308" s="111">
        <v>0</v>
      </c>
      <c r="DY308" s="111"/>
      <c r="DZ308" s="111"/>
      <c r="EA308" s="111"/>
      <c r="EB308" s="111"/>
      <c r="EC308" s="111"/>
      <c r="ED308" s="111"/>
      <c r="EE308" s="111"/>
      <c r="EF308" s="111"/>
      <c r="EG308" s="111"/>
      <c r="EH308" s="111"/>
      <c r="EI308" s="111"/>
      <c r="EJ308" s="111"/>
      <c r="EK308" s="111">
        <f>BC308-CH308</f>
        <v>460800</v>
      </c>
      <c r="EL308" s="111"/>
      <c r="EM308" s="111"/>
      <c r="EN308" s="111"/>
      <c r="EO308" s="111"/>
      <c r="EP308" s="111"/>
      <c r="EQ308" s="111"/>
      <c r="ER308" s="111"/>
      <c r="ES308" s="111"/>
      <c r="ET308" s="111"/>
      <c r="EU308" s="111"/>
      <c r="EV308" s="111"/>
      <c r="EW308" s="111"/>
      <c r="EX308" s="104">
        <v>0</v>
      </c>
      <c r="EY308" s="105"/>
      <c r="EZ308" s="105"/>
      <c r="FA308" s="105"/>
      <c r="FB308" s="105"/>
      <c r="FC308" s="105"/>
      <c r="FD308" s="105"/>
      <c r="FE308" s="105"/>
      <c r="FF308" s="105"/>
      <c r="FG308" s="105"/>
      <c r="FH308" s="105"/>
      <c r="FI308" s="105"/>
      <c r="FJ308" s="106"/>
    </row>
    <row r="309" spans="1:166" s="4" customFormat="1" ht="27.75" customHeight="1">
      <c r="A309" s="127" t="s">
        <v>58</v>
      </c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9"/>
      <c r="AK309" s="99" t="s">
        <v>55</v>
      </c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8">
        <v>139200</v>
      </c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188">
        <v>139200</v>
      </c>
      <c r="BV309" s="188"/>
      <c r="BW309" s="188"/>
      <c r="BX309" s="188"/>
      <c r="BY309" s="188"/>
      <c r="BZ309" s="188"/>
      <c r="CA309" s="188"/>
      <c r="CB309" s="188"/>
      <c r="CC309" s="188"/>
      <c r="CD309" s="188"/>
      <c r="CE309" s="188"/>
      <c r="CF309" s="188"/>
      <c r="CG309" s="188"/>
      <c r="CH309" s="95">
        <v>0</v>
      </c>
      <c r="CI309" s="95"/>
      <c r="CJ309" s="95"/>
      <c r="CK309" s="95"/>
      <c r="CL309" s="95"/>
      <c r="CM309" s="95"/>
      <c r="CN309" s="95"/>
      <c r="CO309" s="95"/>
      <c r="CP309" s="95"/>
      <c r="CQ309" s="95"/>
      <c r="CR309" s="95"/>
      <c r="CS309" s="95"/>
      <c r="CT309" s="95"/>
      <c r="CU309" s="95"/>
      <c r="CV309" s="95"/>
      <c r="CW309" s="95"/>
      <c r="CX309" s="111"/>
      <c r="CY309" s="111"/>
      <c r="CZ309" s="111"/>
      <c r="DA309" s="111"/>
      <c r="DB309" s="111"/>
      <c r="DC309" s="111"/>
      <c r="DD309" s="111"/>
      <c r="DE309" s="111"/>
      <c r="DF309" s="111"/>
      <c r="DG309" s="111"/>
      <c r="DH309" s="111"/>
      <c r="DI309" s="111"/>
      <c r="DJ309" s="111"/>
      <c r="DK309" s="111"/>
      <c r="DL309" s="111"/>
      <c r="DM309" s="111"/>
      <c r="DN309" s="111"/>
      <c r="DO309" s="111"/>
      <c r="DP309" s="111"/>
      <c r="DQ309" s="111"/>
      <c r="DR309" s="111"/>
      <c r="DS309" s="111"/>
      <c r="DT309" s="111"/>
      <c r="DU309" s="111"/>
      <c r="DV309" s="111"/>
      <c r="DW309" s="111"/>
      <c r="DX309" s="111">
        <v>0</v>
      </c>
      <c r="DY309" s="111"/>
      <c r="DZ309" s="111"/>
      <c r="EA309" s="111"/>
      <c r="EB309" s="111"/>
      <c r="EC309" s="111"/>
      <c r="ED309" s="111"/>
      <c r="EE309" s="111"/>
      <c r="EF309" s="111"/>
      <c r="EG309" s="111"/>
      <c r="EH309" s="111"/>
      <c r="EI309" s="111"/>
      <c r="EJ309" s="111"/>
      <c r="EK309" s="111">
        <f>BC309-CH309</f>
        <v>139200</v>
      </c>
      <c r="EL309" s="111"/>
      <c r="EM309" s="111"/>
      <c r="EN309" s="111"/>
      <c r="EO309" s="111"/>
      <c r="EP309" s="111"/>
      <c r="EQ309" s="111"/>
      <c r="ER309" s="111"/>
      <c r="ES309" s="111"/>
      <c r="ET309" s="111"/>
      <c r="EU309" s="111"/>
      <c r="EV309" s="111"/>
      <c r="EW309" s="111"/>
      <c r="EX309" s="104">
        <v>0</v>
      </c>
      <c r="EY309" s="105"/>
      <c r="EZ309" s="105"/>
      <c r="FA309" s="105"/>
      <c r="FB309" s="105"/>
      <c r="FC309" s="105"/>
      <c r="FD309" s="105"/>
      <c r="FE309" s="105"/>
      <c r="FF309" s="105"/>
      <c r="FG309" s="105"/>
      <c r="FH309" s="105"/>
      <c r="FI309" s="105"/>
      <c r="FJ309" s="106"/>
    </row>
    <row r="310" spans="1:166" s="32" customFormat="1" ht="24.75" customHeight="1">
      <c r="A310" s="302" t="s">
        <v>325</v>
      </c>
      <c r="B310" s="303"/>
      <c r="C310" s="303"/>
      <c r="D310" s="303"/>
      <c r="E310" s="303"/>
      <c r="F310" s="303"/>
      <c r="G310" s="303"/>
      <c r="H310" s="303"/>
      <c r="I310" s="303"/>
      <c r="J310" s="303"/>
      <c r="K310" s="303"/>
      <c r="L310" s="303"/>
      <c r="M310" s="303"/>
      <c r="N310" s="303"/>
      <c r="O310" s="303"/>
      <c r="P310" s="303"/>
      <c r="Q310" s="303"/>
      <c r="R310" s="303"/>
      <c r="S310" s="303"/>
      <c r="T310" s="303"/>
      <c r="U310" s="303"/>
      <c r="V310" s="303"/>
      <c r="W310" s="303"/>
      <c r="X310" s="303"/>
      <c r="Y310" s="303"/>
      <c r="Z310" s="303"/>
      <c r="AA310" s="303"/>
      <c r="AB310" s="303"/>
      <c r="AC310" s="303"/>
      <c r="AD310" s="303"/>
      <c r="AE310" s="303"/>
      <c r="AF310" s="303"/>
      <c r="AG310" s="303"/>
      <c r="AH310" s="303"/>
      <c r="AI310" s="63"/>
      <c r="AJ310" s="64"/>
      <c r="AK310" s="92" t="s">
        <v>155</v>
      </c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1"/>
      <c r="BC310" s="304">
        <f>BC311+BC312</f>
        <v>0</v>
      </c>
      <c r="BD310" s="305"/>
      <c r="BE310" s="305"/>
      <c r="BF310" s="305"/>
      <c r="BG310" s="305"/>
      <c r="BH310" s="305"/>
      <c r="BI310" s="306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304">
        <f>BU311+BU312</f>
        <v>0</v>
      </c>
      <c r="BV310" s="305"/>
      <c r="BW310" s="305"/>
      <c r="BX310" s="305"/>
      <c r="BY310" s="305"/>
      <c r="BZ310" s="305"/>
      <c r="CA310" s="305"/>
      <c r="CB310" s="305"/>
      <c r="CC310" s="305"/>
      <c r="CD310" s="305"/>
      <c r="CE310" s="305"/>
      <c r="CF310" s="305"/>
      <c r="CG310" s="306"/>
      <c r="CH310" s="40"/>
      <c r="CI310" s="258">
        <v>0</v>
      </c>
      <c r="CJ310" s="259"/>
      <c r="CK310" s="259"/>
      <c r="CL310" s="259"/>
      <c r="CM310" s="259"/>
      <c r="CN310" s="259"/>
      <c r="CO310" s="259"/>
      <c r="CP310" s="259"/>
      <c r="CQ310" s="259"/>
      <c r="CR310" s="259"/>
      <c r="CS310" s="259"/>
      <c r="CT310" s="259"/>
      <c r="CU310" s="259"/>
      <c r="CV310" s="259"/>
      <c r="CW310" s="260"/>
      <c r="CX310" s="258"/>
      <c r="CY310" s="259"/>
      <c r="CZ310" s="259"/>
      <c r="DA310" s="259"/>
      <c r="DB310" s="259"/>
      <c r="DC310" s="259"/>
      <c r="DD310" s="259"/>
      <c r="DE310" s="259"/>
      <c r="DF310" s="259"/>
      <c r="DG310" s="259"/>
      <c r="DH310" s="259"/>
      <c r="DI310" s="259"/>
      <c r="DJ310" s="259"/>
      <c r="DK310" s="259"/>
      <c r="DL310" s="259"/>
      <c r="DM310" s="259"/>
      <c r="DN310" s="259"/>
      <c r="DO310" s="259"/>
      <c r="DP310" s="259"/>
      <c r="DQ310" s="259"/>
      <c r="DR310" s="260"/>
      <c r="DS310" s="40"/>
      <c r="DT310" s="40"/>
      <c r="DU310" s="40"/>
      <c r="DV310" s="40"/>
      <c r="DW310" s="40"/>
      <c r="DX310" s="258">
        <v>0</v>
      </c>
      <c r="DY310" s="259"/>
      <c r="DZ310" s="259"/>
      <c r="EA310" s="259"/>
      <c r="EB310" s="259"/>
      <c r="EC310" s="259"/>
      <c r="ED310" s="259"/>
      <c r="EE310" s="259"/>
      <c r="EF310" s="259"/>
      <c r="EG310" s="259"/>
      <c r="EH310" s="259"/>
      <c r="EI310" s="259"/>
      <c r="EJ310" s="260"/>
      <c r="EK310" s="258">
        <f>BC310-CI310</f>
        <v>0</v>
      </c>
      <c r="EL310" s="259"/>
      <c r="EM310" s="259"/>
      <c r="EN310" s="259"/>
      <c r="EO310" s="259"/>
      <c r="EP310" s="259"/>
      <c r="EQ310" s="259"/>
      <c r="ER310" s="259"/>
      <c r="ES310" s="259"/>
      <c r="ET310" s="259"/>
      <c r="EU310" s="259"/>
      <c r="EV310" s="259"/>
      <c r="EW310" s="260"/>
      <c r="EX310" s="258">
        <f>EX311+EX312</f>
        <v>0</v>
      </c>
      <c r="EY310" s="259"/>
      <c r="EZ310" s="259"/>
      <c r="FA310" s="259"/>
      <c r="FB310" s="259"/>
      <c r="FC310" s="259"/>
      <c r="FD310" s="259"/>
      <c r="FE310" s="259"/>
      <c r="FF310" s="65"/>
      <c r="FG310" s="65"/>
      <c r="FH310" s="60"/>
      <c r="FI310" s="60"/>
      <c r="FJ310" s="61"/>
    </row>
    <row r="311" spans="1:166" s="4" customFormat="1" ht="24" customHeight="1">
      <c r="A311" s="127" t="s">
        <v>56</v>
      </c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128"/>
      <c r="AE311" s="128"/>
      <c r="AF311" s="128"/>
      <c r="AG311" s="128"/>
      <c r="AH311" s="128"/>
      <c r="AI311" s="128"/>
      <c r="AJ311" s="129"/>
      <c r="AK311" s="99" t="s">
        <v>53</v>
      </c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8">
        <v>0</v>
      </c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188">
        <v>0</v>
      </c>
      <c r="BV311" s="188"/>
      <c r="BW311" s="188"/>
      <c r="BX311" s="188"/>
      <c r="BY311" s="188"/>
      <c r="BZ311" s="188"/>
      <c r="CA311" s="188"/>
      <c r="CB311" s="188"/>
      <c r="CC311" s="188"/>
      <c r="CD311" s="188"/>
      <c r="CE311" s="188"/>
      <c r="CF311" s="188"/>
      <c r="CG311" s="188"/>
      <c r="CH311" s="95">
        <v>0</v>
      </c>
      <c r="CI311" s="95"/>
      <c r="CJ311" s="95"/>
      <c r="CK311" s="95"/>
      <c r="CL311" s="95"/>
      <c r="CM311" s="95"/>
      <c r="CN311" s="95"/>
      <c r="CO311" s="95"/>
      <c r="CP311" s="95"/>
      <c r="CQ311" s="95"/>
      <c r="CR311" s="95"/>
      <c r="CS311" s="95"/>
      <c r="CT311" s="95"/>
      <c r="CU311" s="95"/>
      <c r="CV311" s="95"/>
      <c r="CW311" s="95"/>
      <c r="CX311" s="111"/>
      <c r="CY311" s="111"/>
      <c r="CZ311" s="111"/>
      <c r="DA311" s="111"/>
      <c r="DB311" s="111"/>
      <c r="DC311" s="111"/>
      <c r="DD311" s="111"/>
      <c r="DE311" s="111"/>
      <c r="DF311" s="111"/>
      <c r="DG311" s="111"/>
      <c r="DH311" s="111"/>
      <c r="DI311" s="111"/>
      <c r="DJ311" s="111"/>
      <c r="DK311" s="111"/>
      <c r="DL311" s="111"/>
      <c r="DM311" s="111"/>
      <c r="DN311" s="111"/>
      <c r="DO311" s="111"/>
      <c r="DP311" s="111"/>
      <c r="DQ311" s="111"/>
      <c r="DR311" s="111"/>
      <c r="DS311" s="111"/>
      <c r="DT311" s="111"/>
      <c r="DU311" s="111"/>
      <c r="DV311" s="111"/>
      <c r="DW311" s="111"/>
      <c r="DX311" s="111">
        <v>0</v>
      </c>
      <c r="DY311" s="111"/>
      <c r="DZ311" s="111"/>
      <c r="EA311" s="111"/>
      <c r="EB311" s="111"/>
      <c r="EC311" s="111"/>
      <c r="ED311" s="111"/>
      <c r="EE311" s="111"/>
      <c r="EF311" s="111"/>
      <c r="EG311" s="111"/>
      <c r="EH311" s="111"/>
      <c r="EI311" s="111"/>
      <c r="EJ311" s="111"/>
      <c r="EK311" s="111">
        <f>BC311-CH311</f>
        <v>0</v>
      </c>
      <c r="EL311" s="111"/>
      <c r="EM311" s="111"/>
      <c r="EN311" s="111"/>
      <c r="EO311" s="111"/>
      <c r="EP311" s="111"/>
      <c r="EQ311" s="111"/>
      <c r="ER311" s="111"/>
      <c r="ES311" s="111"/>
      <c r="ET311" s="111"/>
      <c r="EU311" s="111"/>
      <c r="EV311" s="111"/>
      <c r="EW311" s="111"/>
      <c r="EX311" s="104">
        <v>0</v>
      </c>
      <c r="EY311" s="105"/>
      <c r="EZ311" s="105"/>
      <c r="FA311" s="105"/>
      <c r="FB311" s="105"/>
      <c r="FC311" s="105"/>
      <c r="FD311" s="105"/>
      <c r="FE311" s="105"/>
      <c r="FF311" s="105"/>
      <c r="FG311" s="105"/>
      <c r="FH311" s="105"/>
      <c r="FI311" s="105"/>
      <c r="FJ311" s="106"/>
    </row>
    <row r="312" spans="1:166" s="4" customFormat="1" ht="27.75" customHeight="1">
      <c r="A312" s="127" t="s">
        <v>58</v>
      </c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  <c r="AG312" s="128"/>
      <c r="AH312" s="128"/>
      <c r="AI312" s="128"/>
      <c r="AJ312" s="129"/>
      <c r="AK312" s="99" t="s">
        <v>55</v>
      </c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8">
        <v>0</v>
      </c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  <c r="BT312" s="98"/>
      <c r="BU312" s="188">
        <v>0</v>
      </c>
      <c r="BV312" s="188"/>
      <c r="BW312" s="188"/>
      <c r="BX312" s="188"/>
      <c r="BY312" s="188"/>
      <c r="BZ312" s="188"/>
      <c r="CA312" s="188"/>
      <c r="CB312" s="188"/>
      <c r="CC312" s="188"/>
      <c r="CD312" s="188"/>
      <c r="CE312" s="188"/>
      <c r="CF312" s="188"/>
      <c r="CG312" s="188"/>
      <c r="CH312" s="95">
        <v>0</v>
      </c>
      <c r="CI312" s="95"/>
      <c r="CJ312" s="95"/>
      <c r="CK312" s="95"/>
      <c r="CL312" s="95"/>
      <c r="CM312" s="95"/>
      <c r="CN312" s="95"/>
      <c r="CO312" s="95"/>
      <c r="CP312" s="95"/>
      <c r="CQ312" s="95"/>
      <c r="CR312" s="95"/>
      <c r="CS312" s="95"/>
      <c r="CT312" s="95"/>
      <c r="CU312" s="95"/>
      <c r="CV312" s="95"/>
      <c r="CW312" s="95"/>
      <c r="CX312" s="111"/>
      <c r="CY312" s="111"/>
      <c r="CZ312" s="111"/>
      <c r="DA312" s="111"/>
      <c r="DB312" s="111"/>
      <c r="DC312" s="111"/>
      <c r="DD312" s="111"/>
      <c r="DE312" s="111"/>
      <c r="DF312" s="111"/>
      <c r="DG312" s="111"/>
      <c r="DH312" s="111"/>
      <c r="DI312" s="111"/>
      <c r="DJ312" s="111"/>
      <c r="DK312" s="111"/>
      <c r="DL312" s="111"/>
      <c r="DM312" s="111"/>
      <c r="DN312" s="111"/>
      <c r="DO312" s="111"/>
      <c r="DP312" s="111"/>
      <c r="DQ312" s="111"/>
      <c r="DR312" s="111"/>
      <c r="DS312" s="111"/>
      <c r="DT312" s="111"/>
      <c r="DU312" s="111"/>
      <c r="DV312" s="111"/>
      <c r="DW312" s="111"/>
      <c r="DX312" s="111">
        <v>0</v>
      </c>
      <c r="DY312" s="111"/>
      <c r="DZ312" s="111"/>
      <c r="EA312" s="111"/>
      <c r="EB312" s="111"/>
      <c r="EC312" s="111"/>
      <c r="ED312" s="111"/>
      <c r="EE312" s="111"/>
      <c r="EF312" s="111"/>
      <c r="EG312" s="111"/>
      <c r="EH312" s="111"/>
      <c r="EI312" s="111"/>
      <c r="EJ312" s="111"/>
      <c r="EK312" s="111">
        <f>BC312-CH312</f>
        <v>0</v>
      </c>
      <c r="EL312" s="111"/>
      <c r="EM312" s="111"/>
      <c r="EN312" s="111"/>
      <c r="EO312" s="111"/>
      <c r="EP312" s="111"/>
      <c r="EQ312" s="111"/>
      <c r="ER312" s="111"/>
      <c r="ES312" s="111"/>
      <c r="ET312" s="111"/>
      <c r="EU312" s="111"/>
      <c r="EV312" s="111"/>
      <c r="EW312" s="111"/>
      <c r="EX312" s="104">
        <v>0</v>
      </c>
      <c r="EY312" s="105"/>
      <c r="EZ312" s="105"/>
      <c r="FA312" s="105"/>
      <c r="FB312" s="105"/>
      <c r="FC312" s="105"/>
      <c r="FD312" s="105"/>
      <c r="FE312" s="105"/>
      <c r="FF312" s="105"/>
      <c r="FG312" s="105"/>
      <c r="FH312" s="105"/>
      <c r="FI312" s="105"/>
      <c r="FJ312" s="106"/>
    </row>
    <row r="313" spans="1:166" s="4" customFormat="1" ht="25.5" customHeight="1">
      <c r="A313" s="269" t="s">
        <v>321</v>
      </c>
      <c r="B313" s="269"/>
      <c r="C313" s="269"/>
      <c r="D313" s="269"/>
      <c r="E313" s="269"/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69"/>
      <c r="X313" s="269"/>
      <c r="Y313" s="269"/>
      <c r="Z313" s="269"/>
      <c r="AA313" s="269"/>
      <c r="AB313" s="269"/>
      <c r="AC313" s="269"/>
      <c r="AD313" s="269"/>
      <c r="AE313" s="269"/>
      <c r="AF313" s="269"/>
      <c r="AG313" s="269"/>
      <c r="AH313" s="269"/>
      <c r="AI313" s="269"/>
      <c r="AJ313" s="269"/>
      <c r="AK313" s="232" t="s">
        <v>155</v>
      </c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2"/>
      <c r="BA313" s="232"/>
      <c r="BB313" s="232"/>
      <c r="BC313" s="109">
        <f>BC314+BC315</f>
        <v>0</v>
      </c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>
        <f>BU314+BU315</f>
        <v>0</v>
      </c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09"/>
      <c r="CF313" s="109"/>
      <c r="CG313" s="109"/>
      <c r="CH313" s="117">
        <f>CH314+CH315</f>
        <v>0</v>
      </c>
      <c r="CI313" s="117"/>
      <c r="CJ313" s="117"/>
      <c r="CK313" s="117"/>
      <c r="CL313" s="117"/>
      <c r="CM313" s="117"/>
      <c r="CN313" s="117"/>
      <c r="CO313" s="117"/>
      <c r="CP313" s="117"/>
      <c r="CQ313" s="117"/>
      <c r="CR313" s="117"/>
      <c r="CS313" s="117"/>
      <c r="CT313" s="117"/>
      <c r="CU313" s="117"/>
      <c r="CV313" s="117"/>
      <c r="CW313" s="117"/>
      <c r="CX313" s="115"/>
      <c r="CY313" s="115"/>
      <c r="CZ313" s="115"/>
      <c r="DA313" s="115"/>
      <c r="DB313" s="115"/>
      <c r="DC313" s="115"/>
      <c r="DD313" s="115"/>
      <c r="DE313" s="115"/>
      <c r="DF313" s="115"/>
      <c r="DG313" s="115"/>
      <c r="DH313" s="115"/>
      <c r="DI313" s="115"/>
      <c r="DJ313" s="115"/>
      <c r="DK313" s="115"/>
      <c r="DL313" s="115"/>
      <c r="DM313" s="115"/>
      <c r="DN313" s="115"/>
      <c r="DO313" s="115"/>
      <c r="DP313" s="115"/>
      <c r="DQ313" s="115"/>
      <c r="DR313" s="115"/>
      <c r="DS313" s="115"/>
      <c r="DT313" s="115"/>
      <c r="DU313" s="115"/>
      <c r="DV313" s="115"/>
      <c r="DW313" s="115"/>
      <c r="DX313" s="117">
        <f>DX314+DX315</f>
        <v>0</v>
      </c>
      <c r="DY313" s="117"/>
      <c r="DZ313" s="117"/>
      <c r="EA313" s="117"/>
      <c r="EB313" s="117"/>
      <c r="EC313" s="117"/>
      <c r="ED313" s="117"/>
      <c r="EE313" s="117"/>
      <c r="EF313" s="117"/>
      <c r="EG313" s="117"/>
      <c r="EH313" s="117"/>
      <c r="EI313" s="117"/>
      <c r="EJ313" s="117"/>
      <c r="EK313" s="115">
        <f>EK314+EK315</f>
        <v>0</v>
      </c>
      <c r="EL313" s="115"/>
      <c r="EM313" s="115"/>
      <c r="EN313" s="115"/>
      <c r="EO313" s="115"/>
      <c r="EP313" s="115"/>
      <c r="EQ313" s="115"/>
      <c r="ER313" s="115"/>
      <c r="ES313" s="115"/>
      <c r="ET313" s="115"/>
      <c r="EU313" s="115"/>
      <c r="EV313" s="115"/>
      <c r="EW313" s="115"/>
      <c r="EX313" s="249">
        <f>EX314+EX315</f>
        <v>0</v>
      </c>
      <c r="EY313" s="250"/>
      <c r="EZ313" s="250"/>
      <c r="FA313" s="250"/>
      <c r="FB313" s="250"/>
      <c r="FC313" s="250"/>
      <c r="FD313" s="250"/>
      <c r="FE313" s="250"/>
      <c r="FF313" s="250"/>
      <c r="FG313" s="250"/>
      <c r="FH313" s="250"/>
      <c r="FI313" s="250"/>
      <c r="FJ313" s="251"/>
    </row>
    <row r="314" spans="1:166" s="4" customFormat="1" ht="24" customHeight="1">
      <c r="A314" s="127" t="s">
        <v>56</v>
      </c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128"/>
      <c r="AE314" s="128"/>
      <c r="AF314" s="128"/>
      <c r="AG314" s="128"/>
      <c r="AH314" s="128"/>
      <c r="AI314" s="128"/>
      <c r="AJ314" s="129"/>
      <c r="AK314" s="99" t="s">
        <v>53</v>
      </c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8">
        <v>0</v>
      </c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  <c r="BT314" s="98"/>
      <c r="BU314" s="188">
        <v>0</v>
      </c>
      <c r="BV314" s="188"/>
      <c r="BW314" s="188"/>
      <c r="BX314" s="188"/>
      <c r="BY314" s="188"/>
      <c r="BZ314" s="188"/>
      <c r="CA314" s="188"/>
      <c r="CB314" s="188"/>
      <c r="CC314" s="188"/>
      <c r="CD314" s="188"/>
      <c r="CE314" s="188"/>
      <c r="CF314" s="188"/>
      <c r="CG314" s="188"/>
      <c r="CH314" s="95">
        <v>0</v>
      </c>
      <c r="CI314" s="95"/>
      <c r="CJ314" s="95"/>
      <c r="CK314" s="95"/>
      <c r="CL314" s="95"/>
      <c r="CM314" s="95"/>
      <c r="CN314" s="95"/>
      <c r="CO314" s="95"/>
      <c r="CP314" s="95"/>
      <c r="CQ314" s="95"/>
      <c r="CR314" s="95"/>
      <c r="CS314" s="95"/>
      <c r="CT314" s="95"/>
      <c r="CU314" s="95"/>
      <c r="CV314" s="95"/>
      <c r="CW314" s="95"/>
      <c r="CX314" s="111"/>
      <c r="CY314" s="111"/>
      <c r="CZ314" s="111"/>
      <c r="DA314" s="111"/>
      <c r="DB314" s="111"/>
      <c r="DC314" s="111"/>
      <c r="DD314" s="111"/>
      <c r="DE314" s="111"/>
      <c r="DF314" s="111"/>
      <c r="DG314" s="111"/>
      <c r="DH314" s="111"/>
      <c r="DI314" s="111"/>
      <c r="DJ314" s="111"/>
      <c r="DK314" s="111"/>
      <c r="DL314" s="111"/>
      <c r="DM314" s="111"/>
      <c r="DN314" s="111"/>
      <c r="DO314" s="111"/>
      <c r="DP314" s="111"/>
      <c r="DQ314" s="111"/>
      <c r="DR314" s="111"/>
      <c r="DS314" s="111"/>
      <c r="DT314" s="111"/>
      <c r="DU314" s="111"/>
      <c r="DV314" s="111"/>
      <c r="DW314" s="111"/>
      <c r="DX314" s="111">
        <v>0</v>
      </c>
      <c r="DY314" s="111"/>
      <c r="DZ314" s="111"/>
      <c r="EA314" s="111"/>
      <c r="EB314" s="111"/>
      <c r="EC314" s="111"/>
      <c r="ED314" s="111"/>
      <c r="EE314" s="111"/>
      <c r="EF314" s="111"/>
      <c r="EG314" s="111"/>
      <c r="EH314" s="111"/>
      <c r="EI314" s="111"/>
      <c r="EJ314" s="111"/>
      <c r="EK314" s="111">
        <v>0</v>
      </c>
      <c r="EL314" s="111"/>
      <c r="EM314" s="111"/>
      <c r="EN314" s="111"/>
      <c r="EO314" s="111"/>
      <c r="EP314" s="111"/>
      <c r="EQ314" s="111"/>
      <c r="ER314" s="111"/>
      <c r="ES314" s="111"/>
      <c r="ET314" s="111"/>
      <c r="EU314" s="111"/>
      <c r="EV314" s="111"/>
      <c r="EW314" s="111"/>
      <c r="EX314" s="104">
        <v>0</v>
      </c>
      <c r="EY314" s="105"/>
      <c r="EZ314" s="105"/>
      <c r="FA314" s="105"/>
      <c r="FB314" s="105"/>
      <c r="FC314" s="105"/>
      <c r="FD314" s="105"/>
      <c r="FE314" s="105"/>
      <c r="FF314" s="105"/>
      <c r="FG314" s="105"/>
      <c r="FH314" s="105"/>
      <c r="FI314" s="105"/>
      <c r="FJ314" s="106"/>
    </row>
    <row r="315" spans="1:166" s="4" customFormat="1" ht="25.5" customHeight="1">
      <c r="A315" s="127" t="s">
        <v>58</v>
      </c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128"/>
      <c r="AE315" s="128"/>
      <c r="AF315" s="128"/>
      <c r="AG315" s="128"/>
      <c r="AH315" s="128"/>
      <c r="AI315" s="128"/>
      <c r="AJ315" s="129"/>
      <c r="AK315" s="99" t="s">
        <v>55</v>
      </c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8">
        <v>0</v>
      </c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8"/>
      <c r="BO315" s="98"/>
      <c r="BP315" s="98"/>
      <c r="BQ315" s="98"/>
      <c r="BR315" s="98"/>
      <c r="BS315" s="98"/>
      <c r="BT315" s="98"/>
      <c r="BU315" s="188">
        <v>0</v>
      </c>
      <c r="BV315" s="188"/>
      <c r="BW315" s="188"/>
      <c r="BX315" s="188"/>
      <c r="BY315" s="188"/>
      <c r="BZ315" s="188"/>
      <c r="CA315" s="188"/>
      <c r="CB315" s="188"/>
      <c r="CC315" s="188"/>
      <c r="CD315" s="188"/>
      <c r="CE315" s="188"/>
      <c r="CF315" s="188"/>
      <c r="CG315" s="188"/>
      <c r="CH315" s="95">
        <v>0</v>
      </c>
      <c r="CI315" s="95"/>
      <c r="CJ315" s="95"/>
      <c r="CK315" s="95"/>
      <c r="CL315" s="95"/>
      <c r="CM315" s="95"/>
      <c r="CN315" s="95"/>
      <c r="CO315" s="95"/>
      <c r="CP315" s="95"/>
      <c r="CQ315" s="95"/>
      <c r="CR315" s="95"/>
      <c r="CS315" s="95"/>
      <c r="CT315" s="95"/>
      <c r="CU315" s="95"/>
      <c r="CV315" s="95"/>
      <c r="CW315" s="95"/>
      <c r="CX315" s="111"/>
      <c r="CY315" s="111"/>
      <c r="CZ315" s="111"/>
      <c r="DA315" s="111"/>
      <c r="DB315" s="111"/>
      <c r="DC315" s="111"/>
      <c r="DD315" s="111"/>
      <c r="DE315" s="111"/>
      <c r="DF315" s="111"/>
      <c r="DG315" s="111"/>
      <c r="DH315" s="111"/>
      <c r="DI315" s="111"/>
      <c r="DJ315" s="111"/>
      <c r="DK315" s="111"/>
      <c r="DL315" s="111"/>
      <c r="DM315" s="111"/>
      <c r="DN315" s="111"/>
      <c r="DO315" s="111"/>
      <c r="DP315" s="111"/>
      <c r="DQ315" s="111"/>
      <c r="DR315" s="111"/>
      <c r="DS315" s="111"/>
      <c r="DT315" s="111"/>
      <c r="DU315" s="111"/>
      <c r="DV315" s="111"/>
      <c r="DW315" s="111"/>
      <c r="DX315" s="111">
        <v>0</v>
      </c>
      <c r="DY315" s="111"/>
      <c r="DZ315" s="111"/>
      <c r="EA315" s="111"/>
      <c r="EB315" s="111"/>
      <c r="EC315" s="111"/>
      <c r="ED315" s="111"/>
      <c r="EE315" s="111"/>
      <c r="EF315" s="111"/>
      <c r="EG315" s="111"/>
      <c r="EH315" s="111"/>
      <c r="EI315" s="111"/>
      <c r="EJ315" s="111"/>
      <c r="EK315" s="111">
        <v>0</v>
      </c>
      <c r="EL315" s="111"/>
      <c r="EM315" s="111"/>
      <c r="EN315" s="111"/>
      <c r="EO315" s="111"/>
      <c r="EP315" s="111"/>
      <c r="EQ315" s="111"/>
      <c r="ER315" s="111"/>
      <c r="ES315" s="111"/>
      <c r="ET315" s="111"/>
      <c r="EU315" s="111"/>
      <c r="EV315" s="111"/>
      <c r="EW315" s="111"/>
      <c r="EX315" s="104">
        <v>0</v>
      </c>
      <c r="EY315" s="105"/>
      <c r="EZ315" s="105"/>
      <c r="FA315" s="105"/>
      <c r="FB315" s="105"/>
      <c r="FC315" s="105"/>
      <c r="FD315" s="105"/>
      <c r="FE315" s="105"/>
      <c r="FF315" s="105"/>
      <c r="FG315" s="105"/>
      <c r="FH315" s="105"/>
      <c r="FI315" s="105"/>
      <c r="FJ315" s="106"/>
    </row>
    <row r="316" spans="1:166" s="4" customFormat="1" ht="25.5" customHeight="1">
      <c r="A316" s="269" t="s">
        <v>332</v>
      </c>
      <c r="B316" s="269"/>
      <c r="C316" s="269"/>
      <c r="D316" s="269"/>
      <c r="E316" s="269"/>
      <c r="F316" s="269"/>
      <c r="G316" s="269"/>
      <c r="H316" s="269"/>
      <c r="I316" s="269"/>
      <c r="J316" s="269"/>
      <c r="K316" s="269"/>
      <c r="L316" s="269"/>
      <c r="M316" s="269"/>
      <c r="N316" s="269"/>
      <c r="O316" s="269"/>
      <c r="P316" s="269"/>
      <c r="Q316" s="269"/>
      <c r="R316" s="269"/>
      <c r="S316" s="269"/>
      <c r="T316" s="269"/>
      <c r="U316" s="269"/>
      <c r="V316" s="269"/>
      <c r="W316" s="269"/>
      <c r="X316" s="269"/>
      <c r="Y316" s="269"/>
      <c r="Z316" s="269"/>
      <c r="AA316" s="269"/>
      <c r="AB316" s="269"/>
      <c r="AC316" s="269"/>
      <c r="AD316" s="269"/>
      <c r="AE316" s="269"/>
      <c r="AF316" s="269"/>
      <c r="AG316" s="269"/>
      <c r="AH316" s="269"/>
      <c r="AI316" s="269"/>
      <c r="AJ316" s="269"/>
      <c r="AK316" s="232" t="s">
        <v>155</v>
      </c>
      <c r="AL316" s="232"/>
      <c r="AM316" s="232"/>
      <c r="AN316" s="232"/>
      <c r="AO316" s="232"/>
      <c r="AP316" s="232"/>
      <c r="AQ316" s="232"/>
      <c r="AR316" s="232"/>
      <c r="AS316" s="232"/>
      <c r="AT316" s="232"/>
      <c r="AU316" s="232"/>
      <c r="AV316" s="232"/>
      <c r="AW316" s="232"/>
      <c r="AX316" s="232"/>
      <c r="AY316" s="232"/>
      <c r="AZ316" s="232"/>
      <c r="BA316" s="232"/>
      <c r="BB316" s="232"/>
      <c r="BC316" s="109">
        <f>BC317</f>
        <v>464000</v>
      </c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>
        <f>BU317</f>
        <v>464000</v>
      </c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17">
        <f>CH317</f>
        <v>464000</v>
      </c>
      <c r="CI316" s="117"/>
      <c r="CJ316" s="117"/>
      <c r="CK316" s="117"/>
      <c r="CL316" s="117"/>
      <c r="CM316" s="117"/>
      <c r="CN316" s="117"/>
      <c r="CO316" s="117"/>
      <c r="CP316" s="117"/>
      <c r="CQ316" s="117"/>
      <c r="CR316" s="117"/>
      <c r="CS316" s="117"/>
      <c r="CT316" s="117"/>
      <c r="CU316" s="117"/>
      <c r="CV316" s="117"/>
      <c r="CW316" s="117"/>
      <c r="CX316" s="115"/>
      <c r="CY316" s="115"/>
      <c r="CZ316" s="115"/>
      <c r="DA316" s="115"/>
      <c r="DB316" s="115"/>
      <c r="DC316" s="115"/>
      <c r="DD316" s="115"/>
      <c r="DE316" s="115"/>
      <c r="DF316" s="115"/>
      <c r="DG316" s="115"/>
      <c r="DH316" s="115"/>
      <c r="DI316" s="115"/>
      <c r="DJ316" s="115"/>
      <c r="DK316" s="115"/>
      <c r="DL316" s="115"/>
      <c r="DM316" s="115"/>
      <c r="DN316" s="115"/>
      <c r="DO316" s="115"/>
      <c r="DP316" s="115"/>
      <c r="DQ316" s="115"/>
      <c r="DR316" s="115"/>
      <c r="DS316" s="115"/>
      <c r="DT316" s="115"/>
      <c r="DU316" s="115"/>
      <c r="DV316" s="115"/>
      <c r="DW316" s="115"/>
      <c r="DX316" s="117">
        <f>DX317</f>
        <v>464000</v>
      </c>
      <c r="DY316" s="117"/>
      <c r="DZ316" s="117"/>
      <c r="EA316" s="117"/>
      <c r="EB316" s="117"/>
      <c r="EC316" s="117"/>
      <c r="ED316" s="117"/>
      <c r="EE316" s="117"/>
      <c r="EF316" s="117"/>
      <c r="EG316" s="117"/>
      <c r="EH316" s="117"/>
      <c r="EI316" s="117"/>
      <c r="EJ316" s="117"/>
      <c r="EK316" s="115">
        <f>EK317</f>
        <v>0</v>
      </c>
      <c r="EL316" s="115"/>
      <c r="EM316" s="115"/>
      <c r="EN316" s="115"/>
      <c r="EO316" s="115"/>
      <c r="EP316" s="115"/>
      <c r="EQ316" s="115"/>
      <c r="ER316" s="115"/>
      <c r="ES316" s="115"/>
      <c r="ET316" s="115"/>
      <c r="EU316" s="115"/>
      <c r="EV316" s="115"/>
      <c r="EW316" s="115"/>
      <c r="EX316" s="249">
        <f>EX317</f>
        <v>0</v>
      </c>
      <c r="EY316" s="250"/>
      <c r="EZ316" s="250"/>
      <c r="FA316" s="250"/>
      <c r="FB316" s="250"/>
      <c r="FC316" s="250"/>
      <c r="FD316" s="250"/>
      <c r="FE316" s="250"/>
      <c r="FF316" s="250"/>
      <c r="FG316" s="250"/>
      <c r="FH316" s="250"/>
      <c r="FI316" s="250"/>
      <c r="FJ316" s="251"/>
    </row>
    <row r="317" spans="1:166" s="4" customFormat="1" ht="24" customHeight="1">
      <c r="A317" s="127" t="s">
        <v>106</v>
      </c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8"/>
      <c r="AF317" s="128"/>
      <c r="AG317" s="128"/>
      <c r="AH317" s="128"/>
      <c r="AI317" s="128"/>
      <c r="AJ317" s="129"/>
      <c r="AK317" s="99" t="s">
        <v>62</v>
      </c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8">
        <v>464000</v>
      </c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  <c r="BT317" s="98"/>
      <c r="BU317" s="188">
        <v>464000</v>
      </c>
      <c r="BV317" s="188"/>
      <c r="BW317" s="188"/>
      <c r="BX317" s="188"/>
      <c r="BY317" s="188"/>
      <c r="BZ317" s="188"/>
      <c r="CA317" s="188"/>
      <c r="CB317" s="188"/>
      <c r="CC317" s="188"/>
      <c r="CD317" s="188"/>
      <c r="CE317" s="188"/>
      <c r="CF317" s="188"/>
      <c r="CG317" s="188"/>
      <c r="CH317" s="111">
        <v>464000</v>
      </c>
      <c r="CI317" s="111"/>
      <c r="CJ317" s="111"/>
      <c r="CK317" s="111"/>
      <c r="CL317" s="111"/>
      <c r="CM317" s="111"/>
      <c r="CN317" s="111"/>
      <c r="CO317" s="111"/>
      <c r="CP317" s="111"/>
      <c r="CQ317" s="111"/>
      <c r="CR317" s="111"/>
      <c r="CS317" s="111"/>
      <c r="CT317" s="111"/>
      <c r="CU317" s="111"/>
      <c r="CV317" s="111"/>
      <c r="CW317" s="111"/>
      <c r="CX317" s="111"/>
      <c r="CY317" s="111"/>
      <c r="CZ317" s="111"/>
      <c r="DA317" s="111"/>
      <c r="DB317" s="111"/>
      <c r="DC317" s="111"/>
      <c r="DD317" s="111"/>
      <c r="DE317" s="111"/>
      <c r="DF317" s="111"/>
      <c r="DG317" s="111"/>
      <c r="DH317" s="111"/>
      <c r="DI317" s="111"/>
      <c r="DJ317" s="111"/>
      <c r="DK317" s="111"/>
      <c r="DL317" s="111"/>
      <c r="DM317" s="111"/>
      <c r="DN317" s="111"/>
      <c r="DO317" s="111"/>
      <c r="DP317" s="111"/>
      <c r="DQ317" s="111"/>
      <c r="DR317" s="111"/>
      <c r="DS317" s="111"/>
      <c r="DT317" s="111"/>
      <c r="DU317" s="111"/>
      <c r="DV317" s="111"/>
      <c r="DW317" s="111"/>
      <c r="DX317" s="111">
        <v>464000</v>
      </c>
      <c r="DY317" s="111"/>
      <c r="DZ317" s="111"/>
      <c r="EA317" s="111"/>
      <c r="EB317" s="111"/>
      <c r="EC317" s="111"/>
      <c r="ED317" s="111"/>
      <c r="EE317" s="111"/>
      <c r="EF317" s="111"/>
      <c r="EG317" s="111"/>
      <c r="EH317" s="111"/>
      <c r="EI317" s="111"/>
      <c r="EJ317" s="111"/>
      <c r="EK317" s="111">
        <v>0</v>
      </c>
      <c r="EL317" s="111"/>
      <c r="EM317" s="111"/>
      <c r="EN317" s="111"/>
      <c r="EO317" s="111"/>
      <c r="EP317" s="111"/>
      <c r="EQ317" s="111"/>
      <c r="ER317" s="111"/>
      <c r="ES317" s="111"/>
      <c r="ET317" s="111"/>
      <c r="EU317" s="111"/>
      <c r="EV317" s="111"/>
      <c r="EW317" s="111"/>
      <c r="EX317" s="104">
        <v>0</v>
      </c>
      <c r="EY317" s="105"/>
      <c r="EZ317" s="105"/>
      <c r="FA317" s="105"/>
      <c r="FB317" s="105"/>
      <c r="FC317" s="105"/>
      <c r="FD317" s="105"/>
      <c r="FE317" s="105"/>
      <c r="FF317" s="105"/>
      <c r="FG317" s="105"/>
      <c r="FH317" s="105"/>
      <c r="FI317" s="105"/>
      <c r="FJ317" s="106"/>
    </row>
    <row r="318" spans="1:166" s="4" customFormat="1" ht="36" customHeight="1">
      <c r="A318" s="208" t="s">
        <v>259</v>
      </c>
      <c r="B318" s="209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  <c r="AF318" s="209"/>
      <c r="AG318" s="209"/>
      <c r="AH318" s="209"/>
      <c r="AI318" s="209"/>
      <c r="AJ318" s="210"/>
      <c r="AK318" s="232" t="s">
        <v>175</v>
      </c>
      <c r="AL318" s="232"/>
      <c r="AM318" s="232"/>
      <c r="AN318" s="232"/>
      <c r="AO318" s="232"/>
      <c r="AP318" s="232"/>
      <c r="AQ318" s="232"/>
      <c r="AR318" s="232"/>
      <c r="AS318" s="232"/>
      <c r="AT318" s="232"/>
      <c r="AU318" s="232"/>
      <c r="AV318" s="232"/>
      <c r="AW318" s="232"/>
      <c r="AX318" s="232"/>
      <c r="AY318" s="232"/>
      <c r="AZ318" s="232"/>
      <c r="BA318" s="232"/>
      <c r="BB318" s="232"/>
      <c r="BC318" s="109">
        <f>BC319+BC327+BC330</f>
        <v>324100</v>
      </c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>
        <f>BU319+BU327+BU330</f>
        <v>309800</v>
      </c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17">
        <f>CH319</f>
        <v>274600</v>
      </c>
      <c r="CI318" s="117"/>
      <c r="CJ318" s="117"/>
      <c r="CK318" s="117"/>
      <c r="CL318" s="117"/>
      <c r="CM318" s="117"/>
      <c r="CN318" s="117"/>
      <c r="CO318" s="117"/>
      <c r="CP318" s="117"/>
      <c r="CQ318" s="117"/>
      <c r="CR318" s="117"/>
      <c r="CS318" s="117"/>
      <c r="CT318" s="117"/>
      <c r="CU318" s="117"/>
      <c r="CV318" s="117"/>
      <c r="CW318" s="117"/>
      <c r="CX318" s="117"/>
      <c r="CY318" s="117"/>
      <c r="CZ318" s="117"/>
      <c r="DA318" s="117"/>
      <c r="DB318" s="117"/>
      <c r="DC318" s="117"/>
      <c r="DD318" s="117"/>
      <c r="DE318" s="117"/>
      <c r="DF318" s="117"/>
      <c r="DG318" s="117"/>
      <c r="DH318" s="117"/>
      <c r="DI318" s="117"/>
      <c r="DJ318" s="117"/>
      <c r="DK318" s="117"/>
      <c r="DL318" s="117"/>
      <c r="DM318" s="117"/>
      <c r="DN318" s="117"/>
      <c r="DO318" s="117"/>
      <c r="DP318" s="117"/>
      <c r="DQ318" s="117"/>
      <c r="DR318" s="117"/>
      <c r="DS318" s="117"/>
      <c r="DT318" s="117"/>
      <c r="DU318" s="117"/>
      <c r="DV318" s="117"/>
      <c r="DW318" s="117"/>
      <c r="DX318" s="117">
        <f>CH318</f>
        <v>274600</v>
      </c>
      <c r="DY318" s="117"/>
      <c r="DZ318" s="117"/>
      <c r="EA318" s="117"/>
      <c r="EB318" s="117"/>
      <c r="EC318" s="117"/>
      <c r="ED318" s="117"/>
      <c r="EE318" s="117"/>
      <c r="EF318" s="117"/>
      <c r="EG318" s="117"/>
      <c r="EH318" s="117"/>
      <c r="EI318" s="117"/>
      <c r="EJ318" s="117"/>
      <c r="EK318" s="117">
        <f aca="true" t="shared" si="19" ref="EK318:EK325">BC318-CH318</f>
        <v>49500</v>
      </c>
      <c r="EL318" s="117"/>
      <c r="EM318" s="117"/>
      <c r="EN318" s="117"/>
      <c r="EO318" s="117"/>
      <c r="EP318" s="117"/>
      <c r="EQ318" s="117"/>
      <c r="ER318" s="117"/>
      <c r="ES318" s="117"/>
      <c r="ET318" s="117"/>
      <c r="EU318" s="117"/>
      <c r="EV318" s="117"/>
      <c r="EW318" s="117"/>
      <c r="EX318" s="124">
        <f aca="true" t="shared" si="20" ref="EX318:EX324">BU318-CH318</f>
        <v>35200</v>
      </c>
      <c r="EY318" s="125"/>
      <c r="EZ318" s="125"/>
      <c r="FA318" s="125"/>
      <c r="FB318" s="125"/>
      <c r="FC318" s="125"/>
      <c r="FD318" s="125"/>
      <c r="FE318" s="125"/>
      <c r="FF318" s="125"/>
      <c r="FG318" s="125"/>
      <c r="FH318" s="125"/>
      <c r="FI318" s="125"/>
      <c r="FJ318" s="126"/>
    </row>
    <row r="319" spans="1:166" s="4" customFormat="1" ht="25.5" customHeight="1">
      <c r="A319" s="269" t="s">
        <v>253</v>
      </c>
      <c r="B319" s="269"/>
      <c r="C319" s="269"/>
      <c r="D319" s="269"/>
      <c r="E319" s="269"/>
      <c r="F319" s="269"/>
      <c r="G319" s="269"/>
      <c r="H319" s="269"/>
      <c r="I319" s="269"/>
      <c r="J319" s="269"/>
      <c r="K319" s="269"/>
      <c r="L319" s="269"/>
      <c r="M319" s="269"/>
      <c r="N319" s="269"/>
      <c r="O319" s="269"/>
      <c r="P319" s="269"/>
      <c r="Q319" s="269"/>
      <c r="R319" s="269"/>
      <c r="S319" s="269"/>
      <c r="T319" s="269"/>
      <c r="U319" s="269"/>
      <c r="V319" s="269"/>
      <c r="W319" s="269"/>
      <c r="X319" s="269"/>
      <c r="Y319" s="269"/>
      <c r="Z319" s="269"/>
      <c r="AA319" s="269"/>
      <c r="AB319" s="269"/>
      <c r="AC319" s="269"/>
      <c r="AD319" s="269"/>
      <c r="AE319" s="269"/>
      <c r="AF319" s="269"/>
      <c r="AG319" s="269"/>
      <c r="AH319" s="269"/>
      <c r="AI319" s="269"/>
      <c r="AJ319" s="269"/>
      <c r="AK319" s="232" t="s">
        <v>155</v>
      </c>
      <c r="AL319" s="232"/>
      <c r="AM319" s="232"/>
      <c r="AN319" s="232"/>
      <c r="AO319" s="232"/>
      <c r="AP319" s="232"/>
      <c r="AQ319" s="232"/>
      <c r="AR319" s="232"/>
      <c r="AS319" s="232"/>
      <c r="AT319" s="232"/>
      <c r="AU319" s="232"/>
      <c r="AV319" s="232"/>
      <c r="AW319" s="232"/>
      <c r="AX319" s="232"/>
      <c r="AY319" s="232"/>
      <c r="AZ319" s="232"/>
      <c r="BA319" s="232"/>
      <c r="BB319" s="232"/>
      <c r="BC319" s="109">
        <f>BC320+BC321+BC322+BC324+BC325+BC326+BC323</f>
        <v>288900</v>
      </c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>
        <v>274600</v>
      </c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17">
        <v>274600</v>
      </c>
      <c r="CI319" s="117"/>
      <c r="CJ319" s="117"/>
      <c r="CK319" s="117"/>
      <c r="CL319" s="117"/>
      <c r="CM319" s="117"/>
      <c r="CN319" s="117"/>
      <c r="CO319" s="117"/>
      <c r="CP319" s="117"/>
      <c r="CQ319" s="117"/>
      <c r="CR319" s="117"/>
      <c r="CS319" s="117"/>
      <c r="CT319" s="117"/>
      <c r="CU319" s="117"/>
      <c r="CV319" s="117"/>
      <c r="CW319" s="117"/>
      <c r="CX319" s="115"/>
      <c r="CY319" s="115"/>
      <c r="CZ319" s="115"/>
      <c r="DA319" s="115"/>
      <c r="DB319" s="115"/>
      <c r="DC319" s="115"/>
      <c r="DD319" s="115"/>
      <c r="DE319" s="115"/>
      <c r="DF319" s="115"/>
      <c r="DG319" s="115"/>
      <c r="DH319" s="115"/>
      <c r="DI319" s="115"/>
      <c r="DJ319" s="115"/>
      <c r="DK319" s="115"/>
      <c r="DL319" s="115"/>
      <c r="DM319" s="115"/>
      <c r="DN319" s="115"/>
      <c r="DO319" s="115"/>
      <c r="DP319" s="115"/>
      <c r="DQ319" s="115"/>
      <c r="DR319" s="115"/>
      <c r="DS319" s="115"/>
      <c r="DT319" s="115"/>
      <c r="DU319" s="115"/>
      <c r="DV319" s="115"/>
      <c r="DW319" s="115"/>
      <c r="DX319" s="117">
        <v>274600</v>
      </c>
      <c r="DY319" s="117"/>
      <c r="DZ319" s="117"/>
      <c r="EA319" s="117"/>
      <c r="EB319" s="117"/>
      <c r="EC319" s="117"/>
      <c r="ED319" s="117"/>
      <c r="EE319" s="117"/>
      <c r="EF319" s="117"/>
      <c r="EG319" s="117"/>
      <c r="EH319" s="117"/>
      <c r="EI319" s="117"/>
      <c r="EJ319" s="117"/>
      <c r="EK319" s="117">
        <f t="shared" si="19"/>
        <v>14300</v>
      </c>
      <c r="EL319" s="117"/>
      <c r="EM319" s="117"/>
      <c r="EN319" s="117"/>
      <c r="EO319" s="117"/>
      <c r="EP319" s="117"/>
      <c r="EQ319" s="117"/>
      <c r="ER319" s="117"/>
      <c r="ES319" s="117"/>
      <c r="ET319" s="117"/>
      <c r="EU319" s="117"/>
      <c r="EV319" s="117"/>
      <c r="EW319" s="117"/>
      <c r="EX319" s="124">
        <f t="shared" si="20"/>
        <v>0</v>
      </c>
      <c r="EY319" s="125"/>
      <c r="EZ319" s="125"/>
      <c r="FA319" s="125"/>
      <c r="FB319" s="125"/>
      <c r="FC319" s="125"/>
      <c r="FD319" s="125"/>
      <c r="FE319" s="125"/>
      <c r="FF319" s="125"/>
      <c r="FG319" s="125"/>
      <c r="FH319" s="125"/>
      <c r="FI319" s="125"/>
      <c r="FJ319" s="126"/>
    </row>
    <row r="320" spans="1:166" s="4" customFormat="1" ht="24" customHeight="1">
      <c r="A320" s="127" t="s">
        <v>56</v>
      </c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  <c r="AH320" s="128"/>
      <c r="AI320" s="128"/>
      <c r="AJ320" s="129"/>
      <c r="AK320" s="99" t="s">
        <v>53</v>
      </c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8">
        <v>204900</v>
      </c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188">
        <v>204853.75</v>
      </c>
      <c r="BV320" s="188"/>
      <c r="BW320" s="188"/>
      <c r="BX320" s="188"/>
      <c r="BY320" s="188"/>
      <c r="BZ320" s="188"/>
      <c r="CA320" s="188"/>
      <c r="CB320" s="188"/>
      <c r="CC320" s="188"/>
      <c r="CD320" s="188"/>
      <c r="CE320" s="188"/>
      <c r="CF320" s="188"/>
      <c r="CG320" s="188"/>
      <c r="CH320" s="111">
        <v>204853.75</v>
      </c>
      <c r="CI320" s="111"/>
      <c r="CJ320" s="111"/>
      <c r="CK320" s="111"/>
      <c r="CL320" s="111"/>
      <c r="CM320" s="111"/>
      <c r="CN320" s="111"/>
      <c r="CO320" s="111"/>
      <c r="CP320" s="111"/>
      <c r="CQ320" s="111"/>
      <c r="CR320" s="111"/>
      <c r="CS320" s="111"/>
      <c r="CT320" s="111"/>
      <c r="CU320" s="111"/>
      <c r="CV320" s="111"/>
      <c r="CW320" s="111"/>
      <c r="CX320" s="111"/>
      <c r="CY320" s="111"/>
      <c r="CZ320" s="111"/>
      <c r="DA320" s="111"/>
      <c r="DB320" s="111"/>
      <c r="DC320" s="111"/>
      <c r="DD320" s="111"/>
      <c r="DE320" s="111"/>
      <c r="DF320" s="111"/>
      <c r="DG320" s="111"/>
      <c r="DH320" s="111"/>
      <c r="DI320" s="111"/>
      <c r="DJ320" s="111"/>
      <c r="DK320" s="111"/>
      <c r="DL320" s="111"/>
      <c r="DM320" s="111"/>
      <c r="DN320" s="111"/>
      <c r="DO320" s="111"/>
      <c r="DP320" s="111"/>
      <c r="DQ320" s="111"/>
      <c r="DR320" s="111"/>
      <c r="DS320" s="111"/>
      <c r="DT320" s="111"/>
      <c r="DU320" s="111"/>
      <c r="DV320" s="111"/>
      <c r="DW320" s="111"/>
      <c r="DX320" s="111">
        <f>CH320</f>
        <v>204853.75</v>
      </c>
      <c r="DY320" s="111"/>
      <c r="DZ320" s="111"/>
      <c r="EA320" s="111"/>
      <c r="EB320" s="111"/>
      <c r="EC320" s="111"/>
      <c r="ED320" s="111"/>
      <c r="EE320" s="111"/>
      <c r="EF320" s="111"/>
      <c r="EG320" s="111"/>
      <c r="EH320" s="111"/>
      <c r="EI320" s="111"/>
      <c r="EJ320" s="111"/>
      <c r="EK320" s="111">
        <f>BC320-CH320</f>
        <v>46.25</v>
      </c>
      <c r="EL320" s="111"/>
      <c r="EM320" s="111"/>
      <c r="EN320" s="111"/>
      <c r="EO320" s="111"/>
      <c r="EP320" s="111"/>
      <c r="EQ320" s="111"/>
      <c r="ER320" s="111"/>
      <c r="ES320" s="111"/>
      <c r="ET320" s="111"/>
      <c r="EU320" s="111"/>
      <c r="EV320" s="111"/>
      <c r="EW320" s="111"/>
      <c r="EX320" s="104">
        <f t="shared" si="20"/>
        <v>0</v>
      </c>
      <c r="EY320" s="105"/>
      <c r="EZ320" s="105"/>
      <c r="FA320" s="105"/>
      <c r="FB320" s="105"/>
      <c r="FC320" s="105"/>
      <c r="FD320" s="105"/>
      <c r="FE320" s="105"/>
      <c r="FF320" s="105"/>
      <c r="FG320" s="105"/>
      <c r="FH320" s="105"/>
      <c r="FI320" s="105"/>
      <c r="FJ320" s="106"/>
    </row>
    <row r="321" spans="1:166" s="4" customFormat="1" ht="27.75" customHeight="1">
      <c r="A321" s="127" t="s">
        <v>58</v>
      </c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  <c r="AH321" s="128"/>
      <c r="AI321" s="128"/>
      <c r="AJ321" s="129"/>
      <c r="AK321" s="99" t="s">
        <v>55</v>
      </c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8">
        <v>72900</v>
      </c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188">
        <v>72716.39</v>
      </c>
      <c r="BV321" s="188"/>
      <c r="BW321" s="188"/>
      <c r="BX321" s="188"/>
      <c r="BY321" s="188"/>
      <c r="BZ321" s="188"/>
      <c r="CA321" s="188"/>
      <c r="CB321" s="188"/>
      <c r="CC321" s="188"/>
      <c r="CD321" s="188"/>
      <c r="CE321" s="188"/>
      <c r="CF321" s="188"/>
      <c r="CG321" s="188"/>
      <c r="CH321" s="111">
        <v>72716.39</v>
      </c>
      <c r="CI321" s="111"/>
      <c r="CJ321" s="111"/>
      <c r="CK321" s="111"/>
      <c r="CL321" s="111"/>
      <c r="CM321" s="111"/>
      <c r="CN321" s="111"/>
      <c r="CO321" s="111"/>
      <c r="CP321" s="111"/>
      <c r="CQ321" s="111"/>
      <c r="CR321" s="111"/>
      <c r="CS321" s="111"/>
      <c r="CT321" s="111"/>
      <c r="CU321" s="111"/>
      <c r="CV321" s="111"/>
      <c r="CW321" s="111"/>
      <c r="CX321" s="111"/>
      <c r="CY321" s="111"/>
      <c r="CZ321" s="111"/>
      <c r="DA321" s="111"/>
      <c r="DB321" s="111"/>
      <c r="DC321" s="111"/>
      <c r="DD321" s="111"/>
      <c r="DE321" s="111"/>
      <c r="DF321" s="111"/>
      <c r="DG321" s="111"/>
      <c r="DH321" s="111"/>
      <c r="DI321" s="111"/>
      <c r="DJ321" s="111"/>
      <c r="DK321" s="111"/>
      <c r="DL321" s="111"/>
      <c r="DM321" s="111"/>
      <c r="DN321" s="111"/>
      <c r="DO321" s="111"/>
      <c r="DP321" s="111"/>
      <c r="DQ321" s="111"/>
      <c r="DR321" s="111"/>
      <c r="DS321" s="111"/>
      <c r="DT321" s="111"/>
      <c r="DU321" s="111"/>
      <c r="DV321" s="111"/>
      <c r="DW321" s="111"/>
      <c r="DX321" s="111">
        <f>CH321</f>
        <v>72716.39</v>
      </c>
      <c r="DY321" s="111"/>
      <c r="DZ321" s="111"/>
      <c r="EA321" s="111"/>
      <c r="EB321" s="111"/>
      <c r="EC321" s="111"/>
      <c r="ED321" s="111"/>
      <c r="EE321" s="111"/>
      <c r="EF321" s="111"/>
      <c r="EG321" s="111"/>
      <c r="EH321" s="111"/>
      <c r="EI321" s="111"/>
      <c r="EJ321" s="111"/>
      <c r="EK321" s="111">
        <f t="shared" si="19"/>
        <v>183.61000000000058</v>
      </c>
      <c r="EL321" s="111"/>
      <c r="EM321" s="111"/>
      <c r="EN321" s="111"/>
      <c r="EO321" s="111"/>
      <c r="EP321" s="111"/>
      <c r="EQ321" s="111"/>
      <c r="ER321" s="111"/>
      <c r="ES321" s="111"/>
      <c r="ET321" s="111"/>
      <c r="EU321" s="111"/>
      <c r="EV321" s="111"/>
      <c r="EW321" s="111"/>
      <c r="EX321" s="104">
        <f t="shared" si="20"/>
        <v>0</v>
      </c>
      <c r="EY321" s="105"/>
      <c r="EZ321" s="105"/>
      <c r="FA321" s="105"/>
      <c r="FB321" s="105"/>
      <c r="FC321" s="105"/>
      <c r="FD321" s="105"/>
      <c r="FE321" s="105"/>
      <c r="FF321" s="105"/>
      <c r="FG321" s="105"/>
      <c r="FH321" s="105"/>
      <c r="FI321" s="105"/>
      <c r="FJ321" s="106"/>
    </row>
    <row r="322" spans="1:166" s="32" customFormat="1" ht="24" customHeight="1">
      <c r="A322" s="308" t="s">
        <v>78</v>
      </c>
      <c r="B322" s="309"/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09"/>
      <c r="N322" s="309"/>
      <c r="O322" s="309"/>
      <c r="P322" s="309"/>
      <c r="Q322" s="309"/>
      <c r="R322" s="309"/>
      <c r="S322" s="309"/>
      <c r="T322" s="309"/>
      <c r="U322" s="309"/>
      <c r="V322" s="309"/>
      <c r="W322" s="309"/>
      <c r="X322" s="309"/>
      <c r="Y322" s="309"/>
      <c r="Z322" s="309"/>
      <c r="AA322" s="309"/>
      <c r="AB322" s="309"/>
      <c r="AC322" s="309"/>
      <c r="AD322" s="309"/>
      <c r="AE322" s="309"/>
      <c r="AF322" s="309"/>
      <c r="AG322" s="309"/>
      <c r="AH322" s="309"/>
      <c r="AI322" s="309"/>
      <c r="AJ322" s="310"/>
      <c r="AK322" s="301" t="s">
        <v>79</v>
      </c>
      <c r="AL322" s="301"/>
      <c r="AM322" s="301"/>
      <c r="AN322" s="301"/>
      <c r="AO322" s="301"/>
      <c r="AP322" s="301"/>
      <c r="AQ322" s="301"/>
      <c r="AR322" s="301"/>
      <c r="AS322" s="301"/>
      <c r="AT322" s="301"/>
      <c r="AU322" s="301"/>
      <c r="AV322" s="301"/>
      <c r="AW322" s="301"/>
      <c r="AX322" s="301"/>
      <c r="AY322" s="301"/>
      <c r="AZ322" s="301"/>
      <c r="BA322" s="301"/>
      <c r="BB322" s="301"/>
      <c r="BC322" s="188">
        <v>3600</v>
      </c>
      <c r="BD322" s="188"/>
      <c r="BE322" s="188"/>
      <c r="BF322" s="188"/>
      <c r="BG322" s="188"/>
      <c r="BH322" s="188"/>
      <c r="BI322" s="188"/>
      <c r="BJ322" s="188"/>
      <c r="BK322" s="188"/>
      <c r="BL322" s="188"/>
      <c r="BM322" s="188"/>
      <c r="BN322" s="188"/>
      <c r="BO322" s="188"/>
      <c r="BP322" s="188"/>
      <c r="BQ322" s="188"/>
      <c r="BR322" s="188"/>
      <c r="BS322" s="188"/>
      <c r="BT322" s="188"/>
      <c r="BU322" s="188">
        <v>3530</v>
      </c>
      <c r="BV322" s="188"/>
      <c r="BW322" s="188"/>
      <c r="BX322" s="188"/>
      <c r="BY322" s="188"/>
      <c r="BZ322" s="188"/>
      <c r="CA322" s="188"/>
      <c r="CB322" s="188"/>
      <c r="CC322" s="188"/>
      <c r="CD322" s="188"/>
      <c r="CE322" s="188"/>
      <c r="CF322" s="188"/>
      <c r="CG322" s="188"/>
      <c r="CH322" s="111">
        <v>3530</v>
      </c>
      <c r="CI322" s="111"/>
      <c r="CJ322" s="111"/>
      <c r="CK322" s="111"/>
      <c r="CL322" s="111"/>
      <c r="CM322" s="111"/>
      <c r="CN322" s="111"/>
      <c r="CO322" s="111"/>
      <c r="CP322" s="111"/>
      <c r="CQ322" s="111"/>
      <c r="CR322" s="111"/>
      <c r="CS322" s="111"/>
      <c r="CT322" s="111"/>
      <c r="CU322" s="111"/>
      <c r="CV322" s="111"/>
      <c r="CW322" s="111"/>
      <c r="CX322" s="95"/>
      <c r="CY322" s="95"/>
      <c r="CZ322" s="95"/>
      <c r="DA322" s="95"/>
      <c r="DB322" s="95"/>
      <c r="DC322" s="95"/>
      <c r="DD322" s="95"/>
      <c r="DE322" s="95"/>
      <c r="DF322" s="95"/>
      <c r="DG322" s="95"/>
      <c r="DH322" s="95"/>
      <c r="DI322" s="95"/>
      <c r="DJ322" s="95"/>
      <c r="DK322" s="95"/>
      <c r="DL322" s="95"/>
      <c r="DM322" s="95"/>
      <c r="DN322" s="95"/>
      <c r="DO322" s="95"/>
      <c r="DP322" s="95"/>
      <c r="DQ322" s="95"/>
      <c r="DR322" s="95"/>
      <c r="DS322" s="95"/>
      <c r="DT322" s="95"/>
      <c r="DU322" s="95"/>
      <c r="DV322" s="95"/>
      <c r="DW322" s="95"/>
      <c r="DX322" s="95">
        <f>CH322</f>
        <v>3530</v>
      </c>
      <c r="DY322" s="95"/>
      <c r="DZ322" s="95"/>
      <c r="EA322" s="95"/>
      <c r="EB322" s="95"/>
      <c r="EC322" s="95"/>
      <c r="ED322" s="95"/>
      <c r="EE322" s="95"/>
      <c r="EF322" s="95"/>
      <c r="EG322" s="95"/>
      <c r="EH322" s="95"/>
      <c r="EI322" s="95"/>
      <c r="EJ322" s="95"/>
      <c r="EK322" s="95">
        <f t="shared" si="19"/>
        <v>70</v>
      </c>
      <c r="EL322" s="95"/>
      <c r="EM322" s="95"/>
      <c r="EN322" s="95"/>
      <c r="EO322" s="95"/>
      <c r="EP322" s="95"/>
      <c r="EQ322" s="95"/>
      <c r="ER322" s="95"/>
      <c r="ES322" s="95"/>
      <c r="ET322" s="95"/>
      <c r="EU322" s="95"/>
      <c r="EV322" s="95"/>
      <c r="EW322" s="95"/>
      <c r="EX322" s="131">
        <f t="shared" si="20"/>
        <v>0</v>
      </c>
      <c r="EY322" s="132"/>
      <c r="EZ322" s="132"/>
      <c r="FA322" s="132"/>
      <c r="FB322" s="132"/>
      <c r="FC322" s="132"/>
      <c r="FD322" s="132"/>
      <c r="FE322" s="132"/>
      <c r="FF322" s="132"/>
      <c r="FG322" s="132"/>
      <c r="FH322" s="132"/>
      <c r="FI322" s="132"/>
      <c r="FJ322" s="133"/>
    </row>
    <row r="323" spans="1:166" s="32" customFormat="1" ht="24" customHeight="1">
      <c r="A323" s="343" t="s">
        <v>329</v>
      </c>
      <c r="B323" s="344"/>
      <c r="C323" s="344"/>
      <c r="D323" s="344"/>
      <c r="E323" s="344"/>
      <c r="F323" s="344"/>
      <c r="G323" s="344"/>
      <c r="H323" s="344"/>
      <c r="I323" s="344"/>
      <c r="J323" s="344"/>
      <c r="K323" s="344"/>
      <c r="L323" s="344"/>
      <c r="M323" s="344"/>
      <c r="N323" s="344"/>
      <c r="O323" s="344"/>
      <c r="P323" s="344"/>
      <c r="Q323" s="344"/>
      <c r="R323" s="344"/>
      <c r="S323" s="344"/>
      <c r="T323" s="344"/>
      <c r="U323" s="344"/>
      <c r="V323" s="344"/>
      <c r="W323" s="344"/>
      <c r="X323" s="344"/>
      <c r="Y323" s="344"/>
      <c r="Z323" s="344"/>
      <c r="AA323" s="344"/>
      <c r="AB323" s="344"/>
      <c r="AC323" s="344"/>
      <c r="AD323" s="344"/>
      <c r="AE323" s="344"/>
      <c r="AF323" s="344"/>
      <c r="AG323" s="344"/>
      <c r="AH323" s="344"/>
      <c r="AI323" s="72"/>
      <c r="AJ323" s="73"/>
      <c r="AK323" s="89" t="s">
        <v>63</v>
      </c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8"/>
      <c r="BC323" s="121">
        <v>900</v>
      </c>
      <c r="BD323" s="122"/>
      <c r="BE323" s="122"/>
      <c r="BF323" s="122"/>
      <c r="BG323" s="122"/>
      <c r="BH323" s="122"/>
      <c r="BI323" s="123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121">
        <v>900</v>
      </c>
      <c r="BV323" s="122"/>
      <c r="BW323" s="122"/>
      <c r="BX323" s="122"/>
      <c r="BY323" s="122"/>
      <c r="BZ323" s="122"/>
      <c r="CA323" s="122"/>
      <c r="CB323" s="122"/>
      <c r="CC323" s="122"/>
      <c r="CD323" s="122"/>
      <c r="CE323" s="122"/>
      <c r="CF323" s="122"/>
      <c r="CG323" s="123"/>
      <c r="CH323" s="38"/>
      <c r="CI323" s="104">
        <v>900</v>
      </c>
      <c r="CJ323" s="105"/>
      <c r="CK323" s="105"/>
      <c r="CL323" s="105"/>
      <c r="CM323" s="105"/>
      <c r="CN323" s="105"/>
      <c r="CO323" s="105"/>
      <c r="CP323" s="105"/>
      <c r="CQ323" s="105"/>
      <c r="CR323" s="105"/>
      <c r="CS323" s="105"/>
      <c r="CT323" s="105"/>
      <c r="CU323" s="105"/>
      <c r="CV323" s="105"/>
      <c r="CW323" s="106"/>
      <c r="CX323" s="131"/>
      <c r="CY323" s="132"/>
      <c r="CZ323" s="132"/>
      <c r="DA323" s="132"/>
      <c r="DB323" s="132"/>
      <c r="DC323" s="132"/>
      <c r="DD323" s="132"/>
      <c r="DE323" s="132"/>
      <c r="DF323" s="132"/>
      <c r="DG323" s="132"/>
      <c r="DH323" s="132"/>
      <c r="DI323" s="132"/>
      <c r="DJ323" s="132"/>
      <c r="DK323" s="132"/>
      <c r="DL323" s="132"/>
      <c r="DM323" s="132"/>
      <c r="DN323" s="132"/>
      <c r="DO323" s="132"/>
      <c r="DP323" s="132"/>
      <c r="DQ323" s="132"/>
      <c r="DR323" s="133"/>
      <c r="DS323" s="41"/>
      <c r="DT323" s="41"/>
      <c r="DU323" s="41"/>
      <c r="DV323" s="41"/>
      <c r="DW323" s="41"/>
      <c r="DX323" s="131">
        <v>900</v>
      </c>
      <c r="DY323" s="132"/>
      <c r="DZ323" s="132"/>
      <c r="EA323" s="132"/>
      <c r="EB323" s="132"/>
      <c r="EC323" s="132"/>
      <c r="ED323" s="132"/>
      <c r="EE323" s="132"/>
      <c r="EF323" s="132"/>
      <c r="EG323" s="132"/>
      <c r="EH323" s="132"/>
      <c r="EI323" s="132"/>
      <c r="EJ323" s="133"/>
      <c r="EK323" s="131"/>
      <c r="EL323" s="132"/>
      <c r="EM323" s="132"/>
      <c r="EN323" s="132"/>
      <c r="EO323" s="132"/>
      <c r="EP323" s="132"/>
      <c r="EQ323" s="132"/>
      <c r="ER323" s="132"/>
      <c r="ES323" s="132"/>
      <c r="ET323" s="132"/>
      <c r="EU323" s="132"/>
      <c r="EV323" s="132"/>
      <c r="EW323" s="133"/>
      <c r="EX323" s="59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1"/>
    </row>
    <row r="324" spans="1:166" s="32" customFormat="1" ht="21.75" customHeight="1">
      <c r="A324" s="308" t="s">
        <v>174</v>
      </c>
      <c r="B324" s="309"/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09"/>
      <c r="N324" s="309"/>
      <c r="O324" s="309"/>
      <c r="P324" s="309"/>
      <c r="Q324" s="309"/>
      <c r="R324" s="309"/>
      <c r="S324" s="309"/>
      <c r="T324" s="309"/>
      <c r="U324" s="309"/>
      <c r="V324" s="309"/>
      <c r="W324" s="309"/>
      <c r="X324" s="309"/>
      <c r="Y324" s="309"/>
      <c r="Z324" s="309"/>
      <c r="AA324" s="309"/>
      <c r="AB324" s="309"/>
      <c r="AC324" s="309"/>
      <c r="AD324" s="309"/>
      <c r="AE324" s="309"/>
      <c r="AF324" s="309"/>
      <c r="AG324" s="309"/>
      <c r="AH324" s="309"/>
      <c r="AI324" s="309"/>
      <c r="AJ324" s="310"/>
      <c r="AK324" s="301" t="s">
        <v>60</v>
      </c>
      <c r="AL324" s="301"/>
      <c r="AM324" s="301"/>
      <c r="AN324" s="301"/>
      <c r="AO324" s="301"/>
      <c r="AP324" s="301"/>
      <c r="AQ324" s="301"/>
      <c r="AR324" s="301"/>
      <c r="AS324" s="301"/>
      <c r="AT324" s="301"/>
      <c r="AU324" s="301"/>
      <c r="AV324" s="301"/>
      <c r="AW324" s="301"/>
      <c r="AX324" s="301"/>
      <c r="AY324" s="301"/>
      <c r="AZ324" s="301"/>
      <c r="BA324" s="301"/>
      <c r="BB324" s="301"/>
      <c r="BC324" s="188">
        <v>3100</v>
      </c>
      <c r="BD324" s="188"/>
      <c r="BE324" s="188"/>
      <c r="BF324" s="188"/>
      <c r="BG324" s="188"/>
      <c r="BH324" s="188"/>
      <c r="BI324" s="188"/>
      <c r="BJ324" s="188"/>
      <c r="BK324" s="188"/>
      <c r="BL324" s="188"/>
      <c r="BM324" s="188"/>
      <c r="BN324" s="188"/>
      <c r="BO324" s="188"/>
      <c r="BP324" s="188"/>
      <c r="BQ324" s="188"/>
      <c r="BR324" s="188"/>
      <c r="BS324" s="188"/>
      <c r="BT324" s="188"/>
      <c r="BU324" s="188">
        <v>2784.78</v>
      </c>
      <c r="BV324" s="188"/>
      <c r="BW324" s="188"/>
      <c r="BX324" s="188"/>
      <c r="BY324" s="188"/>
      <c r="BZ324" s="188"/>
      <c r="CA324" s="188"/>
      <c r="CB324" s="188"/>
      <c r="CC324" s="188"/>
      <c r="CD324" s="188"/>
      <c r="CE324" s="188"/>
      <c r="CF324" s="188"/>
      <c r="CG324" s="188"/>
      <c r="CH324" s="111">
        <v>2784.78</v>
      </c>
      <c r="CI324" s="111"/>
      <c r="CJ324" s="111"/>
      <c r="CK324" s="111"/>
      <c r="CL324" s="111"/>
      <c r="CM324" s="111"/>
      <c r="CN324" s="111"/>
      <c r="CO324" s="111"/>
      <c r="CP324" s="111"/>
      <c r="CQ324" s="111"/>
      <c r="CR324" s="111"/>
      <c r="CS324" s="111"/>
      <c r="CT324" s="111"/>
      <c r="CU324" s="111"/>
      <c r="CV324" s="111"/>
      <c r="CW324" s="111"/>
      <c r="CX324" s="95"/>
      <c r="CY324" s="95"/>
      <c r="CZ324" s="95"/>
      <c r="DA324" s="95"/>
      <c r="DB324" s="95"/>
      <c r="DC324" s="95"/>
      <c r="DD324" s="95"/>
      <c r="DE324" s="95"/>
      <c r="DF324" s="95"/>
      <c r="DG324" s="95"/>
      <c r="DH324" s="95"/>
      <c r="DI324" s="95"/>
      <c r="DJ324" s="95"/>
      <c r="DK324" s="95"/>
      <c r="DL324" s="95"/>
      <c r="DM324" s="95"/>
      <c r="DN324" s="95"/>
      <c r="DO324" s="95"/>
      <c r="DP324" s="95"/>
      <c r="DQ324" s="95"/>
      <c r="DR324" s="95"/>
      <c r="DS324" s="95"/>
      <c r="DT324" s="95"/>
      <c r="DU324" s="95"/>
      <c r="DV324" s="95"/>
      <c r="DW324" s="95"/>
      <c r="DX324" s="95">
        <f>CH324</f>
        <v>2784.78</v>
      </c>
      <c r="DY324" s="95"/>
      <c r="DZ324" s="95"/>
      <c r="EA324" s="95"/>
      <c r="EB324" s="95"/>
      <c r="EC324" s="95"/>
      <c r="ED324" s="95"/>
      <c r="EE324" s="95"/>
      <c r="EF324" s="95"/>
      <c r="EG324" s="95"/>
      <c r="EH324" s="95"/>
      <c r="EI324" s="95"/>
      <c r="EJ324" s="95"/>
      <c r="EK324" s="95">
        <f t="shared" si="19"/>
        <v>315.2199999999998</v>
      </c>
      <c r="EL324" s="95"/>
      <c r="EM324" s="95"/>
      <c r="EN324" s="95"/>
      <c r="EO324" s="95"/>
      <c r="EP324" s="95"/>
      <c r="EQ324" s="95"/>
      <c r="ER324" s="95"/>
      <c r="ES324" s="95"/>
      <c r="ET324" s="95"/>
      <c r="EU324" s="95"/>
      <c r="EV324" s="95"/>
      <c r="EW324" s="95"/>
      <c r="EX324" s="131">
        <f t="shared" si="20"/>
        <v>0</v>
      </c>
      <c r="EY324" s="132"/>
      <c r="EZ324" s="132"/>
      <c r="FA324" s="132"/>
      <c r="FB324" s="132"/>
      <c r="FC324" s="132"/>
      <c r="FD324" s="132"/>
      <c r="FE324" s="132"/>
      <c r="FF324" s="132"/>
      <c r="FG324" s="132"/>
      <c r="FH324" s="132"/>
      <c r="FI324" s="132"/>
      <c r="FJ324" s="133"/>
    </row>
    <row r="325" spans="1:166" s="4" customFormat="1" ht="21.75" customHeight="1">
      <c r="A325" s="236" t="s">
        <v>59</v>
      </c>
      <c r="B325" s="236"/>
      <c r="C325" s="236"/>
      <c r="D325" s="236"/>
      <c r="E325" s="236"/>
      <c r="F325" s="236"/>
      <c r="G325" s="236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236"/>
      <c r="S325" s="236"/>
      <c r="T325" s="236"/>
      <c r="U325" s="236"/>
      <c r="V325" s="236"/>
      <c r="W325" s="236"/>
      <c r="X325" s="236"/>
      <c r="Y325" s="236"/>
      <c r="Z325" s="236"/>
      <c r="AA325" s="236"/>
      <c r="AB325" s="236"/>
      <c r="AC325" s="236"/>
      <c r="AD325" s="236"/>
      <c r="AE325" s="236"/>
      <c r="AF325" s="236"/>
      <c r="AG325" s="236"/>
      <c r="AH325" s="236"/>
      <c r="AI325" s="236"/>
      <c r="AJ325" s="236"/>
      <c r="AK325" s="99" t="s">
        <v>67</v>
      </c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8">
        <v>100</v>
      </c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49"/>
      <c r="BT325" s="49"/>
      <c r="BU325" s="98">
        <v>3.41</v>
      </c>
      <c r="BV325" s="98"/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111">
        <v>3.41</v>
      </c>
      <c r="CI325" s="111"/>
      <c r="CJ325" s="111"/>
      <c r="CK325" s="111"/>
      <c r="CL325" s="111"/>
      <c r="CM325" s="111"/>
      <c r="CN325" s="111"/>
      <c r="CO325" s="111"/>
      <c r="CP325" s="111"/>
      <c r="CQ325" s="111"/>
      <c r="CR325" s="111"/>
      <c r="CS325" s="111"/>
      <c r="CT325" s="111"/>
      <c r="CU325" s="111"/>
      <c r="CV325" s="111"/>
      <c r="CW325" s="111"/>
      <c r="CX325" s="111"/>
      <c r="CY325" s="111"/>
      <c r="CZ325" s="111"/>
      <c r="DA325" s="111"/>
      <c r="DB325" s="111"/>
      <c r="DC325" s="111"/>
      <c r="DD325" s="111"/>
      <c r="DE325" s="111"/>
      <c r="DF325" s="111"/>
      <c r="DG325" s="111"/>
      <c r="DH325" s="111"/>
      <c r="DI325" s="111"/>
      <c r="DJ325" s="111"/>
      <c r="DK325" s="111"/>
      <c r="DL325" s="111"/>
      <c r="DM325" s="111"/>
      <c r="DN325" s="111"/>
      <c r="DO325" s="111"/>
      <c r="DP325" s="111"/>
      <c r="DQ325" s="111"/>
      <c r="DR325" s="111"/>
      <c r="DS325" s="111"/>
      <c r="DT325" s="111"/>
      <c r="DU325" s="111"/>
      <c r="DV325" s="111"/>
      <c r="DW325" s="111"/>
      <c r="DX325" s="111">
        <f>CH325</f>
        <v>3.41</v>
      </c>
      <c r="DY325" s="111"/>
      <c r="DZ325" s="111"/>
      <c r="EA325" s="111"/>
      <c r="EB325" s="111"/>
      <c r="EC325" s="111"/>
      <c r="ED325" s="111"/>
      <c r="EE325" s="111"/>
      <c r="EF325" s="111"/>
      <c r="EG325" s="111"/>
      <c r="EH325" s="111"/>
      <c r="EI325" s="111"/>
      <c r="EJ325" s="111"/>
      <c r="EK325" s="111">
        <f t="shared" si="19"/>
        <v>96.59</v>
      </c>
      <c r="EL325" s="111"/>
      <c r="EM325" s="111"/>
      <c r="EN325" s="111"/>
      <c r="EO325" s="111"/>
      <c r="EP325" s="111"/>
      <c r="EQ325" s="111"/>
      <c r="ER325" s="111"/>
      <c r="ES325" s="111"/>
      <c r="ET325" s="111"/>
      <c r="EU325" s="111"/>
      <c r="EV325" s="111"/>
      <c r="EW325" s="111"/>
      <c r="EX325" s="111">
        <v>0</v>
      </c>
      <c r="EY325" s="181"/>
      <c r="EZ325" s="181"/>
      <c r="FA325" s="181"/>
      <c r="FB325" s="181"/>
      <c r="FC325" s="181"/>
      <c r="FD325" s="181"/>
      <c r="FE325" s="181"/>
      <c r="FF325" s="181"/>
      <c r="FG325" s="181"/>
      <c r="FH325" s="38"/>
      <c r="FI325" s="38"/>
      <c r="FJ325" s="38"/>
    </row>
    <row r="326" spans="1:166" s="4" customFormat="1" ht="21.75" customHeight="1">
      <c r="A326" s="345" t="s">
        <v>124</v>
      </c>
      <c r="B326" s="346"/>
      <c r="C326" s="346"/>
      <c r="D326" s="346"/>
      <c r="E326" s="346"/>
      <c r="F326" s="346"/>
      <c r="G326" s="346"/>
      <c r="H326" s="346"/>
      <c r="I326" s="346"/>
      <c r="J326" s="346"/>
      <c r="K326" s="346"/>
      <c r="L326" s="346"/>
      <c r="M326" s="346"/>
      <c r="N326" s="346"/>
      <c r="O326" s="346"/>
      <c r="P326" s="346"/>
      <c r="Q326" s="346"/>
      <c r="R326" s="346"/>
      <c r="S326" s="346"/>
      <c r="T326" s="346"/>
      <c r="U326" s="346"/>
      <c r="V326" s="346"/>
      <c r="W326" s="346"/>
      <c r="X326" s="346"/>
      <c r="Y326" s="346"/>
      <c r="Z326" s="346"/>
      <c r="AA326" s="346"/>
      <c r="AB326" s="346"/>
      <c r="AC326" s="346"/>
      <c r="AD326" s="346"/>
      <c r="AE326" s="346"/>
      <c r="AF326" s="346"/>
      <c r="AG326" s="346"/>
      <c r="AH326" s="347"/>
      <c r="AI326" s="62"/>
      <c r="AJ326" s="62"/>
      <c r="AK326" s="86" t="s">
        <v>61</v>
      </c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4"/>
      <c r="BC326" s="207">
        <v>3400</v>
      </c>
      <c r="BD326" s="200"/>
      <c r="BE326" s="200"/>
      <c r="BF326" s="200"/>
      <c r="BG326" s="200"/>
      <c r="BH326" s="200"/>
      <c r="BI326" s="201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200">
        <v>3378.04</v>
      </c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50"/>
      <c r="CI326" s="104">
        <v>3378.04</v>
      </c>
      <c r="CJ326" s="105"/>
      <c r="CK326" s="105"/>
      <c r="CL326" s="105"/>
      <c r="CM326" s="105"/>
      <c r="CN326" s="105"/>
      <c r="CO326" s="105"/>
      <c r="CP326" s="105"/>
      <c r="CQ326" s="105"/>
      <c r="CR326" s="105"/>
      <c r="CS326" s="105"/>
      <c r="CT326" s="105"/>
      <c r="CU326" s="105"/>
      <c r="CV326" s="105"/>
      <c r="CW326" s="106"/>
      <c r="CX326" s="104"/>
      <c r="CY326" s="105"/>
      <c r="CZ326" s="105"/>
      <c r="DA326" s="105"/>
      <c r="DB326" s="105"/>
      <c r="DC326" s="105"/>
      <c r="DD326" s="105"/>
      <c r="DE326" s="105"/>
      <c r="DF326" s="105"/>
      <c r="DG326" s="105"/>
      <c r="DH326" s="105"/>
      <c r="DI326" s="105"/>
      <c r="DJ326" s="105"/>
      <c r="DK326" s="105"/>
      <c r="DL326" s="105"/>
      <c r="DM326" s="105"/>
      <c r="DN326" s="105"/>
      <c r="DO326" s="105"/>
      <c r="DP326" s="105"/>
      <c r="DQ326" s="105"/>
      <c r="DR326" s="106"/>
      <c r="DS326" s="50"/>
      <c r="DT326" s="50"/>
      <c r="DU326" s="50"/>
      <c r="DV326" s="50"/>
      <c r="DW326" s="50"/>
      <c r="DX326" s="104">
        <v>3378.04</v>
      </c>
      <c r="DY326" s="105"/>
      <c r="DZ326" s="105"/>
      <c r="EA326" s="105"/>
      <c r="EB326" s="105"/>
      <c r="EC326" s="105"/>
      <c r="ED326" s="105"/>
      <c r="EE326" s="105"/>
      <c r="EF326" s="105"/>
      <c r="EG326" s="105"/>
      <c r="EH326" s="105"/>
      <c r="EI326" s="105"/>
      <c r="EJ326" s="106"/>
      <c r="EK326" s="104">
        <f>BC326-CI326</f>
        <v>21.960000000000036</v>
      </c>
      <c r="EL326" s="105"/>
      <c r="EM326" s="105"/>
      <c r="EN326" s="105"/>
      <c r="EO326" s="105"/>
      <c r="EP326" s="105"/>
      <c r="EQ326" s="105"/>
      <c r="ER326" s="105"/>
      <c r="ES326" s="105"/>
      <c r="ET326" s="105"/>
      <c r="EU326" s="105"/>
      <c r="EV326" s="105"/>
      <c r="EW326" s="106"/>
      <c r="EX326" s="105">
        <v>0</v>
      </c>
      <c r="EY326" s="105"/>
      <c r="EZ326" s="105"/>
      <c r="FA326" s="105"/>
      <c r="FB326" s="105"/>
      <c r="FC326" s="105"/>
      <c r="FD326" s="105"/>
      <c r="FE326" s="105"/>
      <c r="FF326" s="66"/>
      <c r="FG326" s="67"/>
      <c r="FH326" s="38"/>
      <c r="FI326" s="38"/>
      <c r="FJ326" s="38"/>
    </row>
    <row r="327" spans="1:166" s="32" customFormat="1" ht="24.75" customHeight="1">
      <c r="A327" s="302" t="s">
        <v>325</v>
      </c>
      <c r="B327" s="303"/>
      <c r="C327" s="303"/>
      <c r="D327" s="303"/>
      <c r="E327" s="303"/>
      <c r="F327" s="303"/>
      <c r="G327" s="303"/>
      <c r="H327" s="303"/>
      <c r="I327" s="303"/>
      <c r="J327" s="303"/>
      <c r="K327" s="303"/>
      <c r="L327" s="303"/>
      <c r="M327" s="303"/>
      <c r="N327" s="303"/>
      <c r="O327" s="303"/>
      <c r="P327" s="303"/>
      <c r="Q327" s="303"/>
      <c r="R327" s="303"/>
      <c r="S327" s="303"/>
      <c r="T327" s="303"/>
      <c r="U327" s="303"/>
      <c r="V327" s="303"/>
      <c r="W327" s="303"/>
      <c r="X327" s="303"/>
      <c r="Y327" s="303"/>
      <c r="Z327" s="303"/>
      <c r="AA327" s="303"/>
      <c r="AB327" s="303"/>
      <c r="AC327" s="303"/>
      <c r="AD327" s="303"/>
      <c r="AE327" s="303"/>
      <c r="AF327" s="303"/>
      <c r="AG327" s="303"/>
      <c r="AH327" s="303"/>
      <c r="AI327" s="63"/>
      <c r="AJ327" s="64"/>
      <c r="AK327" s="92" t="s">
        <v>155</v>
      </c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1"/>
      <c r="BC327" s="304">
        <f>BC328+BC329</f>
        <v>33400</v>
      </c>
      <c r="BD327" s="305"/>
      <c r="BE327" s="305"/>
      <c r="BF327" s="305"/>
      <c r="BG327" s="305"/>
      <c r="BH327" s="305"/>
      <c r="BI327" s="306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304">
        <f>BU328+BU329</f>
        <v>33400</v>
      </c>
      <c r="BV327" s="305"/>
      <c r="BW327" s="305"/>
      <c r="BX327" s="305"/>
      <c r="BY327" s="305"/>
      <c r="BZ327" s="305"/>
      <c r="CA327" s="305"/>
      <c r="CB327" s="305"/>
      <c r="CC327" s="305"/>
      <c r="CD327" s="305"/>
      <c r="CE327" s="305"/>
      <c r="CF327" s="305"/>
      <c r="CG327" s="306"/>
      <c r="CH327" s="40"/>
      <c r="CI327" s="258">
        <v>0</v>
      </c>
      <c r="CJ327" s="259"/>
      <c r="CK327" s="259"/>
      <c r="CL327" s="259"/>
      <c r="CM327" s="259"/>
      <c r="CN327" s="259"/>
      <c r="CO327" s="259"/>
      <c r="CP327" s="259"/>
      <c r="CQ327" s="259"/>
      <c r="CR327" s="259"/>
      <c r="CS327" s="259"/>
      <c r="CT327" s="259"/>
      <c r="CU327" s="259"/>
      <c r="CV327" s="259"/>
      <c r="CW327" s="260"/>
      <c r="CX327" s="258"/>
      <c r="CY327" s="259"/>
      <c r="CZ327" s="259"/>
      <c r="DA327" s="259"/>
      <c r="DB327" s="259"/>
      <c r="DC327" s="259"/>
      <c r="DD327" s="259"/>
      <c r="DE327" s="259"/>
      <c r="DF327" s="259"/>
      <c r="DG327" s="259"/>
      <c r="DH327" s="259"/>
      <c r="DI327" s="259"/>
      <c r="DJ327" s="259"/>
      <c r="DK327" s="259"/>
      <c r="DL327" s="259"/>
      <c r="DM327" s="259"/>
      <c r="DN327" s="259"/>
      <c r="DO327" s="259"/>
      <c r="DP327" s="259"/>
      <c r="DQ327" s="259"/>
      <c r="DR327" s="260"/>
      <c r="DS327" s="40"/>
      <c r="DT327" s="40"/>
      <c r="DU327" s="40"/>
      <c r="DV327" s="40"/>
      <c r="DW327" s="40"/>
      <c r="DX327" s="258">
        <v>0</v>
      </c>
      <c r="DY327" s="259"/>
      <c r="DZ327" s="259"/>
      <c r="EA327" s="259"/>
      <c r="EB327" s="259"/>
      <c r="EC327" s="259"/>
      <c r="ED327" s="259"/>
      <c r="EE327" s="259"/>
      <c r="EF327" s="259"/>
      <c r="EG327" s="259"/>
      <c r="EH327" s="259"/>
      <c r="EI327" s="259"/>
      <c r="EJ327" s="260"/>
      <c r="EK327" s="258">
        <f>BC327-CI327</f>
        <v>33400</v>
      </c>
      <c r="EL327" s="259"/>
      <c r="EM327" s="259"/>
      <c r="EN327" s="259"/>
      <c r="EO327" s="259"/>
      <c r="EP327" s="259"/>
      <c r="EQ327" s="259"/>
      <c r="ER327" s="259"/>
      <c r="ES327" s="259"/>
      <c r="ET327" s="259"/>
      <c r="EU327" s="259"/>
      <c r="EV327" s="259"/>
      <c r="EW327" s="260"/>
      <c r="EX327" s="131">
        <v>0</v>
      </c>
      <c r="EY327" s="132"/>
      <c r="EZ327" s="132"/>
      <c r="FA327" s="132"/>
      <c r="FB327" s="132"/>
      <c r="FC327" s="132"/>
      <c r="FD327" s="132"/>
      <c r="FE327" s="132"/>
      <c r="FF327" s="65"/>
      <c r="FG327" s="65"/>
      <c r="FH327" s="60"/>
      <c r="FI327" s="60"/>
      <c r="FJ327" s="61"/>
    </row>
    <row r="328" spans="1:166" s="4" customFormat="1" ht="24" customHeight="1">
      <c r="A328" s="127" t="s">
        <v>56</v>
      </c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  <c r="AH328" s="128"/>
      <c r="AI328" s="128"/>
      <c r="AJ328" s="129"/>
      <c r="AK328" s="99" t="s">
        <v>53</v>
      </c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8">
        <v>23300</v>
      </c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188">
        <v>23300</v>
      </c>
      <c r="BV328" s="188"/>
      <c r="BW328" s="188"/>
      <c r="BX328" s="188"/>
      <c r="BY328" s="188"/>
      <c r="BZ328" s="188"/>
      <c r="CA328" s="188"/>
      <c r="CB328" s="188"/>
      <c r="CC328" s="188"/>
      <c r="CD328" s="188"/>
      <c r="CE328" s="188"/>
      <c r="CF328" s="188"/>
      <c r="CG328" s="188"/>
      <c r="CH328" s="95">
        <v>0</v>
      </c>
      <c r="CI328" s="95"/>
      <c r="CJ328" s="95"/>
      <c r="CK328" s="95"/>
      <c r="CL328" s="95"/>
      <c r="CM328" s="95"/>
      <c r="CN328" s="95"/>
      <c r="CO328" s="95"/>
      <c r="CP328" s="95"/>
      <c r="CQ328" s="95"/>
      <c r="CR328" s="95"/>
      <c r="CS328" s="95"/>
      <c r="CT328" s="95"/>
      <c r="CU328" s="95"/>
      <c r="CV328" s="95"/>
      <c r="CW328" s="95"/>
      <c r="CX328" s="104"/>
      <c r="CY328" s="105"/>
      <c r="CZ328" s="105"/>
      <c r="DA328" s="105"/>
      <c r="DB328" s="105"/>
      <c r="DC328" s="105"/>
      <c r="DD328" s="105"/>
      <c r="DE328" s="105"/>
      <c r="DF328" s="105"/>
      <c r="DG328" s="105"/>
      <c r="DH328" s="105"/>
      <c r="DI328" s="105"/>
      <c r="DJ328" s="105"/>
      <c r="DK328" s="105"/>
      <c r="DL328" s="105"/>
      <c r="DM328" s="105"/>
      <c r="DN328" s="105"/>
      <c r="DO328" s="105"/>
      <c r="DP328" s="105"/>
      <c r="DQ328" s="105"/>
      <c r="DR328" s="105"/>
      <c r="DS328" s="105"/>
      <c r="DT328" s="105"/>
      <c r="DU328" s="105"/>
      <c r="DV328" s="105"/>
      <c r="DW328" s="106"/>
      <c r="DX328" s="111">
        <v>0</v>
      </c>
      <c r="DY328" s="111"/>
      <c r="DZ328" s="111"/>
      <c r="EA328" s="111"/>
      <c r="EB328" s="111"/>
      <c r="EC328" s="111"/>
      <c r="ED328" s="111"/>
      <c r="EE328" s="111"/>
      <c r="EF328" s="111"/>
      <c r="EG328" s="111"/>
      <c r="EH328" s="111"/>
      <c r="EI328" s="111"/>
      <c r="EJ328" s="111"/>
      <c r="EK328" s="111">
        <f>BC328-CH328</f>
        <v>23300</v>
      </c>
      <c r="EL328" s="111"/>
      <c r="EM328" s="111"/>
      <c r="EN328" s="111"/>
      <c r="EO328" s="111"/>
      <c r="EP328" s="111"/>
      <c r="EQ328" s="111"/>
      <c r="ER328" s="111"/>
      <c r="ES328" s="111"/>
      <c r="ET328" s="111"/>
      <c r="EU328" s="111"/>
      <c r="EV328" s="111"/>
      <c r="EW328" s="111"/>
      <c r="EX328" s="104">
        <v>0</v>
      </c>
      <c r="EY328" s="105"/>
      <c r="EZ328" s="105"/>
      <c r="FA328" s="105"/>
      <c r="FB328" s="105"/>
      <c r="FC328" s="105"/>
      <c r="FD328" s="105"/>
      <c r="FE328" s="105"/>
      <c r="FF328" s="105"/>
      <c r="FG328" s="105"/>
      <c r="FH328" s="105"/>
      <c r="FI328" s="105"/>
      <c r="FJ328" s="106"/>
    </row>
    <row r="329" spans="1:166" s="4" customFormat="1" ht="27.75" customHeight="1">
      <c r="A329" s="127" t="s">
        <v>58</v>
      </c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8"/>
      <c r="AE329" s="128"/>
      <c r="AF329" s="128"/>
      <c r="AG329" s="128"/>
      <c r="AH329" s="128"/>
      <c r="AI329" s="128"/>
      <c r="AJ329" s="129"/>
      <c r="AK329" s="99" t="s">
        <v>55</v>
      </c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8">
        <v>10100</v>
      </c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8"/>
      <c r="BO329" s="98"/>
      <c r="BP329" s="98"/>
      <c r="BQ329" s="98"/>
      <c r="BR329" s="98"/>
      <c r="BS329" s="98"/>
      <c r="BT329" s="98"/>
      <c r="BU329" s="188">
        <v>10100</v>
      </c>
      <c r="BV329" s="188"/>
      <c r="BW329" s="188"/>
      <c r="BX329" s="188"/>
      <c r="BY329" s="188"/>
      <c r="BZ329" s="188"/>
      <c r="CA329" s="188"/>
      <c r="CB329" s="188"/>
      <c r="CC329" s="188"/>
      <c r="CD329" s="188"/>
      <c r="CE329" s="188"/>
      <c r="CF329" s="188"/>
      <c r="CG329" s="188"/>
      <c r="CH329" s="95">
        <v>0</v>
      </c>
      <c r="CI329" s="95"/>
      <c r="CJ329" s="95"/>
      <c r="CK329" s="95"/>
      <c r="CL329" s="95"/>
      <c r="CM329" s="95"/>
      <c r="CN329" s="95"/>
      <c r="CO329" s="95"/>
      <c r="CP329" s="95"/>
      <c r="CQ329" s="95"/>
      <c r="CR329" s="95"/>
      <c r="CS329" s="95"/>
      <c r="CT329" s="95"/>
      <c r="CU329" s="95"/>
      <c r="CV329" s="95"/>
      <c r="CW329" s="95"/>
      <c r="CX329" s="104"/>
      <c r="CY329" s="105"/>
      <c r="CZ329" s="105"/>
      <c r="DA329" s="105"/>
      <c r="DB329" s="105"/>
      <c r="DC329" s="105"/>
      <c r="DD329" s="105"/>
      <c r="DE329" s="105"/>
      <c r="DF329" s="105"/>
      <c r="DG329" s="105"/>
      <c r="DH329" s="105"/>
      <c r="DI329" s="105"/>
      <c r="DJ329" s="105"/>
      <c r="DK329" s="105"/>
      <c r="DL329" s="105"/>
      <c r="DM329" s="105"/>
      <c r="DN329" s="105"/>
      <c r="DO329" s="105"/>
      <c r="DP329" s="105"/>
      <c r="DQ329" s="105"/>
      <c r="DR329" s="105"/>
      <c r="DS329" s="105"/>
      <c r="DT329" s="105"/>
      <c r="DU329" s="105"/>
      <c r="DV329" s="105"/>
      <c r="DW329" s="106"/>
      <c r="DX329" s="111">
        <v>0</v>
      </c>
      <c r="DY329" s="111"/>
      <c r="DZ329" s="111"/>
      <c r="EA329" s="111"/>
      <c r="EB329" s="111"/>
      <c r="EC329" s="111"/>
      <c r="ED329" s="111"/>
      <c r="EE329" s="111"/>
      <c r="EF329" s="111"/>
      <c r="EG329" s="111"/>
      <c r="EH329" s="111"/>
      <c r="EI329" s="111"/>
      <c r="EJ329" s="111"/>
      <c r="EK329" s="111">
        <f>BC329-CH329</f>
        <v>10100</v>
      </c>
      <c r="EL329" s="111"/>
      <c r="EM329" s="111"/>
      <c r="EN329" s="111"/>
      <c r="EO329" s="111"/>
      <c r="EP329" s="111"/>
      <c r="EQ329" s="111"/>
      <c r="ER329" s="111"/>
      <c r="ES329" s="111"/>
      <c r="ET329" s="111"/>
      <c r="EU329" s="111"/>
      <c r="EV329" s="111"/>
      <c r="EW329" s="111"/>
      <c r="EX329" s="104">
        <v>0</v>
      </c>
      <c r="EY329" s="105"/>
      <c r="EZ329" s="105"/>
      <c r="FA329" s="105"/>
      <c r="FB329" s="105"/>
      <c r="FC329" s="105"/>
      <c r="FD329" s="105"/>
      <c r="FE329" s="105"/>
      <c r="FF329" s="105"/>
      <c r="FG329" s="105"/>
      <c r="FH329" s="105"/>
      <c r="FI329" s="105"/>
      <c r="FJ329" s="106"/>
    </row>
    <row r="330" spans="1:166" s="4" customFormat="1" ht="25.5" customHeight="1">
      <c r="A330" s="269" t="s">
        <v>321</v>
      </c>
      <c r="B330" s="269"/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69"/>
      <c r="Z330" s="269"/>
      <c r="AA330" s="269"/>
      <c r="AB330" s="269"/>
      <c r="AC330" s="269"/>
      <c r="AD330" s="269"/>
      <c r="AE330" s="269"/>
      <c r="AF330" s="269"/>
      <c r="AG330" s="269"/>
      <c r="AH330" s="269"/>
      <c r="AI330" s="269"/>
      <c r="AJ330" s="269"/>
      <c r="AK330" s="232" t="s">
        <v>155</v>
      </c>
      <c r="AL330" s="232"/>
      <c r="AM330" s="232"/>
      <c r="AN330" s="232"/>
      <c r="AO330" s="232"/>
      <c r="AP330" s="232"/>
      <c r="AQ330" s="232"/>
      <c r="AR330" s="232"/>
      <c r="AS330" s="232"/>
      <c r="AT330" s="232"/>
      <c r="AU330" s="232"/>
      <c r="AV330" s="232"/>
      <c r="AW330" s="232"/>
      <c r="AX330" s="232"/>
      <c r="AY330" s="232"/>
      <c r="AZ330" s="232"/>
      <c r="BA330" s="232"/>
      <c r="BB330" s="232"/>
      <c r="BC330" s="109">
        <f>BC331+BC332</f>
        <v>1800</v>
      </c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>
        <f>BU331+BU332</f>
        <v>1800</v>
      </c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17">
        <v>0</v>
      </c>
      <c r="CI330" s="117"/>
      <c r="CJ330" s="117"/>
      <c r="CK330" s="117"/>
      <c r="CL330" s="117"/>
      <c r="CM330" s="117"/>
      <c r="CN330" s="117"/>
      <c r="CO330" s="117"/>
      <c r="CP330" s="117"/>
      <c r="CQ330" s="117"/>
      <c r="CR330" s="117"/>
      <c r="CS330" s="117"/>
      <c r="CT330" s="117"/>
      <c r="CU330" s="117"/>
      <c r="CV330" s="117"/>
      <c r="CW330" s="117"/>
      <c r="CX330" s="249"/>
      <c r="CY330" s="250"/>
      <c r="CZ330" s="250"/>
      <c r="DA330" s="250"/>
      <c r="DB330" s="250"/>
      <c r="DC330" s="250"/>
      <c r="DD330" s="250"/>
      <c r="DE330" s="250"/>
      <c r="DF330" s="250"/>
      <c r="DG330" s="250"/>
      <c r="DH330" s="250"/>
      <c r="DI330" s="250"/>
      <c r="DJ330" s="250"/>
      <c r="DK330" s="250"/>
      <c r="DL330" s="250"/>
      <c r="DM330" s="250"/>
      <c r="DN330" s="250"/>
      <c r="DO330" s="250"/>
      <c r="DP330" s="250"/>
      <c r="DQ330" s="250"/>
      <c r="DR330" s="250"/>
      <c r="DS330" s="250"/>
      <c r="DT330" s="250"/>
      <c r="DU330" s="250"/>
      <c r="DV330" s="250"/>
      <c r="DW330" s="251"/>
      <c r="DX330" s="117">
        <v>0</v>
      </c>
      <c r="DY330" s="117"/>
      <c r="DZ330" s="117"/>
      <c r="EA330" s="117"/>
      <c r="EB330" s="117"/>
      <c r="EC330" s="117"/>
      <c r="ED330" s="117"/>
      <c r="EE330" s="117"/>
      <c r="EF330" s="117"/>
      <c r="EG330" s="117"/>
      <c r="EH330" s="117"/>
      <c r="EI330" s="117"/>
      <c r="EJ330" s="117"/>
      <c r="EK330" s="117">
        <f>BC330-CH330</f>
        <v>1800</v>
      </c>
      <c r="EL330" s="117"/>
      <c r="EM330" s="117"/>
      <c r="EN330" s="117"/>
      <c r="EO330" s="117"/>
      <c r="EP330" s="117"/>
      <c r="EQ330" s="117"/>
      <c r="ER330" s="117"/>
      <c r="ES330" s="117"/>
      <c r="ET330" s="117"/>
      <c r="EU330" s="117"/>
      <c r="EV330" s="117"/>
      <c r="EW330" s="117"/>
      <c r="EX330" s="124">
        <v>0</v>
      </c>
      <c r="EY330" s="125"/>
      <c r="EZ330" s="125"/>
      <c r="FA330" s="125"/>
      <c r="FB330" s="125"/>
      <c r="FC330" s="125"/>
      <c r="FD330" s="125"/>
      <c r="FE330" s="125"/>
      <c r="FF330" s="125"/>
      <c r="FG330" s="125"/>
      <c r="FH330" s="125"/>
      <c r="FI330" s="125"/>
      <c r="FJ330" s="126"/>
    </row>
    <row r="331" spans="1:166" s="4" customFormat="1" ht="24" customHeight="1">
      <c r="A331" s="127" t="s">
        <v>56</v>
      </c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  <c r="AB331" s="128"/>
      <c r="AC331" s="128"/>
      <c r="AD331" s="128"/>
      <c r="AE331" s="128"/>
      <c r="AF331" s="128"/>
      <c r="AG331" s="128"/>
      <c r="AH331" s="128"/>
      <c r="AI331" s="128"/>
      <c r="AJ331" s="129"/>
      <c r="AK331" s="99" t="s">
        <v>53</v>
      </c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8">
        <v>1260</v>
      </c>
      <c r="BD331" s="98"/>
      <c r="BE331" s="98"/>
      <c r="BF331" s="98"/>
      <c r="BG331" s="98"/>
      <c r="BH331" s="98"/>
      <c r="BI331" s="98"/>
      <c r="BJ331" s="98"/>
      <c r="BK331" s="98"/>
      <c r="BL331" s="98"/>
      <c r="BM331" s="98"/>
      <c r="BN331" s="98"/>
      <c r="BO331" s="98"/>
      <c r="BP331" s="98"/>
      <c r="BQ331" s="98"/>
      <c r="BR331" s="98"/>
      <c r="BS331" s="98"/>
      <c r="BT331" s="98"/>
      <c r="BU331" s="188">
        <v>1260</v>
      </c>
      <c r="BV331" s="188"/>
      <c r="BW331" s="188"/>
      <c r="BX331" s="188"/>
      <c r="BY331" s="188"/>
      <c r="BZ331" s="188"/>
      <c r="CA331" s="188"/>
      <c r="CB331" s="188"/>
      <c r="CC331" s="188"/>
      <c r="CD331" s="188"/>
      <c r="CE331" s="188"/>
      <c r="CF331" s="188"/>
      <c r="CG331" s="188"/>
      <c r="CH331" s="95">
        <v>0</v>
      </c>
      <c r="CI331" s="95"/>
      <c r="CJ331" s="95"/>
      <c r="CK331" s="95"/>
      <c r="CL331" s="95"/>
      <c r="CM331" s="95"/>
      <c r="CN331" s="95"/>
      <c r="CO331" s="95"/>
      <c r="CP331" s="95"/>
      <c r="CQ331" s="95"/>
      <c r="CR331" s="95"/>
      <c r="CS331" s="95"/>
      <c r="CT331" s="95"/>
      <c r="CU331" s="95"/>
      <c r="CV331" s="95"/>
      <c r="CW331" s="95"/>
      <c r="CX331" s="104"/>
      <c r="CY331" s="105"/>
      <c r="CZ331" s="105"/>
      <c r="DA331" s="105"/>
      <c r="DB331" s="105"/>
      <c r="DC331" s="105"/>
      <c r="DD331" s="105"/>
      <c r="DE331" s="105"/>
      <c r="DF331" s="105"/>
      <c r="DG331" s="105"/>
      <c r="DH331" s="105"/>
      <c r="DI331" s="105"/>
      <c r="DJ331" s="105"/>
      <c r="DK331" s="105"/>
      <c r="DL331" s="105"/>
      <c r="DM331" s="105"/>
      <c r="DN331" s="105"/>
      <c r="DO331" s="105"/>
      <c r="DP331" s="105"/>
      <c r="DQ331" s="105"/>
      <c r="DR331" s="105"/>
      <c r="DS331" s="105"/>
      <c r="DT331" s="105"/>
      <c r="DU331" s="105"/>
      <c r="DV331" s="105"/>
      <c r="DW331" s="106"/>
      <c r="DX331" s="111">
        <v>0</v>
      </c>
      <c r="DY331" s="111"/>
      <c r="DZ331" s="111"/>
      <c r="EA331" s="111"/>
      <c r="EB331" s="111"/>
      <c r="EC331" s="111"/>
      <c r="ED331" s="111"/>
      <c r="EE331" s="111"/>
      <c r="EF331" s="111"/>
      <c r="EG331" s="111"/>
      <c r="EH331" s="111"/>
      <c r="EI331" s="111"/>
      <c r="EJ331" s="111"/>
      <c r="EK331" s="111">
        <f>BC331-CH331</f>
        <v>1260</v>
      </c>
      <c r="EL331" s="111"/>
      <c r="EM331" s="111"/>
      <c r="EN331" s="111"/>
      <c r="EO331" s="111"/>
      <c r="EP331" s="111"/>
      <c r="EQ331" s="111"/>
      <c r="ER331" s="111"/>
      <c r="ES331" s="111"/>
      <c r="ET331" s="111"/>
      <c r="EU331" s="111"/>
      <c r="EV331" s="111"/>
      <c r="EW331" s="111"/>
      <c r="EX331" s="104">
        <v>0</v>
      </c>
      <c r="EY331" s="105"/>
      <c r="EZ331" s="105"/>
      <c r="FA331" s="105"/>
      <c r="FB331" s="105"/>
      <c r="FC331" s="105"/>
      <c r="FD331" s="105"/>
      <c r="FE331" s="105"/>
      <c r="FF331" s="105"/>
      <c r="FG331" s="105"/>
      <c r="FH331" s="105"/>
      <c r="FI331" s="105"/>
      <c r="FJ331" s="106"/>
    </row>
    <row r="332" spans="1:166" s="4" customFormat="1" ht="27.75" customHeight="1">
      <c r="A332" s="127" t="s">
        <v>58</v>
      </c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128"/>
      <c r="AF332" s="128"/>
      <c r="AG332" s="128"/>
      <c r="AH332" s="128"/>
      <c r="AI332" s="128"/>
      <c r="AJ332" s="129"/>
      <c r="AK332" s="99" t="s">
        <v>55</v>
      </c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8">
        <v>540</v>
      </c>
      <c r="BD332" s="98"/>
      <c r="BE332" s="98"/>
      <c r="BF332" s="98"/>
      <c r="BG332" s="98"/>
      <c r="BH332" s="98"/>
      <c r="BI332" s="98"/>
      <c r="BJ332" s="98"/>
      <c r="BK332" s="98"/>
      <c r="BL332" s="98"/>
      <c r="BM332" s="98"/>
      <c r="BN332" s="98"/>
      <c r="BO332" s="98"/>
      <c r="BP332" s="98"/>
      <c r="BQ332" s="98"/>
      <c r="BR332" s="98"/>
      <c r="BS332" s="98"/>
      <c r="BT332" s="98"/>
      <c r="BU332" s="188">
        <v>540</v>
      </c>
      <c r="BV332" s="188"/>
      <c r="BW332" s="188"/>
      <c r="BX332" s="188"/>
      <c r="BY332" s="188"/>
      <c r="BZ332" s="188"/>
      <c r="CA332" s="188"/>
      <c r="CB332" s="188"/>
      <c r="CC332" s="188"/>
      <c r="CD332" s="188"/>
      <c r="CE332" s="188"/>
      <c r="CF332" s="188"/>
      <c r="CG332" s="188"/>
      <c r="CH332" s="95">
        <v>0</v>
      </c>
      <c r="CI332" s="95"/>
      <c r="CJ332" s="95"/>
      <c r="CK332" s="95"/>
      <c r="CL332" s="95"/>
      <c r="CM332" s="95"/>
      <c r="CN332" s="95"/>
      <c r="CO332" s="95"/>
      <c r="CP332" s="95"/>
      <c r="CQ332" s="95"/>
      <c r="CR332" s="95"/>
      <c r="CS332" s="95"/>
      <c r="CT332" s="95"/>
      <c r="CU332" s="95"/>
      <c r="CV332" s="95"/>
      <c r="CW332" s="95"/>
      <c r="CX332" s="104"/>
      <c r="CY332" s="105"/>
      <c r="CZ332" s="105"/>
      <c r="DA332" s="105"/>
      <c r="DB332" s="105"/>
      <c r="DC332" s="105"/>
      <c r="DD332" s="105"/>
      <c r="DE332" s="105"/>
      <c r="DF332" s="105"/>
      <c r="DG332" s="105"/>
      <c r="DH332" s="105"/>
      <c r="DI332" s="105"/>
      <c r="DJ332" s="105"/>
      <c r="DK332" s="105"/>
      <c r="DL332" s="105"/>
      <c r="DM332" s="105"/>
      <c r="DN332" s="105"/>
      <c r="DO332" s="105"/>
      <c r="DP332" s="105"/>
      <c r="DQ332" s="105"/>
      <c r="DR332" s="105"/>
      <c r="DS332" s="105"/>
      <c r="DT332" s="105"/>
      <c r="DU332" s="105"/>
      <c r="DV332" s="105"/>
      <c r="DW332" s="106"/>
      <c r="DX332" s="111">
        <v>0</v>
      </c>
      <c r="DY332" s="111"/>
      <c r="DZ332" s="111"/>
      <c r="EA332" s="111"/>
      <c r="EB332" s="111"/>
      <c r="EC332" s="111"/>
      <c r="ED332" s="111"/>
      <c r="EE332" s="111"/>
      <c r="EF332" s="111"/>
      <c r="EG332" s="111"/>
      <c r="EH332" s="111"/>
      <c r="EI332" s="111"/>
      <c r="EJ332" s="111"/>
      <c r="EK332" s="111">
        <f>BC332-CH332</f>
        <v>540</v>
      </c>
      <c r="EL332" s="111"/>
      <c r="EM332" s="111"/>
      <c r="EN332" s="111"/>
      <c r="EO332" s="111"/>
      <c r="EP332" s="111"/>
      <c r="EQ332" s="111"/>
      <c r="ER332" s="111"/>
      <c r="ES332" s="111"/>
      <c r="ET332" s="111"/>
      <c r="EU332" s="111"/>
      <c r="EV332" s="111"/>
      <c r="EW332" s="111"/>
      <c r="EX332" s="104">
        <v>0</v>
      </c>
      <c r="EY332" s="105"/>
      <c r="EZ332" s="105"/>
      <c r="FA332" s="105"/>
      <c r="FB332" s="105"/>
      <c r="FC332" s="105"/>
      <c r="FD332" s="105"/>
      <c r="FE332" s="105"/>
      <c r="FF332" s="105"/>
      <c r="FG332" s="105"/>
      <c r="FH332" s="105"/>
      <c r="FI332" s="105"/>
      <c r="FJ332" s="106"/>
    </row>
    <row r="333" spans="1:166" s="4" customFormat="1" ht="12" customHeight="1">
      <c r="A333" s="155"/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  <c r="BC333" s="156"/>
      <c r="BD333" s="156"/>
      <c r="BE333" s="156"/>
      <c r="BF333" s="156"/>
      <c r="BG333" s="156"/>
      <c r="BH333" s="156"/>
      <c r="BI333" s="156"/>
      <c r="BJ333" s="156"/>
      <c r="BK333" s="156"/>
      <c r="BL333" s="156"/>
      <c r="BM333" s="156"/>
      <c r="BN333" s="156"/>
      <c r="BO333" s="156"/>
      <c r="BP333" s="156"/>
      <c r="BQ333" s="156"/>
      <c r="BR333" s="156"/>
      <c r="BS333" s="156"/>
      <c r="BT333" s="156"/>
      <c r="BU333" s="156"/>
      <c r="BV333" s="156"/>
      <c r="BW333" s="156"/>
      <c r="BX333" s="156"/>
      <c r="BY333" s="156"/>
      <c r="BZ333" s="156"/>
      <c r="CA333" s="156"/>
      <c r="CB333" s="156"/>
      <c r="CC333" s="156"/>
      <c r="CD333" s="156"/>
      <c r="CE333" s="156"/>
      <c r="CF333" s="156"/>
      <c r="CG333" s="156"/>
      <c r="CH333" s="156"/>
      <c r="CI333" s="156"/>
      <c r="CJ333" s="156"/>
      <c r="CK333" s="156"/>
      <c r="CL333" s="156"/>
      <c r="CM333" s="156"/>
      <c r="CN333" s="156"/>
      <c r="CO333" s="156"/>
      <c r="CP333" s="156"/>
      <c r="CQ333" s="156"/>
      <c r="CR333" s="156"/>
      <c r="CS333" s="156"/>
      <c r="CT333" s="156"/>
      <c r="CU333" s="156"/>
      <c r="CV333" s="156"/>
      <c r="CW333" s="156"/>
      <c r="CX333" s="156"/>
      <c r="CY333" s="156"/>
      <c r="CZ333" s="156"/>
      <c r="DA333" s="156"/>
      <c r="DB333" s="156"/>
      <c r="DC333" s="156"/>
      <c r="DD333" s="156"/>
      <c r="DE333" s="156"/>
      <c r="DF333" s="156"/>
      <c r="DG333" s="156"/>
      <c r="DH333" s="156"/>
      <c r="DI333" s="156"/>
      <c r="DJ333" s="156"/>
      <c r="DK333" s="156"/>
      <c r="DL333" s="156"/>
      <c r="DM333" s="156"/>
      <c r="DN333" s="156"/>
      <c r="DO333" s="156"/>
      <c r="DP333" s="156"/>
      <c r="DQ333" s="156"/>
      <c r="DR333" s="156"/>
      <c r="DS333" s="156"/>
      <c r="DT333" s="156"/>
      <c r="DU333" s="156"/>
      <c r="DV333" s="156"/>
      <c r="DW333" s="156"/>
      <c r="DX333" s="156"/>
      <c r="DY333" s="156"/>
      <c r="DZ333" s="156"/>
      <c r="EA333" s="156"/>
      <c r="EB333" s="156"/>
      <c r="EC333" s="156"/>
      <c r="ED333" s="156"/>
      <c r="EE333" s="156"/>
      <c r="EF333" s="156"/>
      <c r="EG333" s="156"/>
      <c r="EH333" s="156"/>
      <c r="EI333" s="156"/>
      <c r="EJ333" s="156"/>
      <c r="EK333" s="156"/>
      <c r="EL333" s="156"/>
      <c r="EM333" s="156"/>
      <c r="EN333" s="156"/>
      <c r="EO333" s="156"/>
      <c r="EP333" s="156"/>
      <c r="EQ333" s="156"/>
      <c r="ER333" s="156"/>
      <c r="ES333" s="156"/>
      <c r="ET333" s="156"/>
      <c r="EU333" s="156"/>
      <c r="EV333" s="156"/>
      <c r="EW333" s="156"/>
      <c r="EX333" s="156"/>
      <c r="EY333" s="156"/>
      <c r="EZ333" s="156"/>
      <c r="FA333" s="156"/>
      <c r="FB333" s="156"/>
      <c r="FC333" s="156"/>
      <c r="FD333" s="156"/>
      <c r="FE333" s="156"/>
      <c r="FF333" s="156"/>
      <c r="FG333" s="157"/>
      <c r="FH333" s="12"/>
      <c r="FI333" s="12"/>
      <c r="FJ333" s="16" t="s">
        <v>39</v>
      </c>
    </row>
    <row r="334" spans="1:166" s="4" customFormat="1" ht="16.5" customHeight="1">
      <c r="A334" s="155" t="s">
        <v>80</v>
      </c>
      <c r="B334" s="156"/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  <c r="AT334" s="156"/>
      <c r="AU334" s="156"/>
      <c r="AV334" s="156"/>
      <c r="AW334" s="156"/>
      <c r="AX334" s="156"/>
      <c r="AY334" s="156"/>
      <c r="AZ334" s="156"/>
      <c r="BA334" s="156"/>
      <c r="BB334" s="156"/>
      <c r="BC334" s="156"/>
      <c r="BD334" s="156"/>
      <c r="BE334" s="156"/>
      <c r="BF334" s="156"/>
      <c r="BG334" s="156"/>
      <c r="BH334" s="156"/>
      <c r="BI334" s="156"/>
      <c r="BJ334" s="156"/>
      <c r="BK334" s="156"/>
      <c r="BL334" s="156"/>
      <c r="BM334" s="156"/>
      <c r="BN334" s="156"/>
      <c r="BO334" s="156"/>
      <c r="BP334" s="156"/>
      <c r="BQ334" s="156"/>
      <c r="BR334" s="156"/>
      <c r="BS334" s="156"/>
      <c r="BT334" s="156"/>
      <c r="BU334" s="156"/>
      <c r="BV334" s="156"/>
      <c r="BW334" s="156"/>
      <c r="BX334" s="156"/>
      <c r="BY334" s="156"/>
      <c r="BZ334" s="156"/>
      <c r="CA334" s="156"/>
      <c r="CB334" s="156"/>
      <c r="CC334" s="156"/>
      <c r="CD334" s="156"/>
      <c r="CE334" s="156"/>
      <c r="CF334" s="156"/>
      <c r="CG334" s="156"/>
      <c r="CH334" s="156"/>
      <c r="CI334" s="156"/>
      <c r="CJ334" s="156"/>
      <c r="CK334" s="156"/>
      <c r="CL334" s="156"/>
      <c r="CM334" s="156"/>
      <c r="CN334" s="156"/>
      <c r="CO334" s="156"/>
      <c r="CP334" s="156"/>
      <c r="CQ334" s="156"/>
      <c r="CR334" s="156"/>
      <c r="CS334" s="156"/>
      <c r="CT334" s="156"/>
      <c r="CU334" s="156"/>
      <c r="CV334" s="156"/>
      <c r="CW334" s="156"/>
      <c r="CX334" s="156"/>
      <c r="CY334" s="156"/>
      <c r="CZ334" s="156"/>
      <c r="DA334" s="156"/>
      <c r="DB334" s="156"/>
      <c r="DC334" s="156"/>
      <c r="DD334" s="156"/>
      <c r="DE334" s="156"/>
      <c r="DF334" s="156"/>
      <c r="DG334" s="156"/>
      <c r="DH334" s="156"/>
      <c r="DI334" s="156"/>
      <c r="DJ334" s="156"/>
      <c r="DK334" s="156"/>
      <c r="DL334" s="156"/>
      <c r="DM334" s="156"/>
      <c r="DN334" s="156"/>
      <c r="DO334" s="156"/>
      <c r="DP334" s="156"/>
      <c r="DQ334" s="156"/>
      <c r="DR334" s="156"/>
      <c r="DS334" s="156"/>
      <c r="DT334" s="156"/>
      <c r="DU334" s="156"/>
      <c r="DV334" s="156"/>
      <c r="DW334" s="156"/>
      <c r="DX334" s="156"/>
      <c r="DY334" s="156"/>
      <c r="DZ334" s="156"/>
      <c r="EA334" s="156"/>
      <c r="EB334" s="156"/>
      <c r="EC334" s="156"/>
      <c r="ED334" s="156"/>
      <c r="EE334" s="156"/>
      <c r="EF334" s="156"/>
      <c r="EG334" s="156"/>
      <c r="EH334" s="156"/>
      <c r="EI334" s="156"/>
      <c r="EJ334" s="156"/>
      <c r="EK334" s="156"/>
      <c r="EL334" s="156"/>
      <c r="EM334" s="156"/>
      <c r="EN334" s="156"/>
      <c r="EO334" s="156"/>
      <c r="EP334" s="156"/>
      <c r="EQ334" s="156"/>
      <c r="ER334" s="156"/>
      <c r="ES334" s="156"/>
      <c r="ET334" s="156"/>
      <c r="EU334" s="156"/>
      <c r="EV334" s="156"/>
      <c r="EW334" s="156"/>
      <c r="EX334" s="156"/>
      <c r="EY334" s="156"/>
      <c r="EZ334" s="156"/>
      <c r="FA334" s="156"/>
      <c r="FB334" s="156"/>
      <c r="FC334" s="156"/>
      <c r="FD334" s="156"/>
      <c r="FE334" s="156"/>
      <c r="FF334" s="156"/>
      <c r="FG334" s="156"/>
      <c r="FH334" s="156"/>
      <c r="FI334" s="156"/>
      <c r="FJ334" s="157"/>
    </row>
    <row r="335" spans="1:166" s="4" customFormat="1" ht="66" customHeight="1">
      <c r="A335" s="134" t="s">
        <v>8</v>
      </c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 t="s">
        <v>23</v>
      </c>
      <c r="AL335" s="134"/>
      <c r="AM335" s="134"/>
      <c r="AN335" s="134"/>
      <c r="AO335" s="134"/>
      <c r="AP335" s="134"/>
      <c r="AQ335" s="134" t="s">
        <v>35</v>
      </c>
      <c r="AR335" s="134"/>
      <c r="AS335" s="134"/>
      <c r="AT335" s="134"/>
      <c r="AU335" s="134"/>
      <c r="AV335" s="134"/>
      <c r="AW335" s="134"/>
      <c r="AX335" s="134"/>
      <c r="AY335" s="134"/>
      <c r="AZ335" s="134"/>
      <c r="BA335" s="134"/>
      <c r="BB335" s="134"/>
      <c r="BC335" s="134" t="s">
        <v>36</v>
      </c>
      <c r="BD335" s="134"/>
      <c r="BE335" s="134"/>
      <c r="BF335" s="134"/>
      <c r="BG335" s="134"/>
      <c r="BH335" s="134"/>
      <c r="BI335" s="134"/>
      <c r="BJ335" s="134"/>
      <c r="BK335" s="134"/>
      <c r="BL335" s="134"/>
      <c r="BM335" s="134"/>
      <c r="BN335" s="134"/>
      <c r="BO335" s="134"/>
      <c r="BP335" s="134"/>
      <c r="BQ335" s="134"/>
      <c r="BR335" s="134"/>
      <c r="BS335" s="134"/>
      <c r="BT335" s="134"/>
      <c r="BU335" s="134" t="s">
        <v>37</v>
      </c>
      <c r="BV335" s="134"/>
      <c r="BW335" s="134"/>
      <c r="BX335" s="134"/>
      <c r="BY335" s="134"/>
      <c r="BZ335" s="134"/>
      <c r="CA335" s="134"/>
      <c r="CB335" s="134"/>
      <c r="CC335" s="134"/>
      <c r="CD335" s="134"/>
      <c r="CE335" s="134"/>
      <c r="CF335" s="134"/>
      <c r="CG335" s="134"/>
      <c r="CH335" s="134" t="s">
        <v>24</v>
      </c>
      <c r="CI335" s="134"/>
      <c r="CJ335" s="134"/>
      <c r="CK335" s="134"/>
      <c r="CL335" s="134"/>
      <c r="CM335" s="134"/>
      <c r="CN335" s="134"/>
      <c r="CO335" s="134"/>
      <c r="CP335" s="134"/>
      <c r="CQ335" s="134"/>
      <c r="CR335" s="134"/>
      <c r="CS335" s="134"/>
      <c r="CT335" s="134"/>
      <c r="CU335" s="134"/>
      <c r="CV335" s="134"/>
      <c r="CW335" s="134"/>
      <c r="CX335" s="134"/>
      <c r="CY335" s="134"/>
      <c r="CZ335" s="134"/>
      <c r="DA335" s="134"/>
      <c r="DB335" s="134"/>
      <c r="DC335" s="134"/>
      <c r="DD335" s="134"/>
      <c r="DE335" s="134"/>
      <c r="DF335" s="134"/>
      <c r="DG335" s="134"/>
      <c r="DH335" s="134"/>
      <c r="DI335" s="134"/>
      <c r="DJ335" s="134"/>
      <c r="DK335" s="134"/>
      <c r="DL335" s="134"/>
      <c r="DM335" s="134"/>
      <c r="DN335" s="134"/>
      <c r="DO335" s="134"/>
      <c r="DP335" s="134"/>
      <c r="DQ335" s="134"/>
      <c r="DR335" s="134"/>
      <c r="DS335" s="134"/>
      <c r="DT335" s="134"/>
      <c r="DU335" s="134"/>
      <c r="DV335" s="134"/>
      <c r="DW335" s="134"/>
      <c r="DX335" s="134"/>
      <c r="DY335" s="134"/>
      <c r="DZ335" s="134"/>
      <c r="EA335" s="134"/>
      <c r="EB335" s="134"/>
      <c r="EC335" s="134"/>
      <c r="ED335" s="134"/>
      <c r="EE335" s="134"/>
      <c r="EF335" s="134"/>
      <c r="EG335" s="134"/>
      <c r="EH335" s="134"/>
      <c r="EI335" s="134"/>
      <c r="EJ335" s="134"/>
      <c r="EK335" s="166" t="s">
        <v>29</v>
      </c>
      <c r="EL335" s="167"/>
      <c r="EM335" s="167"/>
      <c r="EN335" s="167"/>
      <c r="EO335" s="167"/>
      <c r="EP335" s="167"/>
      <c r="EQ335" s="167"/>
      <c r="ER335" s="167"/>
      <c r="ES335" s="167"/>
      <c r="ET335" s="167"/>
      <c r="EU335" s="167"/>
      <c r="EV335" s="167"/>
      <c r="EW335" s="167"/>
      <c r="EX335" s="167"/>
      <c r="EY335" s="167"/>
      <c r="EZ335" s="167"/>
      <c r="FA335" s="167"/>
      <c r="FB335" s="167"/>
      <c r="FC335" s="167"/>
      <c r="FD335" s="167"/>
      <c r="FE335" s="167"/>
      <c r="FF335" s="167"/>
      <c r="FG335" s="167"/>
      <c r="FH335" s="167"/>
      <c r="FI335" s="167"/>
      <c r="FJ335" s="168"/>
    </row>
    <row r="336" spans="1:166" s="4" customFormat="1" ht="84.75" customHeight="1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4"/>
      <c r="BE336" s="134"/>
      <c r="BF336" s="134"/>
      <c r="BG336" s="134"/>
      <c r="BH336" s="134"/>
      <c r="BI336" s="134"/>
      <c r="BJ336" s="134"/>
      <c r="BK336" s="134"/>
      <c r="BL336" s="134"/>
      <c r="BM336" s="134"/>
      <c r="BN336" s="134"/>
      <c r="BO336" s="134"/>
      <c r="BP336" s="134"/>
      <c r="BQ336" s="134"/>
      <c r="BR336" s="134"/>
      <c r="BS336" s="134"/>
      <c r="BT336" s="134"/>
      <c r="BU336" s="134"/>
      <c r="BV336" s="134"/>
      <c r="BW336" s="134"/>
      <c r="BX336" s="134"/>
      <c r="BY336" s="134"/>
      <c r="BZ336" s="134"/>
      <c r="CA336" s="134"/>
      <c r="CB336" s="134"/>
      <c r="CC336" s="134"/>
      <c r="CD336" s="134"/>
      <c r="CE336" s="134"/>
      <c r="CF336" s="134"/>
      <c r="CG336" s="134"/>
      <c r="CH336" s="134" t="s">
        <v>45</v>
      </c>
      <c r="CI336" s="134"/>
      <c r="CJ336" s="134"/>
      <c r="CK336" s="134"/>
      <c r="CL336" s="134"/>
      <c r="CM336" s="134"/>
      <c r="CN336" s="134"/>
      <c r="CO336" s="134"/>
      <c r="CP336" s="134"/>
      <c r="CQ336" s="134"/>
      <c r="CR336" s="134"/>
      <c r="CS336" s="134"/>
      <c r="CT336" s="134"/>
      <c r="CU336" s="134"/>
      <c r="CV336" s="134"/>
      <c r="CW336" s="134"/>
      <c r="CX336" s="134" t="s">
        <v>25</v>
      </c>
      <c r="CY336" s="134"/>
      <c r="CZ336" s="134"/>
      <c r="DA336" s="134"/>
      <c r="DB336" s="134"/>
      <c r="DC336" s="134"/>
      <c r="DD336" s="134"/>
      <c r="DE336" s="134"/>
      <c r="DF336" s="134"/>
      <c r="DG336" s="134"/>
      <c r="DH336" s="134"/>
      <c r="DI336" s="134"/>
      <c r="DJ336" s="134"/>
      <c r="DK336" s="134" t="s">
        <v>26</v>
      </c>
      <c r="DL336" s="134"/>
      <c r="DM336" s="134"/>
      <c r="DN336" s="134"/>
      <c r="DO336" s="134"/>
      <c r="DP336" s="134"/>
      <c r="DQ336" s="134"/>
      <c r="DR336" s="134"/>
      <c r="DS336" s="134"/>
      <c r="DT336" s="134"/>
      <c r="DU336" s="134"/>
      <c r="DV336" s="134"/>
      <c r="DW336" s="134"/>
      <c r="DX336" s="134" t="s">
        <v>27</v>
      </c>
      <c r="DY336" s="134"/>
      <c r="DZ336" s="134"/>
      <c r="EA336" s="134"/>
      <c r="EB336" s="134"/>
      <c r="EC336" s="134"/>
      <c r="ED336" s="134"/>
      <c r="EE336" s="134"/>
      <c r="EF336" s="134"/>
      <c r="EG336" s="134"/>
      <c r="EH336" s="134"/>
      <c r="EI336" s="134"/>
      <c r="EJ336" s="134"/>
      <c r="EK336" s="134" t="s">
        <v>38</v>
      </c>
      <c r="EL336" s="134"/>
      <c r="EM336" s="134"/>
      <c r="EN336" s="134"/>
      <c r="EO336" s="134"/>
      <c r="EP336" s="134"/>
      <c r="EQ336" s="134"/>
      <c r="ER336" s="134"/>
      <c r="ES336" s="134"/>
      <c r="ET336" s="134"/>
      <c r="EU336" s="134"/>
      <c r="EV336" s="134"/>
      <c r="EW336" s="134"/>
      <c r="EX336" s="166" t="s">
        <v>46</v>
      </c>
      <c r="EY336" s="167"/>
      <c r="EZ336" s="167"/>
      <c r="FA336" s="167"/>
      <c r="FB336" s="167"/>
      <c r="FC336" s="167"/>
      <c r="FD336" s="167"/>
      <c r="FE336" s="167"/>
      <c r="FF336" s="167"/>
      <c r="FG336" s="167"/>
      <c r="FH336" s="167"/>
      <c r="FI336" s="167"/>
      <c r="FJ336" s="168"/>
    </row>
    <row r="337" spans="1:166" s="4" customFormat="1" ht="15" customHeight="1">
      <c r="A337" s="108">
        <v>1</v>
      </c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>
        <v>2</v>
      </c>
      <c r="AL337" s="108"/>
      <c r="AM337" s="108"/>
      <c r="AN337" s="108"/>
      <c r="AO337" s="108"/>
      <c r="AP337" s="108"/>
      <c r="AQ337" s="108">
        <v>3</v>
      </c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>
        <v>4</v>
      </c>
      <c r="BD337" s="108"/>
      <c r="BE337" s="108"/>
      <c r="BF337" s="108"/>
      <c r="BG337" s="108"/>
      <c r="BH337" s="108"/>
      <c r="BI337" s="108"/>
      <c r="BJ337" s="108"/>
      <c r="BK337" s="108"/>
      <c r="BL337" s="108"/>
      <c r="BM337" s="108"/>
      <c r="BN337" s="108"/>
      <c r="BO337" s="108"/>
      <c r="BP337" s="108"/>
      <c r="BQ337" s="108"/>
      <c r="BR337" s="108"/>
      <c r="BS337" s="108"/>
      <c r="BT337" s="108"/>
      <c r="BU337" s="108">
        <v>5</v>
      </c>
      <c r="BV337" s="108"/>
      <c r="BW337" s="108"/>
      <c r="BX337" s="108"/>
      <c r="BY337" s="108"/>
      <c r="BZ337" s="108"/>
      <c r="CA337" s="108"/>
      <c r="CB337" s="108"/>
      <c r="CC337" s="108"/>
      <c r="CD337" s="108"/>
      <c r="CE337" s="108"/>
      <c r="CF337" s="108"/>
      <c r="CG337" s="108"/>
      <c r="CH337" s="108">
        <v>6</v>
      </c>
      <c r="CI337" s="108"/>
      <c r="CJ337" s="108"/>
      <c r="CK337" s="108"/>
      <c r="CL337" s="108"/>
      <c r="CM337" s="108"/>
      <c r="CN337" s="108"/>
      <c r="CO337" s="108"/>
      <c r="CP337" s="108"/>
      <c r="CQ337" s="108"/>
      <c r="CR337" s="108"/>
      <c r="CS337" s="108"/>
      <c r="CT337" s="108"/>
      <c r="CU337" s="108"/>
      <c r="CV337" s="108"/>
      <c r="CW337" s="108"/>
      <c r="CX337" s="108">
        <v>7</v>
      </c>
      <c r="CY337" s="108"/>
      <c r="CZ337" s="108"/>
      <c r="DA337" s="108"/>
      <c r="DB337" s="108"/>
      <c r="DC337" s="108"/>
      <c r="DD337" s="108"/>
      <c r="DE337" s="108"/>
      <c r="DF337" s="108"/>
      <c r="DG337" s="108"/>
      <c r="DH337" s="108"/>
      <c r="DI337" s="108"/>
      <c r="DJ337" s="108"/>
      <c r="DK337" s="108">
        <v>8</v>
      </c>
      <c r="DL337" s="108"/>
      <c r="DM337" s="108"/>
      <c r="DN337" s="108"/>
      <c r="DO337" s="108"/>
      <c r="DP337" s="108"/>
      <c r="DQ337" s="108"/>
      <c r="DR337" s="108"/>
      <c r="DS337" s="108"/>
      <c r="DT337" s="108"/>
      <c r="DU337" s="108"/>
      <c r="DV337" s="108"/>
      <c r="DW337" s="108"/>
      <c r="DX337" s="108">
        <v>9</v>
      </c>
      <c r="DY337" s="108"/>
      <c r="DZ337" s="108"/>
      <c r="EA337" s="108"/>
      <c r="EB337" s="108"/>
      <c r="EC337" s="108"/>
      <c r="ED337" s="108"/>
      <c r="EE337" s="108"/>
      <c r="EF337" s="108"/>
      <c r="EG337" s="108"/>
      <c r="EH337" s="108"/>
      <c r="EI337" s="108"/>
      <c r="EJ337" s="108"/>
      <c r="EK337" s="108">
        <v>10</v>
      </c>
      <c r="EL337" s="108"/>
      <c r="EM337" s="108"/>
      <c r="EN337" s="108"/>
      <c r="EO337" s="108"/>
      <c r="EP337" s="108"/>
      <c r="EQ337" s="108"/>
      <c r="ER337" s="108"/>
      <c r="ES337" s="108"/>
      <c r="ET337" s="108"/>
      <c r="EU337" s="108"/>
      <c r="EV337" s="108"/>
      <c r="EW337" s="108"/>
      <c r="EX337" s="158">
        <v>11</v>
      </c>
      <c r="EY337" s="159"/>
      <c r="EZ337" s="159"/>
      <c r="FA337" s="159"/>
      <c r="FB337" s="159"/>
      <c r="FC337" s="159"/>
      <c r="FD337" s="159"/>
      <c r="FE337" s="159"/>
      <c r="FF337" s="159"/>
      <c r="FG337" s="159"/>
      <c r="FH337" s="159"/>
      <c r="FI337" s="159"/>
      <c r="FJ337" s="160"/>
    </row>
    <row r="338" spans="1:166" s="4" customFormat="1" ht="21.75" customHeight="1">
      <c r="A338" s="142" t="s">
        <v>32</v>
      </c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61" t="s">
        <v>33</v>
      </c>
      <c r="AL338" s="161"/>
      <c r="AM338" s="161"/>
      <c r="AN338" s="161"/>
      <c r="AO338" s="161"/>
      <c r="AP338" s="161"/>
      <c r="AQ338" s="162"/>
      <c r="AR338" s="162"/>
      <c r="AS338" s="162"/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09">
        <f>BC341</f>
        <v>13500</v>
      </c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>
        <f>BU341</f>
        <v>13475</v>
      </c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17">
        <f>CH341</f>
        <v>13475</v>
      </c>
      <c r="CI338" s="117"/>
      <c r="CJ338" s="117"/>
      <c r="CK338" s="117"/>
      <c r="CL338" s="117"/>
      <c r="CM338" s="117"/>
      <c r="CN338" s="117"/>
      <c r="CO338" s="117"/>
      <c r="CP338" s="117"/>
      <c r="CQ338" s="117"/>
      <c r="CR338" s="117"/>
      <c r="CS338" s="117"/>
      <c r="CT338" s="117"/>
      <c r="CU338" s="117"/>
      <c r="CV338" s="117"/>
      <c r="CW338" s="117"/>
      <c r="CX338" s="117"/>
      <c r="CY338" s="117"/>
      <c r="CZ338" s="117"/>
      <c r="DA338" s="117"/>
      <c r="DB338" s="117"/>
      <c r="DC338" s="117"/>
      <c r="DD338" s="117"/>
      <c r="DE338" s="117"/>
      <c r="DF338" s="117"/>
      <c r="DG338" s="117"/>
      <c r="DH338" s="117"/>
      <c r="DI338" s="117"/>
      <c r="DJ338" s="117"/>
      <c r="DK338" s="117"/>
      <c r="DL338" s="117"/>
      <c r="DM338" s="117"/>
      <c r="DN338" s="117"/>
      <c r="DO338" s="117"/>
      <c r="DP338" s="117"/>
      <c r="DQ338" s="117"/>
      <c r="DR338" s="117"/>
      <c r="DS338" s="117"/>
      <c r="DT338" s="117"/>
      <c r="DU338" s="117"/>
      <c r="DV338" s="117"/>
      <c r="DW338" s="117"/>
      <c r="DX338" s="117">
        <f>CH338</f>
        <v>13475</v>
      </c>
      <c r="DY338" s="117"/>
      <c r="DZ338" s="117"/>
      <c r="EA338" s="117"/>
      <c r="EB338" s="117"/>
      <c r="EC338" s="117"/>
      <c r="ED338" s="117"/>
      <c r="EE338" s="117"/>
      <c r="EF338" s="117"/>
      <c r="EG338" s="117"/>
      <c r="EH338" s="117"/>
      <c r="EI338" s="117"/>
      <c r="EJ338" s="117"/>
      <c r="EK338" s="117">
        <f>EK341</f>
        <v>25</v>
      </c>
      <c r="EL338" s="117"/>
      <c r="EM338" s="117"/>
      <c r="EN338" s="117"/>
      <c r="EO338" s="117"/>
      <c r="EP338" s="117"/>
      <c r="EQ338" s="117"/>
      <c r="ER338" s="117"/>
      <c r="ES338" s="117"/>
      <c r="ET338" s="117"/>
      <c r="EU338" s="117"/>
      <c r="EV338" s="117"/>
      <c r="EW338" s="117"/>
      <c r="EX338" s="124">
        <f>EX341</f>
        <v>0</v>
      </c>
      <c r="EY338" s="125"/>
      <c r="EZ338" s="125"/>
      <c r="FA338" s="125"/>
      <c r="FB338" s="125"/>
      <c r="FC338" s="125"/>
      <c r="FD338" s="125"/>
      <c r="FE338" s="125"/>
      <c r="FF338" s="125"/>
      <c r="FG338" s="125"/>
      <c r="FH338" s="125"/>
      <c r="FI338" s="125"/>
      <c r="FJ338" s="126"/>
    </row>
    <row r="339" spans="1:166" s="4" customFormat="1" ht="18" customHeight="1">
      <c r="A339" s="154" t="s">
        <v>22</v>
      </c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37" t="s">
        <v>34</v>
      </c>
      <c r="AL339" s="137"/>
      <c r="AM339" s="137"/>
      <c r="AN339" s="137"/>
      <c r="AO339" s="137"/>
      <c r="AP339" s="137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98"/>
      <c r="BN339" s="98"/>
      <c r="BO339" s="98"/>
      <c r="BP339" s="98"/>
      <c r="BQ339" s="98"/>
      <c r="BR339" s="98"/>
      <c r="BS339" s="98"/>
      <c r="BT339" s="98"/>
      <c r="BU339" s="9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111"/>
      <c r="CI339" s="111"/>
      <c r="CJ339" s="111"/>
      <c r="CK339" s="111"/>
      <c r="CL339" s="111"/>
      <c r="CM339" s="111"/>
      <c r="CN339" s="111"/>
      <c r="CO339" s="111"/>
      <c r="CP339" s="111"/>
      <c r="CQ339" s="111"/>
      <c r="CR339" s="111"/>
      <c r="CS339" s="111"/>
      <c r="CT339" s="111"/>
      <c r="CU339" s="111"/>
      <c r="CV339" s="111"/>
      <c r="CW339" s="111"/>
      <c r="CX339" s="111"/>
      <c r="CY339" s="111"/>
      <c r="CZ339" s="111"/>
      <c r="DA339" s="111"/>
      <c r="DB339" s="111"/>
      <c r="DC339" s="111"/>
      <c r="DD339" s="111"/>
      <c r="DE339" s="111"/>
      <c r="DF339" s="111"/>
      <c r="DG339" s="111"/>
      <c r="DH339" s="111"/>
      <c r="DI339" s="111"/>
      <c r="DJ339" s="111"/>
      <c r="DK339" s="111"/>
      <c r="DL339" s="111"/>
      <c r="DM339" s="111"/>
      <c r="DN339" s="111"/>
      <c r="DO339" s="111"/>
      <c r="DP339" s="111"/>
      <c r="DQ339" s="111"/>
      <c r="DR339" s="111"/>
      <c r="DS339" s="111"/>
      <c r="DT339" s="111"/>
      <c r="DU339" s="111"/>
      <c r="DV339" s="111"/>
      <c r="DW339" s="111"/>
      <c r="DX339" s="111"/>
      <c r="DY339" s="111"/>
      <c r="DZ339" s="111"/>
      <c r="EA339" s="111"/>
      <c r="EB339" s="111"/>
      <c r="EC339" s="111"/>
      <c r="ED339" s="111"/>
      <c r="EE339" s="111"/>
      <c r="EF339" s="111"/>
      <c r="EG339" s="111"/>
      <c r="EH339" s="111"/>
      <c r="EI339" s="111"/>
      <c r="EJ339" s="111"/>
      <c r="EK339" s="111"/>
      <c r="EL339" s="111"/>
      <c r="EM339" s="111"/>
      <c r="EN339" s="111"/>
      <c r="EO339" s="111"/>
      <c r="EP339" s="111"/>
      <c r="EQ339" s="111"/>
      <c r="ER339" s="111"/>
      <c r="ES339" s="111"/>
      <c r="ET339" s="111"/>
      <c r="EU339" s="111"/>
      <c r="EV339" s="111"/>
      <c r="EW339" s="111"/>
      <c r="EX339" s="104"/>
      <c r="EY339" s="105"/>
      <c r="EZ339" s="105"/>
      <c r="FA339" s="105"/>
      <c r="FB339" s="105"/>
      <c r="FC339" s="105"/>
      <c r="FD339" s="105"/>
      <c r="FE339" s="105"/>
      <c r="FF339" s="105"/>
      <c r="FG339" s="105"/>
      <c r="FH339" s="105"/>
      <c r="FI339" s="105"/>
      <c r="FJ339" s="106"/>
    </row>
    <row r="340" spans="1:166" s="4" customFormat="1" ht="35.25" customHeight="1">
      <c r="A340" s="223" t="s">
        <v>254</v>
      </c>
      <c r="B340" s="223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23"/>
      <c r="Z340" s="223"/>
      <c r="AA340" s="223"/>
      <c r="AB340" s="223"/>
      <c r="AC340" s="223"/>
      <c r="AD340" s="223"/>
      <c r="AE340" s="223"/>
      <c r="AF340" s="223"/>
      <c r="AG340" s="223"/>
      <c r="AH340" s="223"/>
      <c r="AI340" s="223"/>
      <c r="AJ340" s="223"/>
      <c r="AK340" s="137"/>
      <c r="AL340" s="137"/>
      <c r="AM340" s="137"/>
      <c r="AN340" s="137"/>
      <c r="AO340" s="137"/>
      <c r="AP340" s="137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207"/>
      <c r="BD340" s="200"/>
      <c r="BE340" s="200"/>
      <c r="BF340" s="200"/>
      <c r="BG340" s="200"/>
      <c r="BH340" s="200"/>
      <c r="BI340" s="200"/>
      <c r="BJ340" s="200"/>
      <c r="BK340" s="200"/>
      <c r="BL340" s="200"/>
      <c r="BM340" s="200"/>
      <c r="BN340" s="200"/>
      <c r="BO340" s="200"/>
      <c r="BP340" s="200"/>
      <c r="BQ340" s="200"/>
      <c r="BR340" s="200"/>
      <c r="BS340" s="200"/>
      <c r="BT340" s="201"/>
      <c r="BU340" s="9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111"/>
      <c r="CI340" s="111"/>
      <c r="CJ340" s="111"/>
      <c r="CK340" s="111"/>
      <c r="CL340" s="111"/>
      <c r="CM340" s="111"/>
      <c r="CN340" s="111"/>
      <c r="CO340" s="111"/>
      <c r="CP340" s="111"/>
      <c r="CQ340" s="111"/>
      <c r="CR340" s="111"/>
      <c r="CS340" s="111"/>
      <c r="CT340" s="111"/>
      <c r="CU340" s="111"/>
      <c r="CV340" s="111"/>
      <c r="CW340" s="111"/>
      <c r="CX340" s="111"/>
      <c r="CY340" s="111"/>
      <c r="CZ340" s="111"/>
      <c r="DA340" s="111"/>
      <c r="DB340" s="111"/>
      <c r="DC340" s="111"/>
      <c r="DD340" s="111"/>
      <c r="DE340" s="111"/>
      <c r="DF340" s="111"/>
      <c r="DG340" s="111"/>
      <c r="DH340" s="111"/>
      <c r="DI340" s="111"/>
      <c r="DJ340" s="111"/>
      <c r="DK340" s="111"/>
      <c r="DL340" s="111"/>
      <c r="DM340" s="111"/>
      <c r="DN340" s="111"/>
      <c r="DO340" s="111"/>
      <c r="DP340" s="111"/>
      <c r="DQ340" s="111"/>
      <c r="DR340" s="111"/>
      <c r="DS340" s="111"/>
      <c r="DT340" s="111"/>
      <c r="DU340" s="111"/>
      <c r="DV340" s="111"/>
      <c r="DW340" s="111"/>
      <c r="DX340" s="111"/>
      <c r="DY340" s="111"/>
      <c r="DZ340" s="111"/>
      <c r="EA340" s="111"/>
      <c r="EB340" s="111"/>
      <c r="EC340" s="111"/>
      <c r="ED340" s="111"/>
      <c r="EE340" s="111"/>
      <c r="EF340" s="111"/>
      <c r="EG340" s="111"/>
      <c r="EH340" s="111"/>
      <c r="EI340" s="111"/>
      <c r="EJ340" s="111"/>
      <c r="EK340" s="111"/>
      <c r="EL340" s="111"/>
      <c r="EM340" s="111"/>
      <c r="EN340" s="111"/>
      <c r="EO340" s="111"/>
      <c r="EP340" s="111"/>
      <c r="EQ340" s="111"/>
      <c r="ER340" s="111"/>
      <c r="ES340" s="111"/>
      <c r="ET340" s="111"/>
      <c r="EU340" s="111"/>
      <c r="EV340" s="111"/>
      <c r="EW340" s="111"/>
      <c r="EX340" s="111"/>
      <c r="EY340" s="111"/>
      <c r="EZ340" s="111"/>
      <c r="FA340" s="111"/>
      <c r="FB340" s="111"/>
      <c r="FC340" s="111"/>
      <c r="FD340" s="111"/>
      <c r="FE340" s="111"/>
      <c r="FF340" s="111"/>
      <c r="FG340" s="111"/>
      <c r="FH340" s="38"/>
      <c r="FI340" s="38"/>
      <c r="FJ340" s="38"/>
    </row>
    <row r="341" spans="1:166" s="4" customFormat="1" ht="25.5" customHeight="1">
      <c r="A341" s="196" t="s">
        <v>255</v>
      </c>
      <c r="B341" s="196"/>
      <c r="C341" s="196"/>
      <c r="D341" s="196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6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09">
        <f>BC342</f>
        <v>13500</v>
      </c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>
        <f>BU342</f>
        <v>13475</v>
      </c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17">
        <f>CH342</f>
        <v>13475</v>
      </c>
      <c r="CI341" s="117"/>
      <c r="CJ341" s="117"/>
      <c r="CK341" s="117"/>
      <c r="CL341" s="117"/>
      <c r="CM341" s="117"/>
      <c r="CN341" s="117"/>
      <c r="CO341" s="117"/>
      <c r="CP341" s="117"/>
      <c r="CQ341" s="117"/>
      <c r="CR341" s="117"/>
      <c r="CS341" s="117"/>
      <c r="CT341" s="117"/>
      <c r="CU341" s="117"/>
      <c r="CV341" s="117"/>
      <c r="CW341" s="117"/>
      <c r="CX341" s="117"/>
      <c r="CY341" s="117"/>
      <c r="CZ341" s="117"/>
      <c r="DA341" s="117"/>
      <c r="DB341" s="117"/>
      <c r="DC341" s="117"/>
      <c r="DD341" s="117"/>
      <c r="DE341" s="117"/>
      <c r="DF341" s="117"/>
      <c r="DG341" s="117"/>
      <c r="DH341" s="117"/>
      <c r="DI341" s="117"/>
      <c r="DJ341" s="117"/>
      <c r="DK341" s="117"/>
      <c r="DL341" s="117"/>
      <c r="DM341" s="117"/>
      <c r="DN341" s="117"/>
      <c r="DO341" s="117"/>
      <c r="DP341" s="117"/>
      <c r="DQ341" s="117"/>
      <c r="DR341" s="117"/>
      <c r="DS341" s="117"/>
      <c r="DT341" s="117"/>
      <c r="DU341" s="117"/>
      <c r="DV341" s="117"/>
      <c r="DW341" s="117"/>
      <c r="DX341" s="117">
        <f>DX342</f>
        <v>13475</v>
      </c>
      <c r="DY341" s="117"/>
      <c r="DZ341" s="117"/>
      <c r="EA341" s="117"/>
      <c r="EB341" s="117"/>
      <c r="EC341" s="117"/>
      <c r="ED341" s="117"/>
      <c r="EE341" s="117"/>
      <c r="EF341" s="117"/>
      <c r="EG341" s="117"/>
      <c r="EH341" s="117"/>
      <c r="EI341" s="117"/>
      <c r="EJ341" s="117"/>
      <c r="EK341" s="117">
        <f>EK342</f>
        <v>25</v>
      </c>
      <c r="EL341" s="117"/>
      <c r="EM341" s="117"/>
      <c r="EN341" s="117"/>
      <c r="EO341" s="117"/>
      <c r="EP341" s="117"/>
      <c r="EQ341" s="117"/>
      <c r="ER341" s="117"/>
      <c r="ES341" s="117"/>
      <c r="ET341" s="117"/>
      <c r="EU341" s="117"/>
      <c r="EV341" s="117"/>
      <c r="EW341" s="117"/>
      <c r="EX341" s="124">
        <v>0</v>
      </c>
      <c r="EY341" s="125"/>
      <c r="EZ341" s="125"/>
      <c r="FA341" s="125"/>
      <c r="FB341" s="125"/>
      <c r="FC341" s="125"/>
      <c r="FD341" s="125"/>
      <c r="FE341" s="125"/>
      <c r="FF341" s="125"/>
      <c r="FG341" s="125"/>
      <c r="FH341" s="125"/>
      <c r="FI341" s="125"/>
      <c r="FJ341" s="126"/>
    </row>
    <row r="342" spans="1:166" s="4" customFormat="1" ht="23.25" customHeight="1">
      <c r="A342" s="135" t="s">
        <v>106</v>
      </c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53" t="s">
        <v>62</v>
      </c>
      <c r="AL342" s="153"/>
      <c r="AM342" s="153"/>
      <c r="AN342" s="153"/>
      <c r="AO342" s="153"/>
      <c r="AP342" s="153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98">
        <v>13500</v>
      </c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>
        <v>13475</v>
      </c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111">
        <v>13475</v>
      </c>
      <c r="CI342" s="111"/>
      <c r="CJ342" s="111"/>
      <c r="CK342" s="111"/>
      <c r="CL342" s="111"/>
      <c r="CM342" s="111"/>
      <c r="CN342" s="111"/>
      <c r="CO342" s="111"/>
      <c r="CP342" s="111"/>
      <c r="CQ342" s="111"/>
      <c r="CR342" s="111"/>
      <c r="CS342" s="111"/>
      <c r="CT342" s="111"/>
      <c r="CU342" s="111"/>
      <c r="CV342" s="111"/>
      <c r="CW342" s="111"/>
      <c r="CX342" s="111"/>
      <c r="CY342" s="111"/>
      <c r="CZ342" s="111"/>
      <c r="DA342" s="111"/>
      <c r="DB342" s="111"/>
      <c r="DC342" s="111"/>
      <c r="DD342" s="111"/>
      <c r="DE342" s="111"/>
      <c r="DF342" s="111"/>
      <c r="DG342" s="111"/>
      <c r="DH342" s="111"/>
      <c r="DI342" s="111"/>
      <c r="DJ342" s="111"/>
      <c r="DK342" s="111"/>
      <c r="DL342" s="111"/>
      <c r="DM342" s="111"/>
      <c r="DN342" s="111"/>
      <c r="DO342" s="111"/>
      <c r="DP342" s="111"/>
      <c r="DQ342" s="111"/>
      <c r="DR342" s="111"/>
      <c r="DS342" s="111"/>
      <c r="DT342" s="111"/>
      <c r="DU342" s="111"/>
      <c r="DV342" s="111"/>
      <c r="DW342" s="111"/>
      <c r="DX342" s="111">
        <f>CH342</f>
        <v>13475</v>
      </c>
      <c r="DY342" s="111"/>
      <c r="DZ342" s="111"/>
      <c r="EA342" s="111"/>
      <c r="EB342" s="111"/>
      <c r="EC342" s="111"/>
      <c r="ED342" s="111"/>
      <c r="EE342" s="111"/>
      <c r="EF342" s="111"/>
      <c r="EG342" s="111"/>
      <c r="EH342" s="111"/>
      <c r="EI342" s="111"/>
      <c r="EJ342" s="111"/>
      <c r="EK342" s="111">
        <f>BC342-BU342</f>
        <v>25</v>
      </c>
      <c r="EL342" s="111"/>
      <c r="EM342" s="111"/>
      <c r="EN342" s="111"/>
      <c r="EO342" s="111"/>
      <c r="EP342" s="111"/>
      <c r="EQ342" s="111"/>
      <c r="ER342" s="111"/>
      <c r="ES342" s="111"/>
      <c r="ET342" s="111"/>
      <c r="EU342" s="111"/>
      <c r="EV342" s="111"/>
      <c r="EW342" s="111"/>
      <c r="EX342" s="104">
        <v>0</v>
      </c>
      <c r="EY342" s="105"/>
      <c r="EZ342" s="105"/>
      <c r="FA342" s="105"/>
      <c r="FB342" s="105"/>
      <c r="FC342" s="105"/>
      <c r="FD342" s="105"/>
      <c r="FE342" s="105"/>
      <c r="FF342" s="105"/>
      <c r="FG342" s="105"/>
      <c r="FH342" s="105"/>
      <c r="FI342" s="105"/>
      <c r="FJ342" s="106"/>
    </row>
    <row r="343" spans="1:166" s="4" customFormat="1" ht="15" customHeight="1">
      <c r="A343" s="261"/>
      <c r="B343" s="262"/>
      <c r="C343" s="262"/>
      <c r="D343" s="262"/>
      <c r="E343" s="262"/>
      <c r="F343" s="262"/>
      <c r="G343" s="262"/>
      <c r="H343" s="262"/>
      <c r="I343" s="262"/>
      <c r="J343" s="262"/>
      <c r="K343" s="262"/>
      <c r="L343" s="262"/>
      <c r="M343" s="262"/>
      <c r="N343" s="262"/>
      <c r="O343" s="262"/>
      <c r="P343" s="262"/>
      <c r="Q343" s="262"/>
      <c r="R343" s="262"/>
      <c r="S343" s="262"/>
      <c r="T343" s="262"/>
      <c r="U343" s="262"/>
      <c r="V343" s="262"/>
      <c r="W343" s="262"/>
      <c r="X343" s="262"/>
      <c r="Y343" s="262"/>
      <c r="Z343" s="262"/>
      <c r="AA343" s="262"/>
      <c r="AB343" s="262"/>
      <c r="AC343" s="262"/>
      <c r="AD343" s="262"/>
      <c r="AE343" s="262"/>
      <c r="AF343" s="262"/>
      <c r="AG343" s="262"/>
      <c r="AH343" s="262"/>
      <c r="AI343" s="262"/>
      <c r="AJ343" s="262"/>
      <c r="AK343" s="262"/>
      <c r="AL343" s="262"/>
      <c r="AM343" s="262"/>
      <c r="AN343" s="262"/>
      <c r="AO343" s="262"/>
      <c r="AP343" s="262"/>
      <c r="AQ343" s="262"/>
      <c r="AR343" s="262"/>
      <c r="AS343" s="262"/>
      <c r="AT343" s="262"/>
      <c r="AU343" s="262"/>
      <c r="AV343" s="262"/>
      <c r="AW343" s="262"/>
      <c r="AX343" s="262"/>
      <c r="AY343" s="262"/>
      <c r="AZ343" s="262"/>
      <c r="BA343" s="262"/>
      <c r="BB343" s="262"/>
      <c r="BC343" s="262"/>
      <c r="BD343" s="262"/>
      <c r="BE343" s="262"/>
      <c r="BF343" s="262"/>
      <c r="BG343" s="262"/>
      <c r="BH343" s="262"/>
      <c r="BI343" s="262"/>
      <c r="BJ343" s="262"/>
      <c r="BK343" s="262"/>
      <c r="BL343" s="262"/>
      <c r="BM343" s="262"/>
      <c r="BN343" s="262"/>
      <c r="BO343" s="262"/>
      <c r="BP343" s="262"/>
      <c r="BQ343" s="262"/>
      <c r="BR343" s="262"/>
      <c r="BS343" s="262"/>
      <c r="BT343" s="262"/>
      <c r="BU343" s="262"/>
      <c r="BV343" s="262"/>
      <c r="BW343" s="262"/>
      <c r="BX343" s="262"/>
      <c r="BY343" s="262"/>
      <c r="BZ343" s="262"/>
      <c r="CA343" s="262"/>
      <c r="CB343" s="262"/>
      <c r="CC343" s="262"/>
      <c r="CD343" s="262"/>
      <c r="CE343" s="262"/>
      <c r="CF343" s="262"/>
      <c r="CG343" s="262"/>
      <c r="CH343" s="262"/>
      <c r="CI343" s="262"/>
      <c r="CJ343" s="262"/>
      <c r="CK343" s="262"/>
      <c r="CL343" s="262"/>
      <c r="CM343" s="262"/>
      <c r="CN343" s="262"/>
      <c r="CO343" s="262"/>
      <c r="CP343" s="262"/>
      <c r="CQ343" s="262"/>
      <c r="CR343" s="262"/>
      <c r="CS343" s="262"/>
      <c r="CT343" s="262"/>
      <c r="CU343" s="262"/>
      <c r="CV343" s="262"/>
      <c r="CW343" s="262"/>
      <c r="CX343" s="262"/>
      <c r="CY343" s="262"/>
      <c r="CZ343" s="262"/>
      <c r="DA343" s="262"/>
      <c r="DB343" s="262"/>
      <c r="DC343" s="262"/>
      <c r="DD343" s="262"/>
      <c r="DE343" s="262"/>
      <c r="DF343" s="262"/>
      <c r="DG343" s="262"/>
      <c r="DH343" s="262"/>
      <c r="DI343" s="262"/>
      <c r="DJ343" s="262"/>
      <c r="DK343" s="262"/>
      <c r="DL343" s="262"/>
      <c r="DM343" s="262"/>
      <c r="DN343" s="262"/>
      <c r="DO343" s="262"/>
      <c r="DP343" s="262"/>
      <c r="DQ343" s="262"/>
      <c r="DR343" s="262"/>
      <c r="DS343" s="262"/>
      <c r="DT343" s="262"/>
      <c r="DU343" s="262"/>
      <c r="DV343" s="262"/>
      <c r="DW343" s="262"/>
      <c r="DX343" s="262"/>
      <c r="DY343" s="262"/>
      <c r="DZ343" s="262"/>
      <c r="EA343" s="262"/>
      <c r="EB343" s="262"/>
      <c r="EC343" s="262"/>
      <c r="ED343" s="262"/>
      <c r="EE343" s="262"/>
      <c r="EF343" s="262"/>
      <c r="EG343" s="262"/>
      <c r="EH343" s="262"/>
      <c r="EI343" s="262"/>
      <c r="EJ343" s="262"/>
      <c r="EK343" s="262"/>
      <c r="EL343" s="262"/>
      <c r="EM343" s="262"/>
      <c r="EN343" s="262"/>
      <c r="EO343" s="262"/>
      <c r="EP343" s="262"/>
      <c r="EQ343" s="262"/>
      <c r="ER343" s="262"/>
      <c r="ES343" s="262"/>
      <c r="ET343" s="262"/>
      <c r="EU343" s="262"/>
      <c r="EV343" s="262"/>
      <c r="EW343" s="262"/>
      <c r="EX343" s="262"/>
      <c r="EY343" s="262"/>
      <c r="EZ343" s="262"/>
      <c r="FA343" s="262"/>
      <c r="FB343" s="262"/>
      <c r="FC343" s="262"/>
      <c r="FD343" s="262"/>
      <c r="FE343" s="262"/>
      <c r="FF343" s="262"/>
      <c r="FG343" s="262"/>
      <c r="FH343" s="13"/>
      <c r="FI343" s="13"/>
      <c r="FJ343" s="13"/>
    </row>
    <row r="344" spans="1:166" s="11" customFormat="1" ht="26.25" customHeight="1">
      <c r="A344" s="184" t="s">
        <v>158</v>
      </c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85"/>
      <c r="AV344" s="185"/>
      <c r="AW344" s="185"/>
      <c r="AX344" s="185"/>
      <c r="AY344" s="185"/>
      <c r="AZ344" s="185"/>
      <c r="BA344" s="185"/>
      <c r="BB344" s="185"/>
      <c r="BC344" s="109">
        <f>BC136+BC167+BC185+BC205+BC222+BC239+BC279+BC294+BC338+BC119+BC262+BC252+BC176</f>
        <v>10622767.56</v>
      </c>
      <c r="BD344" s="230"/>
      <c r="BE344" s="230"/>
      <c r="BF344" s="230"/>
      <c r="BG344" s="230"/>
      <c r="BH344" s="230"/>
      <c r="BI344" s="230"/>
      <c r="BJ344" s="230"/>
      <c r="BK344" s="230"/>
      <c r="BL344" s="230"/>
      <c r="BM344" s="230"/>
      <c r="BN344" s="230"/>
      <c r="BO344" s="230"/>
      <c r="BP344" s="230"/>
      <c r="BQ344" s="230"/>
      <c r="BR344" s="230"/>
      <c r="BS344" s="230"/>
      <c r="BT344" s="230"/>
      <c r="BU344" s="109">
        <f>+BU338+BU294+BU279+BU239+BU222+BU205+BU185+BU167+BU136+BU119+BU262+BU252+BU176</f>
        <v>8844825.209999999</v>
      </c>
      <c r="BV344" s="230"/>
      <c r="BW344" s="230"/>
      <c r="BX344" s="230"/>
      <c r="BY344" s="230"/>
      <c r="BZ344" s="230"/>
      <c r="CA344" s="230"/>
      <c r="CB344" s="230"/>
      <c r="CC344" s="230"/>
      <c r="CD344" s="230"/>
      <c r="CE344" s="230"/>
      <c r="CF344" s="230"/>
      <c r="CG344" s="230"/>
      <c r="CH344" s="109">
        <f>CH338+CI294+CH279+CH239+CH222+CH205+CH185+CH167+CH136+CH119+CH262+CH252</f>
        <v>8209625.21</v>
      </c>
      <c r="CI344" s="230"/>
      <c r="CJ344" s="230"/>
      <c r="CK344" s="230"/>
      <c r="CL344" s="230"/>
      <c r="CM344" s="230"/>
      <c r="CN344" s="230"/>
      <c r="CO344" s="230"/>
      <c r="CP344" s="230"/>
      <c r="CQ344" s="230"/>
      <c r="CR344" s="230"/>
      <c r="CS344" s="230"/>
      <c r="CT344" s="230"/>
      <c r="CU344" s="230"/>
      <c r="CV344" s="230"/>
      <c r="CW344" s="230"/>
      <c r="CX344" s="261"/>
      <c r="CY344" s="261"/>
      <c r="CZ344" s="261"/>
      <c r="DA344" s="261"/>
      <c r="DB344" s="261"/>
      <c r="DC344" s="261"/>
      <c r="DD344" s="261"/>
      <c r="DE344" s="261"/>
      <c r="DF344" s="261"/>
      <c r="DG344" s="261"/>
      <c r="DH344" s="261"/>
      <c r="DI344" s="261"/>
      <c r="DJ344" s="261"/>
      <c r="DK344" s="261"/>
      <c r="DL344" s="261"/>
      <c r="DM344" s="261"/>
      <c r="DN344" s="261"/>
      <c r="DO344" s="261"/>
      <c r="DP344" s="261"/>
      <c r="DQ344" s="261"/>
      <c r="DR344" s="261"/>
      <c r="DS344" s="261"/>
      <c r="DT344" s="261"/>
      <c r="DU344" s="261"/>
      <c r="DV344" s="261"/>
      <c r="DW344" s="261"/>
      <c r="DX344" s="103">
        <f>CH344</f>
        <v>8209625.21</v>
      </c>
      <c r="DY344" s="261"/>
      <c r="DZ344" s="261"/>
      <c r="EA344" s="261"/>
      <c r="EB344" s="261"/>
      <c r="EC344" s="261"/>
      <c r="ED344" s="261"/>
      <c r="EE344" s="261"/>
      <c r="EF344" s="261"/>
      <c r="EG344" s="261"/>
      <c r="EH344" s="261"/>
      <c r="EI344" s="261"/>
      <c r="EJ344" s="261"/>
      <c r="EK344" s="103">
        <f>BC344-BU344</f>
        <v>1777942.3500000015</v>
      </c>
      <c r="EL344" s="261"/>
      <c r="EM344" s="261"/>
      <c r="EN344" s="261"/>
      <c r="EO344" s="261"/>
      <c r="EP344" s="261"/>
      <c r="EQ344" s="261"/>
      <c r="ER344" s="261"/>
      <c r="ES344" s="261"/>
      <c r="ET344" s="261"/>
      <c r="EU344" s="261"/>
      <c r="EV344" s="261"/>
      <c r="EW344" s="261"/>
      <c r="EX344" s="178">
        <f>BU344-CH344</f>
        <v>635199.9999999991</v>
      </c>
      <c r="EY344" s="179"/>
      <c r="EZ344" s="179"/>
      <c r="FA344" s="179"/>
      <c r="FB344" s="179"/>
      <c r="FC344" s="179"/>
      <c r="FD344" s="179"/>
      <c r="FE344" s="179"/>
      <c r="FF344" s="179"/>
      <c r="FG344" s="179"/>
      <c r="FH344" s="179"/>
      <c r="FI344" s="179"/>
      <c r="FJ344" s="180"/>
    </row>
    <row r="345" spans="1:166" s="4" customFormat="1" ht="19.5" customHeight="1">
      <c r="A345" s="158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59"/>
      <c r="AT345" s="159"/>
      <c r="AU345" s="159"/>
      <c r="AV345" s="159"/>
      <c r="AW345" s="159"/>
      <c r="AX345" s="159"/>
      <c r="AY345" s="159"/>
      <c r="AZ345" s="159"/>
      <c r="BA345" s="159"/>
      <c r="BB345" s="159"/>
      <c r="BC345" s="160"/>
      <c r="BD345" s="8" t="s">
        <v>40</v>
      </c>
      <c r="BE345" s="12"/>
      <c r="BF345" s="12"/>
      <c r="BG345" s="12"/>
      <c r="BH345" s="12"/>
      <c r="BI345" s="27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8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58"/>
      <c r="CJ345" s="159"/>
      <c r="CK345" s="159"/>
      <c r="CL345" s="159"/>
      <c r="CM345" s="159"/>
      <c r="CN345" s="159"/>
      <c r="CO345" s="159"/>
      <c r="CP345" s="159"/>
      <c r="CQ345" s="159"/>
      <c r="CR345" s="159"/>
      <c r="CS345" s="159"/>
      <c r="CT345" s="159"/>
      <c r="CU345" s="159"/>
      <c r="CV345" s="159"/>
      <c r="CW345" s="159"/>
      <c r="CX345" s="159"/>
      <c r="CY345" s="159"/>
      <c r="CZ345" s="159"/>
      <c r="DA345" s="159"/>
      <c r="DB345" s="159"/>
      <c r="DC345" s="159"/>
      <c r="DD345" s="159"/>
      <c r="DE345" s="159"/>
      <c r="DF345" s="159"/>
      <c r="DG345" s="159"/>
      <c r="DH345" s="159"/>
      <c r="DI345" s="159"/>
      <c r="DJ345" s="159"/>
      <c r="DK345" s="159"/>
      <c r="DL345" s="159"/>
      <c r="DM345" s="159"/>
      <c r="DN345" s="159"/>
      <c r="DO345" s="159"/>
      <c r="DP345" s="159"/>
      <c r="DQ345" s="159"/>
      <c r="DR345" s="159"/>
      <c r="DS345" s="159"/>
      <c r="DT345" s="159"/>
      <c r="DU345" s="159"/>
      <c r="DV345" s="159"/>
      <c r="DW345" s="159"/>
      <c r="DX345" s="159"/>
      <c r="DY345" s="159"/>
      <c r="DZ345" s="159"/>
      <c r="EA345" s="159"/>
      <c r="EB345" s="159"/>
      <c r="EC345" s="159"/>
      <c r="ED345" s="159"/>
      <c r="EE345" s="159"/>
      <c r="EF345" s="159"/>
      <c r="EG345" s="159"/>
      <c r="EH345" s="159"/>
      <c r="EI345" s="159"/>
      <c r="EJ345" s="159"/>
      <c r="EK345" s="159"/>
      <c r="EL345" s="159"/>
      <c r="EM345" s="159"/>
      <c r="EN345" s="159"/>
      <c r="EO345" s="159"/>
      <c r="EP345" s="159"/>
      <c r="EQ345" s="159"/>
      <c r="ER345" s="159"/>
      <c r="ES345" s="159"/>
      <c r="ET345" s="159"/>
      <c r="EU345" s="159"/>
      <c r="EV345" s="159"/>
      <c r="EW345" s="159"/>
      <c r="EX345" s="159"/>
      <c r="EY345" s="159"/>
      <c r="EZ345" s="159"/>
      <c r="FA345" s="159"/>
      <c r="FB345" s="159"/>
      <c r="FC345" s="159"/>
      <c r="FD345" s="159"/>
      <c r="FE345" s="159"/>
      <c r="FF345" s="159"/>
      <c r="FG345" s="160"/>
      <c r="FH345" s="12"/>
      <c r="FI345" s="12"/>
      <c r="FJ345" s="16" t="s">
        <v>47</v>
      </c>
    </row>
    <row r="346" spans="1:166" s="4" customFormat="1" ht="18.75">
      <c r="A346" s="155"/>
      <c r="B346" s="156"/>
      <c r="C346" s="156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6"/>
      <c r="AV346" s="156"/>
      <c r="AW346" s="156"/>
      <c r="AX346" s="156"/>
      <c r="AY346" s="156"/>
      <c r="AZ346" s="156"/>
      <c r="BA346" s="156"/>
      <c r="BB346" s="156"/>
      <c r="BC346" s="156"/>
      <c r="BD346" s="156"/>
      <c r="BE346" s="156"/>
      <c r="BF346" s="156"/>
      <c r="BG346" s="156"/>
      <c r="BH346" s="156"/>
      <c r="BI346" s="156"/>
      <c r="BJ346" s="156"/>
      <c r="BK346" s="156"/>
      <c r="BL346" s="156"/>
      <c r="BM346" s="156"/>
      <c r="BN346" s="156"/>
      <c r="BO346" s="156"/>
      <c r="BP346" s="156"/>
      <c r="BQ346" s="156"/>
      <c r="BR346" s="156"/>
      <c r="BS346" s="156"/>
      <c r="BT346" s="156"/>
      <c r="BU346" s="156"/>
      <c r="BV346" s="156"/>
      <c r="BW346" s="156"/>
      <c r="BX346" s="156"/>
      <c r="BY346" s="156"/>
      <c r="BZ346" s="156"/>
      <c r="CA346" s="156"/>
      <c r="CB346" s="156"/>
      <c r="CC346" s="156"/>
      <c r="CD346" s="156"/>
      <c r="CE346" s="156"/>
      <c r="CF346" s="156"/>
      <c r="CG346" s="156"/>
      <c r="CH346" s="156"/>
      <c r="CI346" s="156"/>
      <c r="CJ346" s="156"/>
      <c r="CK346" s="156"/>
      <c r="CL346" s="156"/>
      <c r="CM346" s="156"/>
      <c r="CN346" s="156"/>
      <c r="CO346" s="156"/>
      <c r="CP346" s="156"/>
      <c r="CQ346" s="156"/>
      <c r="CR346" s="156"/>
      <c r="CS346" s="156"/>
      <c r="CT346" s="156"/>
      <c r="CU346" s="156"/>
      <c r="CV346" s="156"/>
      <c r="CW346" s="156"/>
      <c r="CX346" s="156"/>
      <c r="CY346" s="156"/>
      <c r="CZ346" s="156"/>
      <c r="DA346" s="156"/>
      <c r="DB346" s="156"/>
      <c r="DC346" s="156"/>
      <c r="DD346" s="156"/>
      <c r="DE346" s="156"/>
      <c r="DF346" s="156"/>
      <c r="DG346" s="156"/>
      <c r="DH346" s="156"/>
      <c r="DI346" s="156"/>
      <c r="DJ346" s="156"/>
      <c r="DK346" s="156"/>
      <c r="DL346" s="156"/>
      <c r="DM346" s="156"/>
      <c r="DN346" s="156"/>
      <c r="DO346" s="156"/>
      <c r="DP346" s="156"/>
      <c r="DQ346" s="156"/>
      <c r="DR346" s="156"/>
      <c r="DS346" s="156"/>
      <c r="DT346" s="156"/>
      <c r="DU346" s="156"/>
      <c r="DV346" s="156"/>
      <c r="DW346" s="156"/>
      <c r="DX346" s="156"/>
      <c r="DY346" s="156"/>
      <c r="DZ346" s="156"/>
      <c r="EA346" s="156"/>
      <c r="EB346" s="156"/>
      <c r="EC346" s="156"/>
      <c r="ED346" s="156"/>
      <c r="EE346" s="156"/>
      <c r="EF346" s="156"/>
      <c r="EG346" s="156"/>
      <c r="EH346" s="156"/>
      <c r="EI346" s="156"/>
      <c r="EJ346" s="156"/>
      <c r="EK346" s="156"/>
      <c r="EL346" s="156"/>
      <c r="EM346" s="156"/>
      <c r="EN346" s="156"/>
      <c r="EO346" s="156"/>
      <c r="EP346" s="156"/>
      <c r="EQ346" s="156"/>
      <c r="ER346" s="156"/>
      <c r="ES346" s="156"/>
      <c r="ET346" s="156"/>
      <c r="EU346" s="156"/>
      <c r="EV346" s="156"/>
      <c r="EW346" s="156"/>
      <c r="EX346" s="156"/>
      <c r="EY346" s="156"/>
      <c r="EZ346" s="156"/>
      <c r="FA346" s="156"/>
      <c r="FB346" s="156"/>
      <c r="FC346" s="156"/>
      <c r="FD346" s="156"/>
      <c r="FE346" s="156"/>
      <c r="FF346" s="156"/>
      <c r="FG346" s="156"/>
      <c r="FH346" s="156"/>
      <c r="FI346" s="156"/>
      <c r="FJ346" s="157"/>
    </row>
    <row r="347" spans="1:166" s="4" customFormat="1" ht="18.75" customHeight="1">
      <c r="A347" s="361" t="s">
        <v>8</v>
      </c>
      <c r="B347" s="361"/>
      <c r="C347" s="361"/>
      <c r="D347" s="361"/>
      <c r="E347" s="361"/>
      <c r="F347" s="361"/>
      <c r="G347" s="361"/>
      <c r="H347" s="361"/>
      <c r="I347" s="361"/>
      <c r="J347" s="361"/>
      <c r="K347" s="361"/>
      <c r="L347" s="361"/>
      <c r="M347" s="361"/>
      <c r="N347" s="361"/>
      <c r="O347" s="361"/>
      <c r="P347" s="361"/>
      <c r="Q347" s="361"/>
      <c r="R347" s="361"/>
      <c r="S347" s="361"/>
      <c r="T347" s="361"/>
      <c r="U347" s="361"/>
      <c r="V347" s="361"/>
      <c r="W347" s="361"/>
      <c r="X347" s="361"/>
      <c r="Y347" s="361"/>
      <c r="Z347" s="361"/>
      <c r="AA347" s="361"/>
      <c r="AB347" s="361"/>
      <c r="AC347" s="361"/>
      <c r="AD347" s="361"/>
      <c r="AE347" s="361"/>
      <c r="AF347" s="361"/>
      <c r="AG347" s="361"/>
      <c r="AH347" s="361"/>
      <c r="AI347" s="361"/>
      <c r="AJ347" s="361"/>
      <c r="AK347" s="361"/>
      <c r="AL347" s="361"/>
      <c r="AM347" s="361"/>
      <c r="AN347" s="361"/>
      <c r="AO347" s="361"/>
      <c r="AP347" s="134" t="s">
        <v>23</v>
      </c>
      <c r="AQ347" s="134"/>
      <c r="AR347" s="134"/>
      <c r="AS347" s="134"/>
      <c r="AT347" s="134"/>
      <c r="AU347" s="134"/>
      <c r="AV347" s="252">
        <v>0</v>
      </c>
      <c r="AW347" s="253"/>
      <c r="AX347" s="253"/>
      <c r="AY347" s="253"/>
      <c r="AZ347" s="253"/>
      <c r="BA347" s="253"/>
      <c r="BB347" s="253"/>
      <c r="BC347" s="253"/>
      <c r="BD347" s="253"/>
      <c r="BE347" s="253"/>
      <c r="BF347" s="253"/>
      <c r="BG347" s="253"/>
      <c r="BH347" s="253"/>
      <c r="BI347" s="253"/>
      <c r="BJ347" s="253"/>
      <c r="BK347" s="254"/>
      <c r="BL347" s="252" t="s">
        <v>48</v>
      </c>
      <c r="BM347" s="253"/>
      <c r="BN347" s="253"/>
      <c r="BO347" s="253"/>
      <c r="BP347" s="253"/>
      <c r="BQ347" s="253"/>
      <c r="BR347" s="253"/>
      <c r="BS347" s="253"/>
      <c r="BT347" s="253"/>
      <c r="BU347" s="253"/>
      <c r="BV347" s="253"/>
      <c r="BW347" s="253"/>
      <c r="BX347" s="253"/>
      <c r="BY347" s="253"/>
      <c r="BZ347" s="253"/>
      <c r="CA347" s="253"/>
      <c r="CB347" s="253"/>
      <c r="CC347" s="253"/>
      <c r="CD347" s="253"/>
      <c r="CE347" s="254"/>
      <c r="CF347" s="134" t="s">
        <v>24</v>
      </c>
      <c r="CG347" s="134"/>
      <c r="CH347" s="134"/>
      <c r="CI347" s="134"/>
      <c r="CJ347" s="134"/>
      <c r="CK347" s="134"/>
      <c r="CL347" s="134"/>
      <c r="CM347" s="134"/>
      <c r="CN347" s="134"/>
      <c r="CO347" s="134"/>
      <c r="CP347" s="134"/>
      <c r="CQ347" s="134"/>
      <c r="CR347" s="134"/>
      <c r="CS347" s="134"/>
      <c r="CT347" s="134"/>
      <c r="CU347" s="134"/>
      <c r="CV347" s="134"/>
      <c r="CW347" s="134"/>
      <c r="CX347" s="134"/>
      <c r="CY347" s="134"/>
      <c r="CZ347" s="134"/>
      <c r="DA347" s="134"/>
      <c r="DB347" s="134"/>
      <c r="DC347" s="134"/>
      <c r="DD347" s="134"/>
      <c r="DE347" s="134"/>
      <c r="DF347" s="134"/>
      <c r="DG347" s="134"/>
      <c r="DH347" s="134"/>
      <c r="DI347" s="134"/>
      <c r="DJ347" s="134"/>
      <c r="DK347" s="134"/>
      <c r="DL347" s="134"/>
      <c r="DM347" s="134"/>
      <c r="DN347" s="134"/>
      <c r="DO347" s="134"/>
      <c r="DP347" s="134"/>
      <c r="DQ347" s="134"/>
      <c r="DR347" s="134"/>
      <c r="DS347" s="134"/>
      <c r="DT347" s="134"/>
      <c r="DU347" s="134"/>
      <c r="DV347" s="134"/>
      <c r="DW347" s="134"/>
      <c r="DX347" s="134"/>
      <c r="DY347" s="134"/>
      <c r="DZ347" s="134"/>
      <c r="EA347" s="134"/>
      <c r="EB347" s="134"/>
      <c r="EC347" s="134"/>
      <c r="ED347" s="134"/>
      <c r="EE347" s="134"/>
      <c r="EF347" s="134"/>
      <c r="EG347" s="134"/>
      <c r="EH347" s="134"/>
      <c r="EI347" s="134"/>
      <c r="EJ347" s="134"/>
      <c r="EK347" s="134"/>
      <c r="EL347" s="134"/>
      <c r="EM347" s="134"/>
      <c r="EN347" s="134"/>
      <c r="EO347" s="134"/>
      <c r="EP347" s="134"/>
      <c r="EQ347" s="134"/>
      <c r="ER347" s="134"/>
      <c r="ES347" s="134"/>
      <c r="ET347" s="252" t="s">
        <v>29</v>
      </c>
      <c r="EU347" s="253"/>
      <c r="EV347" s="253"/>
      <c r="EW347" s="253"/>
      <c r="EX347" s="253"/>
      <c r="EY347" s="253"/>
      <c r="EZ347" s="253"/>
      <c r="FA347" s="253"/>
      <c r="FB347" s="253"/>
      <c r="FC347" s="253"/>
      <c r="FD347" s="253"/>
      <c r="FE347" s="253"/>
      <c r="FF347" s="253"/>
      <c r="FG347" s="253"/>
      <c r="FH347" s="253"/>
      <c r="FI347" s="253"/>
      <c r="FJ347" s="254"/>
    </row>
    <row r="348" spans="1:166" s="4" customFormat="1" ht="74.25" customHeight="1">
      <c r="A348" s="361"/>
      <c r="B348" s="361"/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1"/>
      <c r="Q348" s="361"/>
      <c r="R348" s="361"/>
      <c r="S348" s="361"/>
      <c r="T348" s="361"/>
      <c r="U348" s="361"/>
      <c r="V348" s="361"/>
      <c r="W348" s="361"/>
      <c r="X348" s="361"/>
      <c r="Y348" s="361"/>
      <c r="Z348" s="361"/>
      <c r="AA348" s="361"/>
      <c r="AB348" s="361"/>
      <c r="AC348" s="361"/>
      <c r="AD348" s="361"/>
      <c r="AE348" s="361"/>
      <c r="AF348" s="361"/>
      <c r="AG348" s="361"/>
      <c r="AH348" s="361"/>
      <c r="AI348" s="361"/>
      <c r="AJ348" s="361"/>
      <c r="AK348" s="361"/>
      <c r="AL348" s="361"/>
      <c r="AM348" s="361"/>
      <c r="AN348" s="361"/>
      <c r="AO348" s="361"/>
      <c r="AP348" s="134"/>
      <c r="AQ348" s="134"/>
      <c r="AR348" s="134"/>
      <c r="AS348" s="134"/>
      <c r="AT348" s="134"/>
      <c r="AU348" s="134"/>
      <c r="AV348" s="255"/>
      <c r="AW348" s="256"/>
      <c r="AX348" s="256"/>
      <c r="AY348" s="256"/>
      <c r="AZ348" s="256"/>
      <c r="BA348" s="256"/>
      <c r="BB348" s="256"/>
      <c r="BC348" s="256"/>
      <c r="BD348" s="256"/>
      <c r="BE348" s="256"/>
      <c r="BF348" s="256"/>
      <c r="BG348" s="256"/>
      <c r="BH348" s="256"/>
      <c r="BI348" s="256"/>
      <c r="BJ348" s="256"/>
      <c r="BK348" s="257"/>
      <c r="BL348" s="255"/>
      <c r="BM348" s="256"/>
      <c r="BN348" s="256"/>
      <c r="BO348" s="256"/>
      <c r="BP348" s="256"/>
      <c r="BQ348" s="256"/>
      <c r="BR348" s="256"/>
      <c r="BS348" s="256"/>
      <c r="BT348" s="256"/>
      <c r="BU348" s="256"/>
      <c r="BV348" s="256"/>
      <c r="BW348" s="256"/>
      <c r="BX348" s="256"/>
      <c r="BY348" s="256"/>
      <c r="BZ348" s="256"/>
      <c r="CA348" s="256"/>
      <c r="CB348" s="256"/>
      <c r="CC348" s="256"/>
      <c r="CD348" s="256"/>
      <c r="CE348" s="257"/>
      <c r="CF348" s="134" t="s">
        <v>215</v>
      </c>
      <c r="CG348" s="134"/>
      <c r="CH348" s="134"/>
      <c r="CI348" s="134"/>
      <c r="CJ348" s="134"/>
      <c r="CK348" s="134"/>
      <c r="CL348" s="134"/>
      <c r="CM348" s="134"/>
      <c r="CN348" s="134"/>
      <c r="CO348" s="134"/>
      <c r="CP348" s="134"/>
      <c r="CQ348" s="134"/>
      <c r="CR348" s="134"/>
      <c r="CS348" s="134"/>
      <c r="CT348" s="134"/>
      <c r="CU348" s="134"/>
      <c r="CV348" s="134"/>
      <c r="CW348" s="134" t="s">
        <v>25</v>
      </c>
      <c r="CX348" s="134"/>
      <c r="CY348" s="134"/>
      <c r="CZ348" s="134"/>
      <c r="DA348" s="134"/>
      <c r="DB348" s="134"/>
      <c r="DC348" s="134"/>
      <c r="DD348" s="134"/>
      <c r="DE348" s="134"/>
      <c r="DF348" s="134"/>
      <c r="DG348" s="134"/>
      <c r="DH348" s="134"/>
      <c r="DI348" s="134"/>
      <c r="DJ348" s="134"/>
      <c r="DK348" s="134"/>
      <c r="DL348" s="134"/>
      <c r="DM348" s="134"/>
      <c r="DN348" s="134" t="s">
        <v>26</v>
      </c>
      <c r="DO348" s="134"/>
      <c r="DP348" s="134"/>
      <c r="DQ348" s="134"/>
      <c r="DR348" s="134"/>
      <c r="DS348" s="134"/>
      <c r="DT348" s="134"/>
      <c r="DU348" s="134"/>
      <c r="DV348" s="134"/>
      <c r="DW348" s="134"/>
      <c r="DX348" s="134"/>
      <c r="DY348" s="134"/>
      <c r="DZ348" s="134"/>
      <c r="EA348" s="134"/>
      <c r="EB348" s="134"/>
      <c r="EC348" s="134"/>
      <c r="ED348" s="134"/>
      <c r="EE348" s="134" t="s">
        <v>27</v>
      </c>
      <c r="EF348" s="134"/>
      <c r="EG348" s="134"/>
      <c r="EH348" s="134"/>
      <c r="EI348" s="134"/>
      <c r="EJ348" s="134"/>
      <c r="EK348" s="134"/>
      <c r="EL348" s="134"/>
      <c r="EM348" s="134"/>
      <c r="EN348" s="134"/>
      <c r="EO348" s="134"/>
      <c r="EP348" s="134"/>
      <c r="EQ348" s="134"/>
      <c r="ER348" s="134"/>
      <c r="ES348" s="134"/>
      <c r="ET348" s="255"/>
      <c r="EU348" s="256"/>
      <c r="EV348" s="256"/>
      <c r="EW348" s="256"/>
      <c r="EX348" s="256"/>
      <c r="EY348" s="256"/>
      <c r="EZ348" s="256"/>
      <c r="FA348" s="256"/>
      <c r="FB348" s="256"/>
      <c r="FC348" s="256"/>
      <c r="FD348" s="256"/>
      <c r="FE348" s="256"/>
      <c r="FF348" s="256"/>
      <c r="FG348" s="256"/>
      <c r="FH348" s="256"/>
      <c r="FI348" s="256"/>
      <c r="FJ348" s="257"/>
    </row>
    <row r="349" spans="1:166" s="4" customFormat="1" ht="18.75">
      <c r="A349" s="108">
        <v>1</v>
      </c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>
        <v>2</v>
      </c>
      <c r="AQ349" s="108"/>
      <c r="AR349" s="108"/>
      <c r="AS349" s="108"/>
      <c r="AT349" s="108"/>
      <c r="AU349" s="108"/>
      <c r="AV349" s="158">
        <v>3</v>
      </c>
      <c r="AW349" s="159"/>
      <c r="AX349" s="159"/>
      <c r="AY349" s="159"/>
      <c r="AZ349" s="159"/>
      <c r="BA349" s="159"/>
      <c r="BB349" s="159"/>
      <c r="BC349" s="159"/>
      <c r="BD349" s="159"/>
      <c r="BE349" s="159"/>
      <c r="BF349" s="159"/>
      <c r="BG349" s="159"/>
      <c r="BH349" s="159"/>
      <c r="BI349" s="159"/>
      <c r="BJ349" s="159"/>
      <c r="BK349" s="160"/>
      <c r="BL349" s="158">
        <v>4</v>
      </c>
      <c r="BM349" s="159"/>
      <c r="BN349" s="159"/>
      <c r="BO349" s="159"/>
      <c r="BP349" s="159"/>
      <c r="BQ349" s="159"/>
      <c r="BR349" s="159"/>
      <c r="BS349" s="159"/>
      <c r="BT349" s="159"/>
      <c r="BU349" s="159"/>
      <c r="BV349" s="159"/>
      <c r="BW349" s="159"/>
      <c r="BX349" s="159"/>
      <c r="BY349" s="159"/>
      <c r="BZ349" s="159"/>
      <c r="CA349" s="159"/>
      <c r="CB349" s="159"/>
      <c r="CC349" s="159"/>
      <c r="CD349" s="159"/>
      <c r="CE349" s="160"/>
      <c r="CF349" s="108">
        <v>5</v>
      </c>
      <c r="CG349" s="108"/>
      <c r="CH349" s="108"/>
      <c r="CI349" s="108"/>
      <c r="CJ349" s="108"/>
      <c r="CK349" s="108"/>
      <c r="CL349" s="108"/>
      <c r="CM349" s="108"/>
      <c r="CN349" s="108"/>
      <c r="CO349" s="108"/>
      <c r="CP349" s="108"/>
      <c r="CQ349" s="108"/>
      <c r="CR349" s="108"/>
      <c r="CS349" s="108"/>
      <c r="CT349" s="108"/>
      <c r="CU349" s="108"/>
      <c r="CV349" s="108"/>
      <c r="CW349" s="108">
        <v>6</v>
      </c>
      <c r="CX349" s="108"/>
      <c r="CY349" s="108"/>
      <c r="CZ349" s="108"/>
      <c r="DA349" s="108"/>
      <c r="DB349" s="108"/>
      <c r="DC349" s="108"/>
      <c r="DD349" s="108"/>
      <c r="DE349" s="108"/>
      <c r="DF349" s="108"/>
      <c r="DG349" s="108"/>
      <c r="DH349" s="108"/>
      <c r="DI349" s="108"/>
      <c r="DJ349" s="108"/>
      <c r="DK349" s="108"/>
      <c r="DL349" s="108"/>
      <c r="DM349" s="108"/>
      <c r="DN349" s="108">
        <v>7</v>
      </c>
      <c r="DO349" s="108"/>
      <c r="DP349" s="108"/>
      <c r="DQ349" s="108"/>
      <c r="DR349" s="108"/>
      <c r="DS349" s="108"/>
      <c r="DT349" s="108"/>
      <c r="DU349" s="108"/>
      <c r="DV349" s="108"/>
      <c r="DW349" s="108"/>
      <c r="DX349" s="108"/>
      <c r="DY349" s="108"/>
      <c r="DZ349" s="108"/>
      <c r="EA349" s="108"/>
      <c r="EB349" s="108"/>
      <c r="EC349" s="108"/>
      <c r="ED349" s="108"/>
      <c r="EE349" s="108">
        <v>8</v>
      </c>
      <c r="EF349" s="108"/>
      <c r="EG349" s="108"/>
      <c r="EH349" s="108"/>
      <c r="EI349" s="108"/>
      <c r="EJ349" s="108"/>
      <c r="EK349" s="108"/>
      <c r="EL349" s="108"/>
      <c r="EM349" s="108"/>
      <c r="EN349" s="108"/>
      <c r="EO349" s="108"/>
      <c r="EP349" s="108"/>
      <c r="EQ349" s="108"/>
      <c r="ER349" s="108"/>
      <c r="ES349" s="108"/>
      <c r="ET349" s="158">
        <v>9</v>
      </c>
      <c r="EU349" s="159"/>
      <c r="EV349" s="159"/>
      <c r="EW349" s="159"/>
      <c r="EX349" s="159"/>
      <c r="EY349" s="159"/>
      <c r="EZ349" s="159"/>
      <c r="FA349" s="159"/>
      <c r="FB349" s="159"/>
      <c r="FC349" s="159"/>
      <c r="FD349" s="159"/>
      <c r="FE349" s="159"/>
      <c r="FF349" s="159"/>
      <c r="FG349" s="159"/>
      <c r="FH349" s="159"/>
      <c r="FI349" s="159"/>
      <c r="FJ349" s="160"/>
    </row>
    <row r="350" spans="1:166" s="4" customFormat="1" ht="36.75" customHeight="1">
      <c r="A350" s="360" t="s">
        <v>44</v>
      </c>
      <c r="B350" s="360"/>
      <c r="C350" s="360"/>
      <c r="D350" s="360"/>
      <c r="E350" s="360"/>
      <c r="F350" s="360"/>
      <c r="G350" s="360"/>
      <c r="H350" s="360"/>
      <c r="I350" s="360"/>
      <c r="J350" s="360"/>
      <c r="K350" s="360"/>
      <c r="L350" s="360"/>
      <c r="M350" s="360"/>
      <c r="N350" s="360"/>
      <c r="O350" s="360"/>
      <c r="P350" s="360"/>
      <c r="Q350" s="360"/>
      <c r="R350" s="360"/>
      <c r="S350" s="360"/>
      <c r="T350" s="360"/>
      <c r="U350" s="360"/>
      <c r="V350" s="360"/>
      <c r="W350" s="360"/>
      <c r="X350" s="360"/>
      <c r="Y350" s="360"/>
      <c r="Z350" s="360"/>
      <c r="AA350" s="360"/>
      <c r="AB350" s="360"/>
      <c r="AC350" s="360"/>
      <c r="AD350" s="360"/>
      <c r="AE350" s="360"/>
      <c r="AF350" s="360"/>
      <c r="AG350" s="360"/>
      <c r="AH350" s="360"/>
      <c r="AI350" s="360"/>
      <c r="AJ350" s="360"/>
      <c r="AK350" s="360"/>
      <c r="AL350" s="360"/>
      <c r="AM350" s="360"/>
      <c r="AN350" s="360"/>
      <c r="AO350" s="360"/>
      <c r="AP350" s="195" t="s">
        <v>69</v>
      </c>
      <c r="AQ350" s="195"/>
      <c r="AR350" s="195"/>
      <c r="AS350" s="195"/>
      <c r="AT350" s="195"/>
      <c r="AU350" s="195"/>
      <c r="AV350" s="246" t="s">
        <v>214</v>
      </c>
      <c r="AW350" s="247"/>
      <c r="AX350" s="247"/>
      <c r="AY350" s="247"/>
      <c r="AZ350" s="247"/>
      <c r="BA350" s="247"/>
      <c r="BB350" s="247"/>
      <c r="BC350" s="247"/>
      <c r="BD350" s="247"/>
      <c r="BE350" s="247"/>
      <c r="BF350" s="247"/>
      <c r="BG350" s="247"/>
      <c r="BH350" s="247"/>
      <c r="BI350" s="247"/>
      <c r="BJ350" s="247"/>
      <c r="BK350" s="248"/>
      <c r="BL350" s="207">
        <f>ET350+CF350</f>
        <v>6167.5600000005215</v>
      </c>
      <c r="BM350" s="200"/>
      <c r="BN350" s="200"/>
      <c r="BO350" s="200"/>
      <c r="BP350" s="200"/>
      <c r="BQ350" s="200"/>
      <c r="BR350" s="200"/>
      <c r="BS350" s="200"/>
      <c r="BT350" s="200"/>
      <c r="BU350" s="200"/>
      <c r="BV350" s="200"/>
      <c r="BW350" s="200"/>
      <c r="BX350" s="200"/>
      <c r="BY350" s="200"/>
      <c r="BZ350" s="200"/>
      <c r="CA350" s="200"/>
      <c r="CB350" s="200"/>
      <c r="CC350" s="200"/>
      <c r="CD350" s="200"/>
      <c r="CE350" s="201"/>
      <c r="CF350" s="98">
        <f>CF358+CF354</f>
        <v>-794536.7299999995</v>
      </c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245"/>
      <c r="CX350" s="245"/>
      <c r="CY350" s="245"/>
      <c r="CZ350" s="245"/>
      <c r="DA350" s="245"/>
      <c r="DB350" s="245"/>
      <c r="DC350" s="245"/>
      <c r="DD350" s="245"/>
      <c r="DE350" s="245"/>
      <c r="DF350" s="245"/>
      <c r="DG350" s="245"/>
      <c r="DH350" s="245"/>
      <c r="DI350" s="245"/>
      <c r="DJ350" s="245"/>
      <c r="DK350" s="245"/>
      <c r="DL350" s="245"/>
      <c r="DM350" s="245"/>
      <c r="DN350" s="245"/>
      <c r="DO350" s="245"/>
      <c r="DP350" s="245"/>
      <c r="DQ350" s="245"/>
      <c r="DR350" s="245"/>
      <c r="DS350" s="245"/>
      <c r="DT350" s="245"/>
      <c r="DU350" s="245"/>
      <c r="DV350" s="245"/>
      <c r="DW350" s="245"/>
      <c r="DX350" s="245"/>
      <c r="DY350" s="245"/>
      <c r="DZ350" s="245"/>
      <c r="EA350" s="245"/>
      <c r="EB350" s="245"/>
      <c r="EC350" s="245"/>
      <c r="ED350" s="245"/>
      <c r="EE350" s="245">
        <f>CF350</f>
        <v>-794536.7299999995</v>
      </c>
      <c r="EF350" s="245"/>
      <c r="EG350" s="245"/>
      <c r="EH350" s="245"/>
      <c r="EI350" s="245"/>
      <c r="EJ350" s="245"/>
      <c r="EK350" s="245"/>
      <c r="EL350" s="245"/>
      <c r="EM350" s="245"/>
      <c r="EN350" s="245"/>
      <c r="EO350" s="245"/>
      <c r="EP350" s="245"/>
      <c r="EQ350" s="245"/>
      <c r="ER350" s="245"/>
      <c r="ES350" s="245"/>
      <c r="ET350" s="246">
        <f>ET358+ET352</f>
        <v>800704.29</v>
      </c>
      <c r="EU350" s="247"/>
      <c r="EV350" s="247"/>
      <c r="EW350" s="247"/>
      <c r="EX350" s="247"/>
      <c r="EY350" s="247"/>
      <c r="EZ350" s="247"/>
      <c r="FA350" s="247"/>
      <c r="FB350" s="247"/>
      <c r="FC350" s="247"/>
      <c r="FD350" s="247"/>
      <c r="FE350" s="247"/>
      <c r="FF350" s="247"/>
      <c r="FG350" s="247"/>
      <c r="FH350" s="247"/>
      <c r="FI350" s="247"/>
      <c r="FJ350" s="248"/>
    </row>
    <row r="351" spans="1:166" s="4" customFormat="1" ht="21.75" customHeight="1">
      <c r="A351" s="154" t="s">
        <v>22</v>
      </c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95" t="s">
        <v>68</v>
      </c>
      <c r="AQ351" s="195"/>
      <c r="AR351" s="195"/>
      <c r="AS351" s="195"/>
      <c r="AT351" s="195"/>
      <c r="AU351" s="195"/>
      <c r="AV351" s="246" t="s">
        <v>214</v>
      </c>
      <c r="AW351" s="247"/>
      <c r="AX351" s="247"/>
      <c r="AY351" s="247"/>
      <c r="AZ351" s="247"/>
      <c r="BA351" s="247"/>
      <c r="BB351" s="247"/>
      <c r="BC351" s="247"/>
      <c r="BD351" s="247"/>
      <c r="BE351" s="247"/>
      <c r="BF351" s="247"/>
      <c r="BG351" s="247"/>
      <c r="BH351" s="247"/>
      <c r="BI351" s="247"/>
      <c r="BJ351" s="247"/>
      <c r="BK351" s="248"/>
      <c r="BL351" s="207"/>
      <c r="BM351" s="200"/>
      <c r="BN351" s="200"/>
      <c r="BO351" s="200"/>
      <c r="BP351" s="200"/>
      <c r="BQ351" s="200"/>
      <c r="BR351" s="200"/>
      <c r="BS351" s="200"/>
      <c r="BT351" s="200"/>
      <c r="BU351" s="200"/>
      <c r="BV351" s="200"/>
      <c r="BW351" s="200"/>
      <c r="BX351" s="200"/>
      <c r="BY351" s="200"/>
      <c r="BZ351" s="200"/>
      <c r="CA351" s="200"/>
      <c r="CB351" s="200"/>
      <c r="CC351" s="200"/>
      <c r="CD351" s="200"/>
      <c r="CE351" s="201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245"/>
      <c r="CX351" s="245"/>
      <c r="CY351" s="245"/>
      <c r="CZ351" s="245"/>
      <c r="DA351" s="245"/>
      <c r="DB351" s="245"/>
      <c r="DC351" s="245"/>
      <c r="DD351" s="245"/>
      <c r="DE351" s="245"/>
      <c r="DF351" s="245"/>
      <c r="DG351" s="245"/>
      <c r="DH351" s="245"/>
      <c r="DI351" s="245"/>
      <c r="DJ351" s="245"/>
      <c r="DK351" s="245"/>
      <c r="DL351" s="245"/>
      <c r="DM351" s="245"/>
      <c r="DN351" s="245"/>
      <c r="DO351" s="245"/>
      <c r="DP351" s="245"/>
      <c r="DQ351" s="245"/>
      <c r="DR351" s="245"/>
      <c r="DS351" s="245"/>
      <c r="DT351" s="245"/>
      <c r="DU351" s="245"/>
      <c r="DV351" s="245"/>
      <c r="DW351" s="245"/>
      <c r="DX351" s="245"/>
      <c r="DY351" s="245"/>
      <c r="DZ351" s="245"/>
      <c r="EA351" s="245"/>
      <c r="EB351" s="245"/>
      <c r="EC351" s="245"/>
      <c r="ED351" s="245"/>
      <c r="EE351" s="245"/>
      <c r="EF351" s="245"/>
      <c r="EG351" s="245"/>
      <c r="EH351" s="245"/>
      <c r="EI351" s="245"/>
      <c r="EJ351" s="245"/>
      <c r="EK351" s="245"/>
      <c r="EL351" s="245"/>
      <c r="EM351" s="245"/>
      <c r="EN351" s="245"/>
      <c r="EO351" s="245"/>
      <c r="EP351" s="245"/>
      <c r="EQ351" s="245"/>
      <c r="ER351" s="245"/>
      <c r="ES351" s="245"/>
      <c r="ET351" s="246"/>
      <c r="EU351" s="247"/>
      <c r="EV351" s="247"/>
      <c r="EW351" s="247"/>
      <c r="EX351" s="247"/>
      <c r="EY351" s="247"/>
      <c r="EZ351" s="247"/>
      <c r="FA351" s="247"/>
      <c r="FB351" s="247"/>
      <c r="FC351" s="247"/>
      <c r="FD351" s="247"/>
      <c r="FE351" s="247"/>
      <c r="FF351" s="247"/>
      <c r="FG351" s="247"/>
      <c r="FH351" s="247"/>
      <c r="FI351" s="247"/>
      <c r="FJ351" s="248"/>
    </row>
    <row r="352" spans="1:166" s="4" customFormat="1" ht="8.25" customHeight="1">
      <c r="A352" s="275"/>
      <c r="B352" s="275"/>
      <c r="C352" s="275"/>
      <c r="D352" s="275"/>
      <c r="E352" s="275"/>
      <c r="F352" s="275"/>
      <c r="G352" s="275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275"/>
      <c r="AH352" s="275"/>
      <c r="AI352" s="275"/>
      <c r="AJ352" s="275"/>
      <c r="AK352" s="275"/>
      <c r="AL352" s="275"/>
      <c r="AM352" s="275"/>
      <c r="AN352" s="275"/>
      <c r="AO352" s="275"/>
      <c r="AP352" s="186"/>
      <c r="AQ352" s="186"/>
      <c r="AR352" s="186"/>
      <c r="AS352" s="186"/>
      <c r="AT352" s="186"/>
      <c r="AU352" s="186"/>
      <c r="AV352" s="246"/>
      <c r="AW352" s="247"/>
      <c r="AX352" s="247"/>
      <c r="AY352" s="247"/>
      <c r="AZ352" s="247"/>
      <c r="BA352" s="247"/>
      <c r="BB352" s="247"/>
      <c r="BC352" s="247"/>
      <c r="BD352" s="247"/>
      <c r="BE352" s="247"/>
      <c r="BF352" s="247"/>
      <c r="BG352" s="247"/>
      <c r="BH352" s="247"/>
      <c r="BI352" s="247"/>
      <c r="BJ352" s="247"/>
      <c r="BK352" s="248"/>
      <c r="BL352" s="207"/>
      <c r="BM352" s="200"/>
      <c r="BN352" s="200"/>
      <c r="BO352" s="200"/>
      <c r="BP352" s="200"/>
      <c r="BQ352" s="200"/>
      <c r="BR352" s="200"/>
      <c r="BS352" s="200"/>
      <c r="BT352" s="200"/>
      <c r="BU352" s="200"/>
      <c r="BV352" s="200"/>
      <c r="BW352" s="200"/>
      <c r="BX352" s="200"/>
      <c r="BY352" s="200"/>
      <c r="BZ352" s="200"/>
      <c r="CA352" s="200"/>
      <c r="CB352" s="200"/>
      <c r="CC352" s="200"/>
      <c r="CD352" s="200"/>
      <c r="CE352" s="201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245"/>
      <c r="CX352" s="245"/>
      <c r="CY352" s="245"/>
      <c r="CZ352" s="245"/>
      <c r="DA352" s="245"/>
      <c r="DB352" s="245"/>
      <c r="DC352" s="245"/>
      <c r="DD352" s="245"/>
      <c r="DE352" s="245"/>
      <c r="DF352" s="245"/>
      <c r="DG352" s="245"/>
      <c r="DH352" s="245"/>
      <c r="DI352" s="245"/>
      <c r="DJ352" s="245"/>
      <c r="DK352" s="245"/>
      <c r="DL352" s="245"/>
      <c r="DM352" s="245"/>
      <c r="DN352" s="245"/>
      <c r="DO352" s="245"/>
      <c r="DP352" s="245"/>
      <c r="DQ352" s="245"/>
      <c r="DR352" s="245"/>
      <c r="DS352" s="245"/>
      <c r="DT352" s="245"/>
      <c r="DU352" s="245"/>
      <c r="DV352" s="245"/>
      <c r="DW352" s="245"/>
      <c r="DX352" s="245"/>
      <c r="DY352" s="245"/>
      <c r="DZ352" s="245"/>
      <c r="EA352" s="245"/>
      <c r="EB352" s="245"/>
      <c r="EC352" s="245"/>
      <c r="ED352" s="245"/>
      <c r="EE352" s="245"/>
      <c r="EF352" s="245"/>
      <c r="EG352" s="245"/>
      <c r="EH352" s="245"/>
      <c r="EI352" s="245"/>
      <c r="EJ352" s="245"/>
      <c r="EK352" s="245"/>
      <c r="EL352" s="245"/>
      <c r="EM352" s="245"/>
      <c r="EN352" s="245"/>
      <c r="EO352" s="245"/>
      <c r="EP352" s="245"/>
      <c r="EQ352" s="245"/>
      <c r="ER352" s="245"/>
      <c r="ES352" s="245"/>
      <c r="ET352" s="246"/>
      <c r="EU352" s="247"/>
      <c r="EV352" s="247"/>
      <c r="EW352" s="247"/>
      <c r="EX352" s="247"/>
      <c r="EY352" s="247"/>
      <c r="EZ352" s="247"/>
      <c r="FA352" s="247"/>
      <c r="FB352" s="247"/>
      <c r="FC352" s="247"/>
      <c r="FD352" s="247"/>
      <c r="FE352" s="247"/>
      <c r="FF352" s="247"/>
      <c r="FG352" s="247"/>
      <c r="FH352" s="247"/>
      <c r="FI352" s="247"/>
      <c r="FJ352" s="248"/>
    </row>
    <row r="353" spans="1:166" s="4" customFormat="1" ht="17.25" customHeight="1">
      <c r="A353" s="275" t="s">
        <v>70</v>
      </c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W353" s="275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275"/>
      <c r="AH353" s="275"/>
      <c r="AI353" s="275"/>
      <c r="AJ353" s="275"/>
      <c r="AK353" s="275"/>
      <c r="AL353" s="275"/>
      <c r="AM353" s="275"/>
      <c r="AN353" s="275"/>
      <c r="AO353" s="275"/>
      <c r="AP353" s="186" t="s">
        <v>71</v>
      </c>
      <c r="AQ353" s="186"/>
      <c r="AR353" s="186"/>
      <c r="AS353" s="186"/>
      <c r="AT353" s="186"/>
      <c r="AU353" s="186"/>
      <c r="AV353" s="246" t="s">
        <v>214</v>
      </c>
      <c r="AW353" s="247"/>
      <c r="AX353" s="247"/>
      <c r="AY353" s="247"/>
      <c r="AZ353" s="247"/>
      <c r="BA353" s="247"/>
      <c r="BB353" s="247"/>
      <c r="BC353" s="247"/>
      <c r="BD353" s="247"/>
      <c r="BE353" s="247"/>
      <c r="BF353" s="247"/>
      <c r="BG353" s="247"/>
      <c r="BH353" s="247"/>
      <c r="BI353" s="247"/>
      <c r="BJ353" s="247"/>
      <c r="BK353" s="248"/>
      <c r="BL353" s="207"/>
      <c r="BM353" s="200"/>
      <c r="BN353" s="200"/>
      <c r="BO353" s="200"/>
      <c r="BP353" s="200"/>
      <c r="BQ353" s="200"/>
      <c r="BR353" s="200"/>
      <c r="BS353" s="200"/>
      <c r="BT353" s="200"/>
      <c r="BU353" s="200"/>
      <c r="BV353" s="200"/>
      <c r="BW353" s="200"/>
      <c r="BX353" s="200"/>
      <c r="BY353" s="200"/>
      <c r="BZ353" s="200"/>
      <c r="CA353" s="200"/>
      <c r="CB353" s="200"/>
      <c r="CC353" s="200"/>
      <c r="CD353" s="200"/>
      <c r="CE353" s="201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245"/>
      <c r="CX353" s="245"/>
      <c r="CY353" s="245"/>
      <c r="CZ353" s="245"/>
      <c r="DA353" s="245"/>
      <c r="DB353" s="245"/>
      <c r="DC353" s="245"/>
      <c r="DD353" s="245"/>
      <c r="DE353" s="245"/>
      <c r="DF353" s="245"/>
      <c r="DG353" s="245"/>
      <c r="DH353" s="245"/>
      <c r="DI353" s="245"/>
      <c r="DJ353" s="245"/>
      <c r="DK353" s="245"/>
      <c r="DL353" s="245"/>
      <c r="DM353" s="245"/>
      <c r="DN353" s="245"/>
      <c r="DO353" s="245"/>
      <c r="DP353" s="245"/>
      <c r="DQ353" s="245"/>
      <c r="DR353" s="245"/>
      <c r="DS353" s="245"/>
      <c r="DT353" s="245"/>
      <c r="DU353" s="245"/>
      <c r="DV353" s="245"/>
      <c r="DW353" s="245"/>
      <c r="DX353" s="245"/>
      <c r="DY353" s="245"/>
      <c r="DZ353" s="245"/>
      <c r="EA353" s="245"/>
      <c r="EB353" s="245"/>
      <c r="EC353" s="245"/>
      <c r="ED353" s="245"/>
      <c r="EE353" s="245"/>
      <c r="EF353" s="245"/>
      <c r="EG353" s="245"/>
      <c r="EH353" s="245"/>
      <c r="EI353" s="245"/>
      <c r="EJ353" s="245"/>
      <c r="EK353" s="245"/>
      <c r="EL353" s="245"/>
      <c r="EM353" s="245"/>
      <c r="EN353" s="245"/>
      <c r="EO353" s="245"/>
      <c r="EP353" s="245"/>
      <c r="EQ353" s="245"/>
      <c r="ER353" s="245"/>
      <c r="ES353" s="245"/>
      <c r="ET353" s="246"/>
      <c r="EU353" s="247"/>
      <c r="EV353" s="247"/>
      <c r="EW353" s="247"/>
      <c r="EX353" s="247"/>
      <c r="EY353" s="247"/>
      <c r="EZ353" s="247"/>
      <c r="FA353" s="247"/>
      <c r="FB353" s="247"/>
      <c r="FC353" s="247"/>
      <c r="FD353" s="247"/>
      <c r="FE353" s="247"/>
      <c r="FF353" s="247"/>
      <c r="FG353" s="247"/>
      <c r="FH353" s="247"/>
      <c r="FI353" s="247"/>
      <c r="FJ353" s="248"/>
    </row>
    <row r="354" spans="1:166" s="4" customFormat="1" ht="18.75" customHeight="1" hidden="1">
      <c r="A354" s="356"/>
      <c r="B354" s="357"/>
      <c r="C354" s="357"/>
      <c r="D354" s="357"/>
      <c r="E354" s="357"/>
      <c r="F354" s="357"/>
      <c r="G354" s="357"/>
      <c r="H354" s="357"/>
      <c r="I354" s="357"/>
      <c r="J354" s="357"/>
      <c r="K354" s="357"/>
      <c r="L354" s="357"/>
      <c r="M354" s="357"/>
      <c r="N354" s="357"/>
      <c r="O354" s="357"/>
      <c r="P354" s="357"/>
      <c r="Q354" s="357"/>
      <c r="R354" s="357"/>
      <c r="S354" s="357"/>
      <c r="T354" s="357"/>
      <c r="U354" s="357"/>
      <c r="V354" s="357"/>
      <c r="W354" s="357"/>
      <c r="X354" s="357"/>
      <c r="Y354" s="357"/>
      <c r="Z354" s="357"/>
      <c r="AA354" s="357"/>
      <c r="AB354" s="357"/>
      <c r="AC354" s="357"/>
      <c r="AD354" s="357"/>
      <c r="AE354" s="357"/>
      <c r="AF354" s="357"/>
      <c r="AG354" s="357"/>
      <c r="AH354" s="357"/>
      <c r="AI354" s="357"/>
      <c r="AJ354" s="357"/>
      <c r="AK354" s="357"/>
      <c r="AL354" s="357"/>
      <c r="AM354" s="357"/>
      <c r="AN354" s="357"/>
      <c r="AO354" s="358"/>
      <c r="AP354" s="359"/>
      <c r="AQ354" s="330"/>
      <c r="AR354" s="330"/>
      <c r="AS354" s="330"/>
      <c r="AT354" s="330"/>
      <c r="AU354" s="331"/>
      <c r="AV354" s="348"/>
      <c r="AW354" s="349"/>
      <c r="AX354" s="349"/>
      <c r="AY354" s="349"/>
      <c r="AZ354" s="349"/>
      <c r="BA354" s="349"/>
      <c r="BB354" s="349"/>
      <c r="BC354" s="349"/>
      <c r="BD354" s="349"/>
      <c r="BE354" s="349"/>
      <c r="BF354" s="349"/>
      <c r="BG354" s="349"/>
      <c r="BH354" s="349"/>
      <c r="BI354" s="349"/>
      <c r="BJ354" s="349"/>
      <c r="BK354" s="350"/>
      <c r="BL354" s="207"/>
      <c r="BM354" s="351"/>
      <c r="BN354" s="351"/>
      <c r="BO354" s="351"/>
      <c r="BP354" s="351"/>
      <c r="BQ354" s="351"/>
      <c r="BR354" s="351"/>
      <c r="BS354" s="351"/>
      <c r="BT354" s="351"/>
      <c r="BU354" s="351"/>
      <c r="BV354" s="351"/>
      <c r="BW354" s="351"/>
      <c r="BX354" s="351"/>
      <c r="BY354" s="351"/>
      <c r="BZ354" s="351"/>
      <c r="CA354" s="351"/>
      <c r="CB354" s="351"/>
      <c r="CC354" s="351"/>
      <c r="CD354" s="351"/>
      <c r="CE354" s="352"/>
      <c r="CF354" s="207"/>
      <c r="CG354" s="200"/>
      <c r="CH354" s="200"/>
      <c r="CI354" s="200"/>
      <c r="CJ354" s="200"/>
      <c r="CK354" s="200"/>
      <c r="CL354" s="200"/>
      <c r="CM354" s="200"/>
      <c r="CN354" s="200"/>
      <c r="CO354" s="200"/>
      <c r="CP354" s="200"/>
      <c r="CQ354" s="200"/>
      <c r="CR354" s="200"/>
      <c r="CS354" s="200"/>
      <c r="CT354" s="200"/>
      <c r="CU354" s="200"/>
      <c r="CV354" s="201"/>
      <c r="CW354" s="246"/>
      <c r="CX354" s="247"/>
      <c r="CY354" s="247"/>
      <c r="CZ354" s="247"/>
      <c r="DA354" s="247"/>
      <c r="DB354" s="247"/>
      <c r="DC354" s="247"/>
      <c r="DD354" s="247"/>
      <c r="DE354" s="247"/>
      <c r="DF354" s="247"/>
      <c r="DG354" s="247"/>
      <c r="DH354" s="247"/>
      <c r="DI354" s="247"/>
      <c r="DJ354" s="247"/>
      <c r="DK354" s="247"/>
      <c r="DL354" s="247"/>
      <c r="DM354" s="248"/>
      <c r="DN354" s="246"/>
      <c r="DO354" s="247"/>
      <c r="DP354" s="247"/>
      <c r="DQ354" s="247"/>
      <c r="DR354" s="247"/>
      <c r="DS354" s="247"/>
      <c r="DT354" s="247"/>
      <c r="DU354" s="247"/>
      <c r="DV354" s="247"/>
      <c r="DW354" s="247"/>
      <c r="DX354" s="247"/>
      <c r="DY354" s="247"/>
      <c r="DZ354" s="247"/>
      <c r="EA354" s="247"/>
      <c r="EB354" s="247"/>
      <c r="EC354" s="247"/>
      <c r="ED354" s="248"/>
      <c r="EE354" s="246"/>
      <c r="EF354" s="247"/>
      <c r="EG354" s="247"/>
      <c r="EH354" s="247"/>
      <c r="EI354" s="247"/>
      <c r="EJ354" s="247"/>
      <c r="EK354" s="247"/>
      <c r="EL354" s="247"/>
      <c r="EM354" s="247"/>
      <c r="EN354" s="247"/>
      <c r="EO354" s="247"/>
      <c r="EP354" s="247"/>
      <c r="EQ354" s="247"/>
      <c r="ER354" s="247"/>
      <c r="ES354" s="248"/>
      <c r="ET354" s="246"/>
      <c r="EU354" s="247"/>
      <c r="EV354" s="247"/>
      <c r="EW354" s="247"/>
      <c r="EX354" s="247"/>
      <c r="EY354" s="247"/>
      <c r="EZ354" s="247"/>
      <c r="FA354" s="247"/>
      <c r="FB354" s="247"/>
      <c r="FC354" s="247"/>
      <c r="FD354" s="247"/>
      <c r="FE354" s="247"/>
      <c r="FF354" s="247"/>
      <c r="FG354" s="247"/>
      <c r="FH354" s="247"/>
      <c r="FI354" s="247"/>
      <c r="FJ354" s="248"/>
    </row>
    <row r="355" spans="1:166" s="4" customFormat="1" ht="15.75" customHeight="1">
      <c r="A355" s="236"/>
      <c r="B355" s="236"/>
      <c r="C355" s="236"/>
      <c r="D355" s="236"/>
      <c r="E355" s="236"/>
      <c r="F355" s="236"/>
      <c r="G355" s="236"/>
      <c r="H355" s="236"/>
      <c r="I355" s="236"/>
      <c r="J355" s="236"/>
      <c r="K355" s="236"/>
      <c r="L355" s="236"/>
      <c r="M355" s="236"/>
      <c r="N355" s="236"/>
      <c r="O355" s="236"/>
      <c r="P355" s="236"/>
      <c r="Q355" s="236"/>
      <c r="R355" s="236"/>
      <c r="S355" s="236"/>
      <c r="T355" s="236"/>
      <c r="U355" s="236"/>
      <c r="V355" s="236"/>
      <c r="W355" s="236"/>
      <c r="X355" s="236"/>
      <c r="Y355" s="236"/>
      <c r="Z355" s="236"/>
      <c r="AA355" s="236"/>
      <c r="AB355" s="236"/>
      <c r="AC355" s="236"/>
      <c r="AD355" s="236"/>
      <c r="AE355" s="236"/>
      <c r="AF355" s="236"/>
      <c r="AG355" s="236"/>
      <c r="AH355" s="236"/>
      <c r="AI355" s="236"/>
      <c r="AJ355" s="236"/>
      <c r="AK355" s="236"/>
      <c r="AL355" s="236"/>
      <c r="AM355" s="236"/>
      <c r="AN355" s="236"/>
      <c r="AO355" s="236"/>
      <c r="AP355" s="186"/>
      <c r="AQ355" s="186"/>
      <c r="AR355" s="186"/>
      <c r="AS355" s="186"/>
      <c r="AT355" s="186"/>
      <c r="AU355" s="186"/>
      <c r="AV355" s="246"/>
      <c r="AW355" s="247"/>
      <c r="AX355" s="247"/>
      <c r="AY355" s="247"/>
      <c r="AZ355" s="247"/>
      <c r="BA355" s="247"/>
      <c r="BB355" s="247"/>
      <c r="BC355" s="247"/>
      <c r="BD355" s="247"/>
      <c r="BE355" s="247"/>
      <c r="BF355" s="247"/>
      <c r="BG355" s="247"/>
      <c r="BH355" s="247"/>
      <c r="BI355" s="247"/>
      <c r="BJ355" s="247"/>
      <c r="BK355" s="248"/>
      <c r="BL355" s="207"/>
      <c r="BM355" s="200"/>
      <c r="BN355" s="200"/>
      <c r="BO355" s="200"/>
      <c r="BP355" s="200"/>
      <c r="BQ355" s="200"/>
      <c r="BR355" s="200"/>
      <c r="BS355" s="200"/>
      <c r="BT355" s="200"/>
      <c r="BU355" s="200"/>
      <c r="BV355" s="200"/>
      <c r="BW355" s="200"/>
      <c r="BX355" s="200"/>
      <c r="BY355" s="200"/>
      <c r="BZ355" s="200"/>
      <c r="CA355" s="200"/>
      <c r="CB355" s="200"/>
      <c r="CC355" s="200"/>
      <c r="CD355" s="200"/>
      <c r="CE355" s="201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245"/>
      <c r="CX355" s="245"/>
      <c r="CY355" s="245"/>
      <c r="CZ355" s="245"/>
      <c r="DA355" s="245"/>
      <c r="DB355" s="245"/>
      <c r="DC355" s="245"/>
      <c r="DD355" s="245"/>
      <c r="DE355" s="245"/>
      <c r="DF355" s="245"/>
      <c r="DG355" s="245"/>
      <c r="DH355" s="245"/>
      <c r="DI355" s="245"/>
      <c r="DJ355" s="245"/>
      <c r="DK355" s="245"/>
      <c r="DL355" s="245"/>
      <c r="DM355" s="245"/>
      <c r="DN355" s="245"/>
      <c r="DO355" s="245"/>
      <c r="DP355" s="245"/>
      <c r="DQ355" s="245"/>
      <c r="DR355" s="245"/>
      <c r="DS355" s="245"/>
      <c r="DT355" s="245"/>
      <c r="DU355" s="245"/>
      <c r="DV355" s="245"/>
      <c r="DW355" s="245"/>
      <c r="DX355" s="245"/>
      <c r="DY355" s="245"/>
      <c r="DZ355" s="245"/>
      <c r="EA355" s="245"/>
      <c r="EB355" s="245"/>
      <c r="EC355" s="245"/>
      <c r="ED355" s="245"/>
      <c r="EE355" s="245"/>
      <c r="EF355" s="245"/>
      <c r="EG355" s="245"/>
      <c r="EH355" s="245"/>
      <c r="EI355" s="245"/>
      <c r="EJ355" s="245"/>
      <c r="EK355" s="245"/>
      <c r="EL355" s="245"/>
      <c r="EM355" s="245"/>
      <c r="EN355" s="245"/>
      <c r="EO355" s="245"/>
      <c r="EP355" s="245"/>
      <c r="EQ355" s="245"/>
      <c r="ER355" s="245"/>
      <c r="ES355" s="245"/>
      <c r="ET355" s="246"/>
      <c r="EU355" s="247"/>
      <c r="EV355" s="247"/>
      <c r="EW355" s="247"/>
      <c r="EX355" s="247"/>
      <c r="EY355" s="247"/>
      <c r="EZ355" s="247"/>
      <c r="FA355" s="247"/>
      <c r="FB355" s="247"/>
      <c r="FC355" s="247"/>
      <c r="FD355" s="247"/>
      <c r="FE355" s="247"/>
      <c r="FF355" s="247"/>
      <c r="FG355" s="247"/>
      <c r="FH355" s="247"/>
      <c r="FI355" s="247"/>
      <c r="FJ355" s="248"/>
    </row>
    <row r="356" spans="1:166" s="4" customFormat="1" ht="21.75" customHeight="1">
      <c r="A356" s="275" t="s">
        <v>72</v>
      </c>
      <c r="B356" s="275"/>
      <c r="C356" s="275"/>
      <c r="D356" s="275"/>
      <c r="E356" s="275"/>
      <c r="F356" s="275"/>
      <c r="G356" s="275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  <c r="T356" s="275"/>
      <c r="U356" s="275"/>
      <c r="V356" s="275"/>
      <c r="W356" s="275"/>
      <c r="X356" s="275"/>
      <c r="Y356" s="275"/>
      <c r="Z356" s="275"/>
      <c r="AA356" s="275"/>
      <c r="AB356" s="275"/>
      <c r="AC356" s="275"/>
      <c r="AD356" s="275"/>
      <c r="AE356" s="275"/>
      <c r="AF356" s="275"/>
      <c r="AG356" s="275"/>
      <c r="AH356" s="275"/>
      <c r="AI356" s="275"/>
      <c r="AJ356" s="275"/>
      <c r="AK356" s="275"/>
      <c r="AL356" s="275"/>
      <c r="AM356" s="275"/>
      <c r="AN356" s="275"/>
      <c r="AO356" s="275"/>
      <c r="AP356" s="186" t="s">
        <v>73</v>
      </c>
      <c r="AQ356" s="186"/>
      <c r="AR356" s="186"/>
      <c r="AS356" s="186"/>
      <c r="AT356" s="186"/>
      <c r="AU356" s="186"/>
      <c r="AV356" s="246" t="s">
        <v>214</v>
      </c>
      <c r="AW356" s="247"/>
      <c r="AX356" s="247"/>
      <c r="AY356" s="247"/>
      <c r="AZ356" s="247"/>
      <c r="BA356" s="247"/>
      <c r="BB356" s="247"/>
      <c r="BC356" s="247"/>
      <c r="BD356" s="247"/>
      <c r="BE356" s="247"/>
      <c r="BF356" s="247"/>
      <c r="BG356" s="247"/>
      <c r="BH356" s="247"/>
      <c r="BI356" s="247"/>
      <c r="BJ356" s="247"/>
      <c r="BK356" s="248"/>
      <c r="BL356" s="207"/>
      <c r="BM356" s="200"/>
      <c r="BN356" s="200"/>
      <c r="BO356" s="200"/>
      <c r="BP356" s="200"/>
      <c r="BQ356" s="200"/>
      <c r="BR356" s="200"/>
      <c r="BS356" s="200"/>
      <c r="BT356" s="200"/>
      <c r="BU356" s="200"/>
      <c r="BV356" s="200"/>
      <c r="BW356" s="200"/>
      <c r="BX356" s="200"/>
      <c r="BY356" s="200"/>
      <c r="BZ356" s="200"/>
      <c r="CA356" s="200"/>
      <c r="CB356" s="200"/>
      <c r="CC356" s="200"/>
      <c r="CD356" s="200"/>
      <c r="CE356" s="201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245"/>
      <c r="CX356" s="245"/>
      <c r="CY356" s="245"/>
      <c r="CZ356" s="245"/>
      <c r="DA356" s="245"/>
      <c r="DB356" s="245"/>
      <c r="DC356" s="245"/>
      <c r="DD356" s="245"/>
      <c r="DE356" s="245"/>
      <c r="DF356" s="245"/>
      <c r="DG356" s="245"/>
      <c r="DH356" s="245"/>
      <c r="DI356" s="245"/>
      <c r="DJ356" s="245"/>
      <c r="DK356" s="245"/>
      <c r="DL356" s="245"/>
      <c r="DM356" s="245"/>
      <c r="DN356" s="245"/>
      <c r="DO356" s="245"/>
      <c r="DP356" s="245"/>
      <c r="DQ356" s="245"/>
      <c r="DR356" s="245"/>
      <c r="DS356" s="245"/>
      <c r="DT356" s="245"/>
      <c r="DU356" s="245"/>
      <c r="DV356" s="245"/>
      <c r="DW356" s="245"/>
      <c r="DX356" s="245"/>
      <c r="DY356" s="245"/>
      <c r="DZ356" s="245"/>
      <c r="EA356" s="245"/>
      <c r="EB356" s="245"/>
      <c r="EC356" s="245"/>
      <c r="ED356" s="245"/>
      <c r="EE356" s="245"/>
      <c r="EF356" s="245"/>
      <c r="EG356" s="245"/>
      <c r="EH356" s="245"/>
      <c r="EI356" s="245"/>
      <c r="EJ356" s="245"/>
      <c r="EK356" s="245"/>
      <c r="EL356" s="245"/>
      <c r="EM356" s="245"/>
      <c r="EN356" s="245"/>
      <c r="EO356" s="245"/>
      <c r="EP356" s="245"/>
      <c r="EQ356" s="245"/>
      <c r="ER356" s="245"/>
      <c r="ES356" s="245"/>
      <c r="ET356" s="246"/>
      <c r="EU356" s="247"/>
      <c r="EV356" s="247"/>
      <c r="EW356" s="247"/>
      <c r="EX356" s="247"/>
      <c r="EY356" s="247"/>
      <c r="EZ356" s="247"/>
      <c r="FA356" s="247"/>
      <c r="FB356" s="247"/>
      <c r="FC356" s="247"/>
      <c r="FD356" s="247"/>
      <c r="FE356" s="247"/>
      <c r="FF356" s="247"/>
      <c r="FG356" s="247"/>
      <c r="FH356" s="247"/>
      <c r="FI356" s="247"/>
      <c r="FJ356" s="248"/>
    </row>
    <row r="357" spans="1:166" s="4" customFormat="1" ht="10.5" customHeight="1">
      <c r="A357" s="236"/>
      <c r="B357" s="236"/>
      <c r="C357" s="236"/>
      <c r="D357" s="236"/>
      <c r="E357" s="236"/>
      <c r="F357" s="236"/>
      <c r="G357" s="236"/>
      <c r="H357" s="236"/>
      <c r="I357" s="236"/>
      <c r="J357" s="236"/>
      <c r="K357" s="236"/>
      <c r="L357" s="236"/>
      <c r="M357" s="236"/>
      <c r="N357" s="236"/>
      <c r="O357" s="236"/>
      <c r="P357" s="236"/>
      <c r="Q357" s="236"/>
      <c r="R357" s="236"/>
      <c r="S357" s="236"/>
      <c r="T357" s="236"/>
      <c r="U357" s="236"/>
      <c r="V357" s="236"/>
      <c r="W357" s="236"/>
      <c r="X357" s="236"/>
      <c r="Y357" s="236"/>
      <c r="Z357" s="236"/>
      <c r="AA357" s="236"/>
      <c r="AB357" s="236"/>
      <c r="AC357" s="236"/>
      <c r="AD357" s="236"/>
      <c r="AE357" s="236"/>
      <c r="AF357" s="236"/>
      <c r="AG357" s="236"/>
      <c r="AH357" s="236"/>
      <c r="AI357" s="236"/>
      <c r="AJ357" s="236"/>
      <c r="AK357" s="236"/>
      <c r="AL357" s="236"/>
      <c r="AM357" s="236"/>
      <c r="AN357" s="236"/>
      <c r="AO357" s="236"/>
      <c r="AP357" s="186"/>
      <c r="AQ357" s="186"/>
      <c r="AR357" s="186"/>
      <c r="AS357" s="186"/>
      <c r="AT357" s="186"/>
      <c r="AU357" s="186"/>
      <c r="AV357" s="246"/>
      <c r="AW357" s="247"/>
      <c r="AX357" s="247"/>
      <c r="AY357" s="247"/>
      <c r="AZ357" s="247"/>
      <c r="BA357" s="247"/>
      <c r="BB357" s="247"/>
      <c r="BC357" s="247"/>
      <c r="BD357" s="247"/>
      <c r="BE357" s="247"/>
      <c r="BF357" s="247"/>
      <c r="BG357" s="247"/>
      <c r="BH357" s="247"/>
      <c r="BI357" s="247"/>
      <c r="BJ357" s="247"/>
      <c r="BK357" s="248"/>
      <c r="BL357" s="207"/>
      <c r="BM357" s="200"/>
      <c r="BN357" s="200"/>
      <c r="BO357" s="200"/>
      <c r="BP357" s="200"/>
      <c r="BQ357" s="200"/>
      <c r="BR357" s="200"/>
      <c r="BS357" s="200"/>
      <c r="BT357" s="200"/>
      <c r="BU357" s="200"/>
      <c r="BV357" s="200"/>
      <c r="BW357" s="200"/>
      <c r="BX357" s="200"/>
      <c r="BY357" s="200"/>
      <c r="BZ357" s="200"/>
      <c r="CA357" s="200"/>
      <c r="CB357" s="200"/>
      <c r="CC357" s="200"/>
      <c r="CD357" s="200"/>
      <c r="CE357" s="201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245"/>
      <c r="CX357" s="245"/>
      <c r="CY357" s="245"/>
      <c r="CZ357" s="245"/>
      <c r="DA357" s="245"/>
      <c r="DB357" s="245"/>
      <c r="DC357" s="245"/>
      <c r="DD357" s="245"/>
      <c r="DE357" s="245"/>
      <c r="DF357" s="245"/>
      <c r="DG357" s="245"/>
      <c r="DH357" s="245"/>
      <c r="DI357" s="245"/>
      <c r="DJ357" s="245"/>
      <c r="DK357" s="245"/>
      <c r="DL357" s="245"/>
      <c r="DM357" s="245"/>
      <c r="DN357" s="245"/>
      <c r="DO357" s="245"/>
      <c r="DP357" s="245"/>
      <c r="DQ357" s="245"/>
      <c r="DR357" s="245"/>
      <c r="DS357" s="245"/>
      <c r="DT357" s="245"/>
      <c r="DU357" s="245"/>
      <c r="DV357" s="245"/>
      <c r="DW357" s="245"/>
      <c r="DX357" s="245"/>
      <c r="DY357" s="245"/>
      <c r="DZ357" s="245"/>
      <c r="EA357" s="245"/>
      <c r="EB357" s="245"/>
      <c r="EC357" s="245"/>
      <c r="ED357" s="245"/>
      <c r="EE357" s="245"/>
      <c r="EF357" s="245"/>
      <c r="EG357" s="245"/>
      <c r="EH357" s="245"/>
      <c r="EI357" s="245"/>
      <c r="EJ357" s="245"/>
      <c r="EK357" s="245"/>
      <c r="EL357" s="245"/>
      <c r="EM357" s="245"/>
      <c r="EN357" s="245"/>
      <c r="EO357" s="245"/>
      <c r="EP357" s="245"/>
      <c r="EQ357" s="245"/>
      <c r="ER357" s="245"/>
      <c r="ES357" s="245"/>
      <c r="ET357" s="246"/>
      <c r="EU357" s="247"/>
      <c r="EV357" s="247"/>
      <c r="EW357" s="247"/>
      <c r="EX357" s="247"/>
      <c r="EY357" s="247"/>
      <c r="EZ357" s="247"/>
      <c r="FA357" s="247"/>
      <c r="FB357" s="247"/>
      <c r="FC357" s="247"/>
      <c r="FD357" s="247"/>
      <c r="FE357" s="247"/>
      <c r="FF357" s="247"/>
      <c r="FG357" s="247"/>
      <c r="FH357" s="247"/>
      <c r="FI357" s="247"/>
      <c r="FJ357" s="248"/>
    </row>
    <row r="358" spans="1:166" s="4" customFormat="1" ht="27.75">
      <c r="A358" s="236" t="s">
        <v>74</v>
      </c>
      <c r="B358" s="236"/>
      <c r="C358" s="236"/>
      <c r="D358" s="236"/>
      <c r="E358" s="236"/>
      <c r="F358" s="236"/>
      <c r="G358" s="236"/>
      <c r="H358" s="236"/>
      <c r="I358" s="236"/>
      <c r="J358" s="236"/>
      <c r="K358" s="236"/>
      <c r="L358" s="236"/>
      <c r="M358" s="236"/>
      <c r="N358" s="236"/>
      <c r="O358" s="236"/>
      <c r="P358" s="236"/>
      <c r="Q358" s="236"/>
      <c r="R358" s="236"/>
      <c r="S358" s="236"/>
      <c r="T358" s="236"/>
      <c r="U358" s="236"/>
      <c r="V358" s="236"/>
      <c r="W358" s="236"/>
      <c r="X358" s="236"/>
      <c r="Y358" s="236"/>
      <c r="Z358" s="236"/>
      <c r="AA358" s="236"/>
      <c r="AB358" s="236"/>
      <c r="AC358" s="236"/>
      <c r="AD358" s="236"/>
      <c r="AE358" s="236"/>
      <c r="AF358" s="236"/>
      <c r="AG358" s="236"/>
      <c r="AH358" s="236"/>
      <c r="AI358" s="236"/>
      <c r="AJ358" s="236"/>
      <c r="AK358" s="236"/>
      <c r="AL358" s="236"/>
      <c r="AM358" s="236"/>
      <c r="AN358" s="236"/>
      <c r="AO358" s="236"/>
      <c r="AP358" s="186" t="s">
        <v>75</v>
      </c>
      <c r="AQ358" s="186"/>
      <c r="AR358" s="186"/>
      <c r="AS358" s="186"/>
      <c r="AT358" s="186"/>
      <c r="AU358" s="186"/>
      <c r="AV358" s="246"/>
      <c r="AW358" s="247"/>
      <c r="AX358" s="247"/>
      <c r="AY358" s="247"/>
      <c r="AZ358" s="247"/>
      <c r="BA358" s="247"/>
      <c r="BB358" s="247"/>
      <c r="BC358" s="247"/>
      <c r="BD358" s="247"/>
      <c r="BE358" s="247"/>
      <c r="BF358" s="247"/>
      <c r="BG358" s="247"/>
      <c r="BH358" s="247"/>
      <c r="BI358" s="247"/>
      <c r="BJ358" s="247"/>
      <c r="BK358" s="248"/>
      <c r="BL358" s="207">
        <f>ET358+CF358</f>
        <v>6167.5600000005215</v>
      </c>
      <c r="BM358" s="200"/>
      <c r="BN358" s="200"/>
      <c r="BO358" s="200"/>
      <c r="BP358" s="200"/>
      <c r="BQ358" s="200"/>
      <c r="BR358" s="200"/>
      <c r="BS358" s="200"/>
      <c r="BT358" s="200"/>
      <c r="BU358" s="200"/>
      <c r="BV358" s="200"/>
      <c r="BW358" s="200"/>
      <c r="BX358" s="200"/>
      <c r="BY358" s="200"/>
      <c r="BZ358" s="200"/>
      <c r="CA358" s="200"/>
      <c r="CB358" s="200"/>
      <c r="CC358" s="200"/>
      <c r="CD358" s="200"/>
      <c r="CE358" s="201"/>
      <c r="CF358" s="98">
        <f>CF359+CF360</f>
        <v>-794536.7299999995</v>
      </c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245"/>
      <c r="CX358" s="245"/>
      <c r="CY358" s="245"/>
      <c r="CZ358" s="245"/>
      <c r="DA358" s="245"/>
      <c r="DB358" s="245"/>
      <c r="DC358" s="245"/>
      <c r="DD358" s="245"/>
      <c r="DE358" s="245"/>
      <c r="DF358" s="245"/>
      <c r="DG358" s="245"/>
      <c r="DH358" s="245"/>
      <c r="DI358" s="245"/>
      <c r="DJ358" s="245"/>
      <c r="DK358" s="245"/>
      <c r="DL358" s="245"/>
      <c r="DM358" s="245"/>
      <c r="DN358" s="245"/>
      <c r="DO358" s="245"/>
      <c r="DP358" s="245"/>
      <c r="DQ358" s="245"/>
      <c r="DR358" s="245"/>
      <c r="DS358" s="245"/>
      <c r="DT358" s="245"/>
      <c r="DU358" s="245"/>
      <c r="DV358" s="245"/>
      <c r="DW358" s="245"/>
      <c r="DX358" s="245"/>
      <c r="DY358" s="245"/>
      <c r="DZ358" s="245"/>
      <c r="EA358" s="245"/>
      <c r="EB358" s="245"/>
      <c r="EC358" s="245"/>
      <c r="ED358" s="245"/>
      <c r="EE358" s="245">
        <f>CF358</f>
        <v>-794536.7299999995</v>
      </c>
      <c r="EF358" s="245"/>
      <c r="EG358" s="245"/>
      <c r="EH358" s="245"/>
      <c r="EI358" s="245"/>
      <c r="EJ358" s="245"/>
      <c r="EK358" s="245"/>
      <c r="EL358" s="245"/>
      <c r="EM358" s="245"/>
      <c r="EN358" s="245"/>
      <c r="EO358" s="245"/>
      <c r="EP358" s="245"/>
      <c r="EQ358" s="245"/>
      <c r="ER358" s="245"/>
      <c r="ES358" s="245"/>
      <c r="ET358" s="246">
        <f>ET360+ET359</f>
        <v>800704.29</v>
      </c>
      <c r="EU358" s="247"/>
      <c r="EV358" s="247"/>
      <c r="EW358" s="247"/>
      <c r="EX358" s="247"/>
      <c r="EY358" s="247"/>
      <c r="EZ358" s="247"/>
      <c r="FA358" s="247"/>
      <c r="FB358" s="247"/>
      <c r="FC358" s="247"/>
      <c r="FD358" s="247"/>
      <c r="FE358" s="247"/>
      <c r="FF358" s="247"/>
      <c r="FG358" s="247"/>
      <c r="FH358" s="247"/>
      <c r="FI358" s="247"/>
      <c r="FJ358" s="248"/>
    </row>
    <row r="359" spans="1:166" s="4" customFormat="1" ht="27.75">
      <c r="A359" s="236" t="s">
        <v>81</v>
      </c>
      <c r="B359" s="236"/>
      <c r="C359" s="236"/>
      <c r="D359" s="236"/>
      <c r="E359" s="236"/>
      <c r="F359" s="236"/>
      <c r="G359" s="236"/>
      <c r="H359" s="236"/>
      <c r="I359" s="236"/>
      <c r="J359" s="236"/>
      <c r="K359" s="236"/>
      <c r="L359" s="236"/>
      <c r="M359" s="236"/>
      <c r="N359" s="236"/>
      <c r="O359" s="236"/>
      <c r="P359" s="236"/>
      <c r="Q359" s="236"/>
      <c r="R359" s="236"/>
      <c r="S359" s="236"/>
      <c r="T359" s="236"/>
      <c r="U359" s="236"/>
      <c r="V359" s="236"/>
      <c r="W359" s="236"/>
      <c r="X359" s="236"/>
      <c r="Y359" s="236"/>
      <c r="Z359" s="236"/>
      <c r="AA359" s="236"/>
      <c r="AB359" s="236"/>
      <c r="AC359" s="236"/>
      <c r="AD359" s="236"/>
      <c r="AE359" s="236"/>
      <c r="AF359" s="236"/>
      <c r="AG359" s="236"/>
      <c r="AH359" s="236"/>
      <c r="AI359" s="236"/>
      <c r="AJ359" s="236"/>
      <c r="AK359" s="236"/>
      <c r="AL359" s="236"/>
      <c r="AM359" s="236"/>
      <c r="AN359" s="236"/>
      <c r="AO359" s="236"/>
      <c r="AP359" s="186" t="s">
        <v>212</v>
      </c>
      <c r="AQ359" s="186"/>
      <c r="AR359" s="186"/>
      <c r="AS359" s="186"/>
      <c r="AT359" s="186"/>
      <c r="AU359" s="186"/>
      <c r="AV359" s="207" t="s">
        <v>82</v>
      </c>
      <c r="AW359" s="200"/>
      <c r="AX359" s="200"/>
      <c r="AY359" s="200"/>
      <c r="AZ359" s="200"/>
      <c r="BA359" s="200"/>
      <c r="BB359" s="200"/>
      <c r="BC359" s="200"/>
      <c r="BD359" s="200"/>
      <c r="BE359" s="200"/>
      <c r="BF359" s="200"/>
      <c r="BG359" s="200"/>
      <c r="BH359" s="200"/>
      <c r="BI359" s="200"/>
      <c r="BJ359" s="200"/>
      <c r="BK359" s="201"/>
      <c r="BL359" s="207">
        <f>-BJ13</f>
        <v>-10616600</v>
      </c>
      <c r="BM359" s="200"/>
      <c r="BN359" s="200"/>
      <c r="BO359" s="200"/>
      <c r="BP359" s="200"/>
      <c r="BQ359" s="200"/>
      <c r="BR359" s="200"/>
      <c r="BS359" s="200"/>
      <c r="BT359" s="200"/>
      <c r="BU359" s="200"/>
      <c r="BV359" s="200"/>
      <c r="BW359" s="200"/>
      <c r="BX359" s="200"/>
      <c r="BY359" s="200"/>
      <c r="BZ359" s="200"/>
      <c r="CA359" s="200"/>
      <c r="CB359" s="200"/>
      <c r="CC359" s="200"/>
      <c r="CD359" s="200"/>
      <c r="CE359" s="201"/>
      <c r="CF359" s="98">
        <f>-CF13</f>
        <v>-9004161.94</v>
      </c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245"/>
      <c r="CX359" s="245"/>
      <c r="CY359" s="245"/>
      <c r="CZ359" s="245"/>
      <c r="DA359" s="245"/>
      <c r="DB359" s="245"/>
      <c r="DC359" s="245"/>
      <c r="DD359" s="245"/>
      <c r="DE359" s="245"/>
      <c r="DF359" s="245"/>
      <c r="DG359" s="245"/>
      <c r="DH359" s="245"/>
      <c r="DI359" s="245"/>
      <c r="DJ359" s="245"/>
      <c r="DK359" s="245"/>
      <c r="DL359" s="245"/>
      <c r="DM359" s="245"/>
      <c r="DN359" s="245"/>
      <c r="DO359" s="245"/>
      <c r="DP359" s="245"/>
      <c r="DQ359" s="245"/>
      <c r="DR359" s="245"/>
      <c r="DS359" s="245"/>
      <c r="DT359" s="245"/>
      <c r="DU359" s="245"/>
      <c r="DV359" s="245"/>
      <c r="DW359" s="245"/>
      <c r="DX359" s="245"/>
      <c r="DY359" s="245"/>
      <c r="DZ359" s="245"/>
      <c r="EA359" s="245"/>
      <c r="EB359" s="245"/>
      <c r="EC359" s="245"/>
      <c r="ED359" s="245"/>
      <c r="EE359" s="245">
        <f>CF359</f>
        <v>-9004161.94</v>
      </c>
      <c r="EF359" s="245"/>
      <c r="EG359" s="245"/>
      <c r="EH359" s="245"/>
      <c r="EI359" s="245"/>
      <c r="EJ359" s="245"/>
      <c r="EK359" s="245"/>
      <c r="EL359" s="245"/>
      <c r="EM359" s="245"/>
      <c r="EN359" s="245"/>
      <c r="EO359" s="245"/>
      <c r="EP359" s="245"/>
      <c r="EQ359" s="245"/>
      <c r="ER359" s="245"/>
      <c r="ES359" s="245"/>
      <c r="ET359" s="246">
        <f>BL359-CF359</f>
        <v>-1612438.0600000005</v>
      </c>
      <c r="EU359" s="247"/>
      <c r="EV359" s="247"/>
      <c r="EW359" s="247"/>
      <c r="EX359" s="247"/>
      <c r="EY359" s="247"/>
      <c r="EZ359" s="247"/>
      <c r="FA359" s="247"/>
      <c r="FB359" s="247"/>
      <c r="FC359" s="247"/>
      <c r="FD359" s="247"/>
      <c r="FE359" s="247"/>
      <c r="FF359" s="247"/>
      <c r="FG359" s="247"/>
      <c r="FH359" s="247"/>
      <c r="FI359" s="247"/>
      <c r="FJ359" s="248"/>
    </row>
    <row r="360" spans="1:166" s="4" customFormat="1" ht="27.75">
      <c r="A360" s="236" t="s">
        <v>83</v>
      </c>
      <c r="B360" s="236"/>
      <c r="C360" s="236"/>
      <c r="D360" s="236"/>
      <c r="E360" s="236"/>
      <c r="F360" s="236"/>
      <c r="G360" s="236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  <c r="T360" s="236"/>
      <c r="U360" s="236"/>
      <c r="V360" s="236"/>
      <c r="W360" s="236"/>
      <c r="X360" s="236"/>
      <c r="Y360" s="236"/>
      <c r="Z360" s="236"/>
      <c r="AA360" s="236"/>
      <c r="AB360" s="236"/>
      <c r="AC360" s="236"/>
      <c r="AD360" s="236"/>
      <c r="AE360" s="236"/>
      <c r="AF360" s="236"/>
      <c r="AG360" s="236"/>
      <c r="AH360" s="236"/>
      <c r="AI360" s="236"/>
      <c r="AJ360" s="236"/>
      <c r="AK360" s="236"/>
      <c r="AL360" s="236"/>
      <c r="AM360" s="236"/>
      <c r="AN360" s="236"/>
      <c r="AO360" s="236"/>
      <c r="AP360" s="186" t="s">
        <v>213</v>
      </c>
      <c r="AQ360" s="186"/>
      <c r="AR360" s="186"/>
      <c r="AS360" s="186"/>
      <c r="AT360" s="186"/>
      <c r="AU360" s="186"/>
      <c r="AV360" s="207" t="s">
        <v>84</v>
      </c>
      <c r="AW360" s="200"/>
      <c r="AX360" s="200"/>
      <c r="AY360" s="200"/>
      <c r="AZ360" s="200"/>
      <c r="BA360" s="200"/>
      <c r="BB360" s="200"/>
      <c r="BC360" s="200"/>
      <c r="BD360" s="200"/>
      <c r="BE360" s="200"/>
      <c r="BF360" s="200"/>
      <c r="BG360" s="200"/>
      <c r="BH360" s="200"/>
      <c r="BI360" s="200"/>
      <c r="BJ360" s="200"/>
      <c r="BK360" s="201"/>
      <c r="BL360" s="207">
        <f>BC344</f>
        <v>10622767.56</v>
      </c>
      <c r="BM360" s="200"/>
      <c r="BN360" s="200"/>
      <c r="BO360" s="200"/>
      <c r="BP360" s="200"/>
      <c r="BQ360" s="200"/>
      <c r="BR360" s="200"/>
      <c r="BS360" s="200"/>
      <c r="BT360" s="200"/>
      <c r="BU360" s="200"/>
      <c r="BV360" s="200"/>
      <c r="BW360" s="200"/>
      <c r="BX360" s="200"/>
      <c r="BY360" s="200"/>
      <c r="BZ360" s="200"/>
      <c r="CA360" s="200"/>
      <c r="CB360" s="200"/>
      <c r="CC360" s="200"/>
      <c r="CD360" s="200"/>
      <c r="CE360" s="201"/>
      <c r="CF360" s="98">
        <f>CH344</f>
        <v>8209625.21</v>
      </c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245"/>
      <c r="CX360" s="245"/>
      <c r="CY360" s="245"/>
      <c r="CZ360" s="245"/>
      <c r="DA360" s="245"/>
      <c r="DB360" s="245"/>
      <c r="DC360" s="245"/>
      <c r="DD360" s="245"/>
      <c r="DE360" s="245"/>
      <c r="DF360" s="245"/>
      <c r="DG360" s="245"/>
      <c r="DH360" s="245"/>
      <c r="DI360" s="245"/>
      <c r="DJ360" s="245"/>
      <c r="DK360" s="245"/>
      <c r="DL360" s="245"/>
      <c r="DM360" s="245"/>
      <c r="DN360" s="245"/>
      <c r="DO360" s="245"/>
      <c r="DP360" s="245"/>
      <c r="DQ360" s="245"/>
      <c r="DR360" s="245"/>
      <c r="DS360" s="245"/>
      <c r="DT360" s="245"/>
      <c r="DU360" s="245"/>
      <c r="DV360" s="245"/>
      <c r="DW360" s="245"/>
      <c r="DX360" s="245"/>
      <c r="DY360" s="245"/>
      <c r="DZ360" s="245"/>
      <c r="EA360" s="245"/>
      <c r="EB360" s="245"/>
      <c r="EC360" s="245"/>
      <c r="ED360" s="245"/>
      <c r="EE360" s="245">
        <f>CF360</f>
        <v>8209625.21</v>
      </c>
      <c r="EF360" s="245"/>
      <c r="EG360" s="245"/>
      <c r="EH360" s="245"/>
      <c r="EI360" s="245"/>
      <c r="EJ360" s="245"/>
      <c r="EK360" s="245"/>
      <c r="EL360" s="245"/>
      <c r="EM360" s="245"/>
      <c r="EN360" s="245"/>
      <c r="EO360" s="245"/>
      <c r="EP360" s="245"/>
      <c r="EQ360" s="245"/>
      <c r="ER360" s="245"/>
      <c r="ES360" s="245"/>
      <c r="ET360" s="246">
        <f>+BL360-CF360</f>
        <v>2413142.3500000006</v>
      </c>
      <c r="EU360" s="247"/>
      <c r="EV360" s="247"/>
      <c r="EW360" s="247"/>
      <c r="EX360" s="247"/>
      <c r="EY360" s="247"/>
      <c r="EZ360" s="247"/>
      <c r="FA360" s="247"/>
      <c r="FB360" s="247"/>
      <c r="FC360" s="247"/>
      <c r="FD360" s="247"/>
      <c r="FE360" s="247"/>
      <c r="FF360" s="247"/>
      <c r="FG360" s="247"/>
      <c r="FH360" s="247"/>
      <c r="FI360" s="247"/>
      <c r="FJ360" s="248"/>
    </row>
    <row r="361" s="4" customFormat="1" ht="9.75" customHeight="1"/>
    <row r="362" spans="1:84" s="4" customFormat="1" ht="18.75">
      <c r="A362" s="4" t="s">
        <v>9</v>
      </c>
      <c r="N362" s="353"/>
      <c r="O362" s="353"/>
      <c r="P362" s="353"/>
      <c r="Q362" s="353"/>
      <c r="R362" s="353"/>
      <c r="S362" s="353"/>
      <c r="T362" s="353"/>
      <c r="U362" s="353"/>
      <c r="V362" s="353"/>
      <c r="W362" s="353"/>
      <c r="X362" s="353"/>
      <c r="Y362" s="353"/>
      <c r="Z362" s="353"/>
      <c r="AA362" s="353"/>
      <c r="AB362" s="353"/>
      <c r="AC362" s="353"/>
      <c r="AD362" s="353"/>
      <c r="AE362" s="353"/>
      <c r="AH362" s="353" t="s">
        <v>65</v>
      </c>
      <c r="AI362" s="353"/>
      <c r="AJ362" s="353"/>
      <c r="AK362" s="353"/>
      <c r="AL362" s="353"/>
      <c r="AM362" s="353"/>
      <c r="AN362" s="353"/>
      <c r="AO362" s="353"/>
      <c r="AP362" s="353"/>
      <c r="AQ362" s="353"/>
      <c r="AR362" s="353"/>
      <c r="AS362" s="353"/>
      <c r="AT362" s="353"/>
      <c r="AU362" s="353"/>
      <c r="AV362" s="353"/>
      <c r="AW362" s="353"/>
      <c r="AX362" s="353"/>
      <c r="AY362" s="353"/>
      <c r="AZ362" s="353"/>
      <c r="BA362" s="353"/>
      <c r="BB362" s="353"/>
      <c r="BC362" s="353"/>
      <c r="BD362" s="353"/>
      <c r="BE362" s="353"/>
      <c r="BF362" s="353"/>
      <c r="BG362" s="353"/>
      <c r="BH362" s="353"/>
      <c r="CF362" s="4" t="s">
        <v>41</v>
      </c>
    </row>
    <row r="363" spans="14:149" s="4" customFormat="1" ht="18.75">
      <c r="N363" s="323" t="s">
        <v>11</v>
      </c>
      <c r="O363" s="323"/>
      <c r="P363" s="323"/>
      <c r="Q363" s="323"/>
      <c r="R363" s="323"/>
      <c r="S363" s="323"/>
      <c r="T363" s="323"/>
      <c r="U363" s="323"/>
      <c r="V363" s="323"/>
      <c r="W363" s="323"/>
      <c r="X363" s="323"/>
      <c r="Y363" s="323"/>
      <c r="Z363" s="323"/>
      <c r="AA363" s="323"/>
      <c r="AB363" s="323"/>
      <c r="AC363" s="323"/>
      <c r="AD363" s="323"/>
      <c r="AE363" s="323"/>
      <c r="AH363" s="323" t="s">
        <v>12</v>
      </c>
      <c r="AI363" s="323"/>
      <c r="AJ363" s="323"/>
      <c r="AK363" s="323"/>
      <c r="AL363" s="323"/>
      <c r="AM363" s="323"/>
      <c r="AN363" s="323"/>
      <c r="AO363" s="323"/>
      <c r="AP363" s="323"/>
      <c r="AQ363" s="323"/>
      <c r="AR363" s="323"/>
      <c r="AS363" s="323"/>
      <c r="AT363" s="323"/>
      <c r="AU363" s="323"/>
      <c r="AV363" s="323"/>
      <c r="AW363" s="323"/>
      <c r="AX363" s="323"/>
      <c r="AY363" s="323"/>
      <c r="AZ363" s="323"/>
      <c r="BA363" s="323"/>
      <c r="BB363" s="323"/>
      <c r="BC363" s="323"/>
      <c r="BD363" s="323"/>
      <c r="BE363" s="323"/>
      <c r="BF363" s="323"/>
      <c r="BG363" s="323"/>
      <c r="BH363" s="323"/>
      <c r="CF363" s="4" t="s">
        <v>42</v>
      </c>
      <c r="DC363" s="353"/>
      <c r="DD363" s="353"/>
      <c r="DE363" s="353"/>
      <c r="DF363" s="353"/>
      <c r="DG363" s="353"/>
      <c r="DH363" s="353"/>
      <c r="DI363" s="353"/>
      <c r="DJ363" s="353"/>
      <c r="DK363" s="353"/>
      <c r="DL363" s="353"/>
      <c r="DM363" s="353"/>
      <c r="DN363" s="353"/>
      <c r="DO363" s="353"/>
      <c r="DP363" s="353"/>
      <c r="DS363" s="353" t="s">
        <v>348</v>
      </c>
      <c r="DT363" s="353"/>
      <c r="DU363" s="353"/>
      <c r="DV363" s="353"/>
      <c r="DW363" s="353"/>
      <c r="DX363" s="353"/>
      <c r="DY363" s="353"/>
      <c r="DZ363" s="353"/>
      <c r="EA363" s="353"/>
      <c r="EB363" s="353"/>
      <c r="EC363" s="353"/>
      <c r="ED363" s="353"/>
      <c r="EE363" s="353"/>
      <c r="EF363" s="353"/>
      <c r="EG363" s="353"/>
      <c r="EH363" s="353"/>
      <c r="EI363" s="353"/>
      <c r="EJ363" s="353"/>
      <c r="EK363" s="353"/>
      <c r="EL363" s="353"/>
      <c r="EM363" s="353"/>
      <c r="EN363" s="353"/>
      <c r="EO363" s="353"/>
      <c r="EP363" s="353"/>
      <c r="EQ363" s="353"/>
      <c r="ER363" s="353"/>
      <c r="ES363" s="353"/>
    </row>
    <row r="364" spans="1:149" s="4" customFormat="1" ht="18.75">
      <c r="A364" s="4" t="s">
        <v>10</v>
      </c>
      <c r="R364" s="353"/>
      <c r="S364" s="353"/>
      <c r="T364" s="353"/>
      <c r="U364" s="353"/>
      <c r="V364" s="353"/>
      <c r="W364" s="353"/>
      <c r="X364" s="353"/>
      <c r="Y364" s="353"/>
      <c r="Z364" s="353"/>
      <c r="AA364" s="353"/>
      <c r="AB364" s="353"/>
      <c r="AC364" s="353"/>
      <c r="AD364" s="353"/>
      <c r="AE364" s="353"/>
      <c r="AH364" s="353" t="s">
        <v>349</v>
      </c>
      <c r="AI364" s="353"/>
      <c r="AJ364" s="353"/>
      <c r="AK364" s="353"/>
      <c r="AL364" s="353"/>
      <c r="AM364" s="353"/>
      <c r="AN364" s="353"/>
      <c r="AO364" s="353"/>
      <c r="AP364" s="353"/>
      <c r="AQ364" s="353"/>
      <c r="AR364" s="353"/>
      <c r="AS364" s="353"/>
      <c r="AT364" s="353"/>
      <c r="AU364" s="353"/>
      <c r="AV364" s="353"/>
      <c r="AW364" s="353"/>
      <c r="AX364" s="353"/>
      <c r="AY364" s="353"/>
      <c r="AZ364" s="353"/>
      <c r="BA364" s="353"/>
      <c r="BB364" s="353"/>
      <c r="BC364" s="353"/>
      <c r="BD364" s="353"/>
      <c r="BE364" s="353"/>
      <c r="BF364" s="353"/>
      <c r="BG364" s="353"/>
      <c r="BH364" s="353"/>
      <c r="DC364" s="323" t="s">
        <v>11</v>
      </c>
      <c r="DD364" s="323"/>
      <c r="DE364" s="323"/>
      <c r="DF364" s="323"/>
      <c r="DG364" s="323"/>
      <c r="DH364" s="323"/>
      <c r="DI364" s="323"/>
      <c r="DJ364" s="323"/>
      <c r="DK364" s="323"/>
      <c r="DL364" s="323"/>
      <c r="DM364" s="323"/>
      <c r="DN364" s="323"/>
      <c r="DO364" s="323"/>
      <c r="DP364" s="323"/>
      <c r="DS364" s="323" t="s">
        <v>12</v>
      </c>
      <c r="DT364" s="323"/>
      <c r="DU364" s="323"/>
      <c r="DV364" s="323"/>
      <c r="DW364" s="323"/>
      <c r="DX364" s="323"/>
      <c r="DY364" s="323"/>
      <c r="DZ364" s="323"/>
      <c r="EA364" s="323"/>
      <c r="EB364" s="323"/>
      <c r="EC364" s="323"/>
      <c r="ED364" s="323"/>
      <c r="EE364" s="323"/>
      <c r="EF364" s="323"/>
      <c r="EG364" s="323"/>
      <c r="EH364" s="323"/>
      <c r="EI364" s="323"/>
      <c r="EJ364" s="323"/>
      <c r="EK364" s="323"/>
      <c r="EL364" s="323"/>
      <c r="EM364" s="323"/>
      <c r="EN364" s="323"/>
      <c r="EO364" s="323"/>
      <c r="EP364" s="323"/>
      <c r="EQ364" s="323"/>
      <c r="ER364" s="323"/>
      <c r="ES364" s="323"/>
    </row>
    <row r="365" spans="18:60" s="4" customFormat="1" ht="15.75" customHeight="1">
      <c r="R365" s="323" t="s">
        <v>11</v>
      </c>
      <c r="S365" s="323"/>
      <c r="T365" s="323"/>
      <c r="U365" s="323"/>
      <c r="V365" s="323"/>
      <c r="W365" s="323"/>
      <c r="X365" s="323"/>
      <c r="Y365" s="323"/>
      <c r="Z365" s="323"/>
      <c r="AA365" s="323"/>
      <c r="AB365" s="323"/>
      <c r="AC365" s="323"/>
      <c r="AD365" s="323"/>
      <c r="AE365" s="323"/>
      <c r="AH365" s="323" t="s">
        <v>12</v>
      </c>
      <c r="AI365" s="323"/>
      <c r="AJ365" s="323"/>
      <c r="AK365" s="323"/>
      <c r="AL365" s="323"/>
      <c r="AM365" s="323"/>
      <c r="AN365" s="323"/>
      <c r="AO365" s="323"/>
      <c r="AP365" s="323"/>
      <c r="AQ365" s="323"/>
      <c r="AR365" s="323"/>
      <c r="AS365" s="323"/>
      <c r="AT365" s="323"/>
      <c r="AU365" s="323"/>
      <c r="AV365" s="323"/>
      <c r="AW365" s="323"/>
      <c r="AX365" s="323"/>
      <c r="AY365" s="323"/>
      <c r="AZ365" s="323"/>
      <c r="BA365" s="323"/>
      <c r="BB365" s="323"/>
      <c r="BC365" s="323"/>
      <c r="BD365" s="323"/>
      <c r="BE365" s="323"/>
      <c r="BF365" s="323"/>
      <c r="BG365" s="323"/>
      <c r="BH365" s="323"/>
    </row>
    <row r="366" spans="64:166" s="4" customFormat="1" ht="9.75" customHeight="1">
      <c r="BL366" s="21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3"/>
    </row>
    <row r="367" spans="1:166" s="4" customFormat="1" ht="16.5" customHeight="1">
      <c r="A367" s="355" t="s">
        <v>13</v>
      </c>
      <c r="B367" s="355"/>
      <c r="C367" s="354" t="s">
        <v>324</v>
      </c>
      <c r="D367" s="354"/>
      <c r="E367" s="354"/>
      <c r="F367" s="4" t="s">
        <v>13</v>
      </c>
      <c r="I367" s="353" t="s">
        <v>341</v>
      </c>
      <c r="J367" s="353"/>
      <c r="K367" s="353"/>
      <c r="L367" s="353"/>
      <c r="M367" s="353"/>
      <c r="N367" s="353"/>
      <c r="O367" s="353"/>
      <c r="P367" s="353"/>
      <c r="Q367" s="353"/>
      <c r="R367" s="353"/>
      <c r="S367" s="353"/>
      <c r="T367" s="353"/>
      <c r="U367" s="353"/>
      <c r="V367" s="353"/>
      <c r="W367" s="353"/>
      <c r="X367" s="353"/>
      <c r="Y367" s="355">
        <v>20</v>
      </c>
      <c r="Z367" s="355"/>
      <c r="AA367" s="355"/>
      <c r="AB367" s="355"/>
      <c r="AC367" s="355"/>
      <c r="AD367" s="318">
        <v>15</v>
      </c>
      <c r="AE367" s="318"/>
      <c r="AF367" s="318"/>
      <c r="BL367" s="24"/>
      <c r="BM367" s="5" t="s">
        <v>43</v>
      </c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25"/>
    </row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26" customFormat="1" ht="20.25"/>
    <row r="454" s="26" customFormat="1" ht="20.25"/>
    <row r="455" s="26" customFormat="1" ht="20.25"/>
    <row r="456" s="26" customFormat="1" ht="20.25"/>
    <row r="457" s="26" customFormat="1" ht="20.25"/>
    <row r="458" s="26" customFormat="1" ht="20.25"/>
    <row r="459" s="26" customFormat="1" ht="20.25"/>
    <row r="460" s="26" customFormat="1" ht="20.25"/>
    <row r="461" s="26" customFormat="1" ht="20.25"/>
    <row r="462" s="26" customFormat="1" ht="20.25"/>
    <row r="463" s="4" customFormat="1" ht="18.75"/>
    <row r="464" s="4" customFormat="1" ht="18.75"/>
    <row r="465" s="4" customFormat="1" ht="18.75"/>
    <row r="466" s="4" customFormat="1" ht="18.75"/>
    <row r="467" s="4" customFormat="1" ht="18.75"/>
    <row r="468" s="4" customFormat="1" ht="18.75"/>
    <row r="469" s="4" customFormat="1" ht="18.75"/>
    <row r="470" s="4" customFormat="1" ht="18.75"/>
    <row r="471" s="4" customFormat="1" ht="18.75"/>
    <row r="472" s="4" customFormat="1" ht="18.75"/>
    <row r="473" s="4" customFormat="1" ht="18.75"/>
    <row r="474" s="4" customFormat="1" ht="18.75"/>
    <row r="475" s="4" customFormat="1" ht="18.75"/>
    <row r="476" s="4" customFormat="1" ht="18.75"/>
    <row r="477" s="4" customFormat="1" ht="18.75"/>
    <row r="478" s="4" customFormat="1" ht="18.75"/>
    <row r="479" s="4" customFormat="1" ht="18.75"/>
    <row r="480" s="4" customFormat="1" ht="18.75"/>
    <row r="481" s="4" customFormat="1" ht="18.75"/>
    <row r="482" s="4" customFormat="1" ht="18.75"/>
    <row r="483" s="4" customFormat="1" ht="18.75"/>
    <row r="484" s="4" customFormat="1" ht="18.75"/>
    <row r="485" s="4" customFormat="1" ht="18.75"/>
    <row r="486" s="4" customFormat="1" ht="18.75"/>
    <row r="487" s="4" customFormat="1" ht="18.75"/>
    <row r="488" s="4" customFormat="1" ht="18.75"/>
    <row r="489" s="4" customFormat="1" ht="18.75"/>
    <row r="490" s="4" customFormat="1" ht="18.75"/>
  </sheetData>
  <sheetProtection/>
  <mergeCells count="3264">
    <mergeCell ref="EK307:EW307"/>
    <mergeCell ref="EX307:FE307"/>
    <mergeCell ref="A307:AH307"/>
    <mergeCell ref="BC307:BI307"/>
    <mergeCell ref="BU307:CG307"/>
    <mergeCell ref="CI307:CW307"/>
    <mergeCell ref="A309:AJ309"/>
    <mergeCell ref="AK309:AP309"/>
    <mergeCell ref="AQ309:BB309"/>
    <mergeCell ref="BC309:BT309"/>
    <mergeCell ref="A308:AJ308"/>
    <mergeCell ref="AK308:AP308"/>
    <mergeCell ref="AQ308:BB308"/>
    <mergeCell ref="BC308:BT308"/>
    <mergeCell ref="EK309:EW309"/>
    <mergeCell ref="EX309:FJ309"/>
    <mergeCell ref="DK158:DW158"/>
    <mergeCell ref="DX158:EJ158"/>
    <mergeCell ref="EK158:EW158"/>
    <mergeCell ref="EX158:FG158"/>
    <mergeCell ref="DX308:EJ308"/>
    <mergeCell ref="EK308:EW308"/>
    <mergeCell ref="EX308:FJ308"/>
    <mergeCell ref="DK308:DW308"/>
    <mergeCell ref="A158:AJ158"/>
    <mergeCell ref="AK158:AP158"/>
    <mergeCell ref="AQ158:BB158"/>
    <mergeCell ref="BC158:BR158"/>
    <mergeCell ref="BU158:CG158"/>
    <mergeCell ref="CH158:CW158"/>
    <mergeCell ref="AK155:AP155"/>
    <mergeCell ref="AQ155:BB155"/>
    <mergeCell ref="BC155:BR155"/>
    <mergeCell ref="EK155:EW155"/>
    <mergeCell ref="A157:AJ157"/>
    <mergeCell ref="AK157:AP157"/>
    <mergeCell ref="AQ157:BB157"/>
    <mergeCell ref="BC157:BR157"/>
    <mergeCell ref="DX157:EJ157"/>
    <mergeCell ref="EK157:EW157"/>
    <mergeCell ref="EK289:EW289"/>
    <mergeCell ref="BU288:CG288"/>
    <mergeCell ref="BU289:CG289"/>
    <mergeCell ref="CI288:CW288"/>
    <mergeCell ref="CI289:CW289"/>
    <mergeCell ref="CX288:DR288"/>
    <mergeCell ref="CX289:DR289"/>
    <mergeCell ref="DX289:EJ289"/>
    <mergeCell ref="CW19:DM19"/>
    <mergeCell ref="BU155:CG155"/>
    <mergeCell ref="CH155:CW155"/>
    <mergeCell ref="CX155:DJ155"/>
    <mergeCell ref="DK155:DW155"/>
    <mergeCell ref="CW109:DM109"/>
    <mergeCell ref="DK120:DW120"/>
    <mergeCell ref="A288:AH288"/>
    <mergeCell ref="A289:AH289"/>
    <mergeCell ref="AK288:BB288"/>
    <mergeCell ref="BC288:BI288"/>
    <mergeCell ref="BC289:BI289"/>
    <mergeCell ref="BU281:CG281"/>
    <mergeCell ref="BU282:CG282"/>
    <mergeCell ref="BU273:CG273"/>
    <mergeCell ref="CX272:DR272"/>
    <mergeCell ref="CX316:DJ316"/>
    <mergeCell ref="CX323:DR323"/>
    <mergeCell ref="BU327:CG327"/>
    <mergeCell ref="BU304:CG304"/>
    <mergeCell ref="CI310:CW310"/>
    <mergeCell ref="DK303:DW303"/>
    <mergeCell ref="BU272:CG272"/>
    <mergeCell ref="BU280:CG280"/>
    <mergeCell ref="DX325:EJ325"/>
    <mergeCell ref="DX328:EJ328"/>
    <mergeCell ref="BU270:CG270"/>
    <mergeCell ref="CX273:DR273"/>
    <mergeCell ref="CI273:CW273"/>
    <mergeCell ref="DX273:EJ273"/>
    <mergeCell ref="CX271:DR271"/>
    <mergeCell ref="DX271:EJ271"/>
    <mergeCell ref="BU271:CG271"/>
    <mergeCell ref="DX272:EJ272"/>
    <mergeCell ref="CX317:DJ317"/>
    <mergeCell ref="DK317:DW317"/>
    <mergeCell ref="DX317:EJ317"/>
    <mergeCell ref="EK317:EW317"/>
    <mergeCell ref="EX319:FJ319"/>
    <mergeCell ref="DX323:EJ323"/>
    <mergeCell ref="EK323:EW323"/>
    <mergeCell ref="EX322:FJ322"/>
    <mergeCell ref="EK321:EW321"/>
    <mergeCell ref="EX321:FJ321"/>
    <mergeCell ref="EX327:FE327"/>
    <mergeCell ref="EK326:EW326"/>
    <mergeCell ref="EX317:FJ317"/>
    <mergeCell ref="EK325:EW325"/>
    <mergeCell ref="BC316:BT316"/>
    <mergeCell ref="BU316:CG316"/>
    <mergeCell ref="CH316:CW316"/>
    <mergeCell ref="EX316:FJ316"/>
    <mergeCell ref="EK316:EW316"/>
    <mergeCell ref="DK316:DW316"/>
    <mergeCell ref="DX316:EJ316"/>
    <mergeCell ref="EK322:EW322"/>
    <mergeCell ref="EK324:EW324"/>
    <mergeCell ref="BC331:BT331"/>
    <mergeCell ref="BC329:BT329"/>
    <mergeCell ref="BU329:CG329"/>
    <mergeCell ref="CH325:CW325"/>
    <mergeCell ref="BU326:CG326"/>
    <mergeCell ref="EK327:EW327"/>
    <mergeCell ref="BC326:BI326"/>
    <mergeCell ref="DX331:EJ331"/>
    <mergeCell ref="EX332:FJ332"/>
    <mergeCell ref="EX325:FG325"/>
    <mergeCell ref="EX331:FJ331"/>
    <mergeCell ref="EX330:FJ330"/>
    <mergeCell ref="EX329:FJ329"/>
    <mergeCell ref="AQ332:BB332"/>
    <mergeCell ref="BC332:BT332"/>
    <mergeCell ref="BC330:BT330"/>
    <mergeCell ref="EX328:FJ328"/>
    <mergeCell ref="EK331:EW331"/>
    <mergeCell ref="EK332:EW332"/>
    <mergeCell ref="EK329:EW329"/>
    <mergeCell ref="DX330:EJ330"/>
    <mergeCell ref="DX327:EJ327"/>
    <mergeCell ref="DX332:EJ332"/>
    <mergeCell ref="A332:AJ332"/>
    <mergeCell ref="AK332:AP332"/>
    <mergeCell ref="EK330:EW330"/>
    <mergeCell ref="DX329:EJ329"/>
    <mergeCell ref="EK328:EW328"/>
    <mergeCell ref="AQ317:BB317"/>
    <mergeCell ref="A330:AJ330"/>
    <mergeCell ref="AK330:AP330"/>
    <mergeCell ref="AQ330:BB330"/>
    <mergeCell ref="AQ329:BB329"/>
    <mergeCell ref="A328:AJ328"/>
    <mergeCell ref="A327:AH327"/>
    <mergeCell ref="A320:AJ320"/>
    <mergeCell ref="BC327:BI327"/>
    <mergeCell ref="BC325:BR325"/>
    <mergeCell ref="A321:AJ321"/>
    <mergeCell ref="BC317:BT317"/>
    <mergeCell ref="BC323:BI323"/>
    <mergeCell ref="BC324:BT324"/>
    <mergeCell ref="A319:AJ319"/>
    <mergeCell ref="AQ319:BB319"/>
    <mergeCell ref="A317:AJ317"/>
    <mergeCell ref="AK317:AP317"/>
    <mergeCell ref="A316:AJ316"/>
    <mergeCell ref="AK316:AP316"/>
    <mergeCell ref="AK319:AP319"/>
    <mergeCell ref="BC320:BT320"/>
    <mergeCell ref="A318:AJ318"/>
    <mergeCell ref="AK320:AP320"/>
    <mergeCell ref="AQ320:BB320"/>
    <mergeCell ref="AQ318:BB318"/>
    <mergeCell ref="BC319:BT319"/>
    <mergeCell ref="AK318:AP318"/>
    <mergeCell ref="BC243:BR243"/>
    <mergeCell ref="CH243:CW243"/>
    <mergeCell ref="BU243:CG243"/>
    <mergeCell ref="BU242:CG242"/>
    <mergeCell ref="CH242:CW242"/>
    <mergeCell ref="BC242:BR242"/>
    <mergeCell ref="AQ184:BB184"/>
    <mergeCell ref="AK243:AP243"/>
    <mergeCell ref="AK241:AP241"/>
    <mergeCell ref="AQ242:BB242"/>
    <mergeCell ref="AQ243:BB243"/>
    <mergeCell ref="AQ241:BB241"/>
    <mergeCell ref="CH124:CW124"/>
    <mergeCell ref="CX119:DJ119"/>
    <mergeCell ref="AQ171:BB171"/>
    <mergeCell ref="AQ182:BB183"/>
    <mergeCell ref="AQ210:BB210"/>
    <mergeCell ref="AK205:AP205"/>
    <mergeCell ref="AQ193:BB193"/>
    <mergeCell ref="AQ192:BB192"/>
    <mergeCell ref="AQ190:BB190"/>
    <mergeCell ref="AK195:AP195"/>
    <mergeCell ref="AQ150:BB150"/>
    <mergeCell ref="AQ180:BB180"/>
    <mergeCell ref="BU118:CG118"/>
    <mergeCell ref="CF111:CV111"/>
    <mergeCell ref="CH120:CW120"/>
    <mergeCell ref="BC136:BT136"/>
    <mergeCell ref="CH116:EJ116"/>
    <mergeCell ref="DX117:EJ117"/>
    <mergeCell ref="CX123:DJ123"/>
    <mergeCell ref="CH123:CW123"/>
    <mergeCell ref="BU144:CG144"/>
    <mergeCell ref="AQ141:BB141"/>
    <mergeCell ref="AK144:AP144"/>
    <mergeCell ref="BU143:CG143"/>
    <mergeCell ref="AK212:AP212"/>
    <mergeCell ref="AK148:AP148"/>
    <mergeCell ref="AQ148:BB148"/>
    <mergeCell ref="AQ151:BB151"/>
    <mergeCell ref="AK150:AP150"/>
    <mergeCell ref="AQ149:BB149"/>
    <mergeCell ref="CW111:DM111"/>
    <mergeCell ref="CX122:DJ122"/>
    <mergeCell ref="CH122:CW122"/>
    <mergeCell ref="DK117:DW117"/>
    <mergeCell ref="CF112:CV112"/>
    <mergeCell ref="CH119:CW119"/>
    <mergeCell ref="BU120:CG120"/>
    <mergeCell ref="DN113:ED113"/>
    <mergeCell ref="BU142:CG142"/>
    <mergeCell ref="EX130:FJ130"/>
    <mergeCell ref="EK121:EW121"/>
    <mergeCell ref="EX124:FJ124"/>
    <mergeCell ref="BU140:CG140"/>
    <mergeCell ref="EX125:FJ125"/>
    <mergeCell ref="DX124:EJ124"/>
    <mergeCell ref="EX121:FJ121"/>
    <mergeCell ref="EK125:EW125"/>
    <mergeCell ref="CH125:CW125"/>
    <mergeCell ref="CH144:CW144"/>
    <mergeCell ref="CH131:CW131"/>
    <mergeCell ref="AK137:AP137"/>
    <mergeCell ref="AK140:AP140"/>
    <mergeCell ref="AQ139:BB139"/>
    <mergeCell ref="BC138:BT138"/>
    <mergeCell ref="BC139:BT139"/>
    <mergeCell ref="BU139:CG139"/>
    <mergeCell ref="CH134:CW134"/>
    <mergeCell ref="AQ138:BB138"/>
    <mergeCell ref="A131:AJ131"/>
    <mergeCell ref="AK131:AP131"/>
    <mergeCell ref="AQ131:BB131"/>
    <mergeCell ref="AQ146:BB146"/>
    <mergeCell ref="AQ144:BB144"/>
    <mergeCell ref="AQ143:BB143"/>
    <mergeCell ref="AK141:AP141"/>
    <mergeCell ref="AK143:AP143"/>
    <mergeCell ref="AK142:AP142"/>
    <mergeCell ref="BU261:CG261"/>
    <mergeCell ref="CR257:FG257"/>
    <mergeCell ref="CX261:DJ261"/>
    <mergeCell ref="DK260:DW260"/>
    <mergeCell ref="EK260:EW260"/>
    <mergeCell ref="CH260:CW260"/>
    <mergeCell ref="DX261:EJ261"/>
    <mergeCell ref="DK261:DW261"/>
    <mergeCell ref="DN109:ED109"/>
    <mergeCell ref="CH262:CW262"/>
    <mergeCell ref="CH249:EJ249"/>
    <mergeCell ref="CH251:CW251"/>
    <mergeCell ref="CX251:DJ251"/>
    <mergeCell ref="DX250:EJ250"/>
    <mergeCell ref="DX260:EJ260"/>
    <mergeCell ref="CH256:CW256"/>
    <mergeCell ref="CX256:DJ256"/>
    <mergeCell ref="DX256:EJ256"/>
    <mergeCell ref="EX254:FG254"/>
    <mergeCell ref="EX256:FG256"/>
    <mergeCell ref="EK276:FJ276"/>
    <mergeCell ref="EX263:FJ263"/>
    <mergeCell ref="EK261:EW261"/>
    <mergeCell ref="EK263:EW263"/>
    <mergeCell ref="EX262:FJ262"/>
    <mergeCell ref="EK267:EW267"/>
    <mergeCell ref="EK262:EW262"/>
    <mergeCell ref="CH263:CW263"/>
    <mergeCell ref="CH259:EJ259"/>
    <mergeCell ref="CH261:CW261"/>
    <mergeCell ref="CH293:CW293"/>
    <mergeCell ref="EK279:EW279"/>
    <mergeCell ref="DX263:EJ263"/>
    <mergeCell ref="DK262:DW262"/>
    <mergeCell ref="DX262:EJ262"/>
    <mergeCell ref="CX263:DJ263"/>
    <mergeCell ref="CX303:DJ303"/>
    <mergeCell ref="CI305:CW305"/>
    <mergeCell ref="CX304:DJ304"/>
    <mergeCell ref="CH303:CW303"/>
    <mergeCell ref="DX267:EJ267"/>
    <mergeCell ref="EK278:EW278"/>
    <mergeCell ref="CI294:CW294"/>
    <mergeCell ref="DX270:EJ270"/>
    <mergeCell ref="CI271:CW271"/>
    <mergeCell ref="EK288:EW288"/>
    <mergeCell ref="CX308:DJ308"/>
    <mergeCell ref="CX307:DR307"/>
    <mergeCell ref="BU303:CG303"/>
    <mergeCell ref="CX315:DJ315"/>
    <mergeCell ref="DK315:DW315"/>
    <mergeCell ref="CI306:CW306"/>
    <mergeCell ref="CH304:CW304"/>
    <mergeCell ref="DK309:DW309"/>
    <mergeCell ref="CH309:CW309"/>
    <mergeCell ref="CX309:DJ309"/>
    <mergeCell ref="CH308:CW308"/>
    <mergeCell ref="CX310:DR310"/>
    <mergeCell ref="BU319:CG319"/>
    <mergeCell ref="CH318:CW318"/>
    <mergeCell ref="CH315:CW315"/>
    <mergeCell ref="CH317:CW317"/>
    <mergeCell ref="BU314:CG314"/>
    <mergeCell ref="BU309:CG309"/>
    <mergeCell ref="BU308:CG308"/>
    <mergeCell ref="BU310:CG310"/>
    <mergeCell ref="BU320:CG320"/>
    <mergeCell ref="CH319:CW319"/>
    <mergeCell ref="BU317:CG317"/>
    <mergeCell ref="BU262:CG262"/>
    <mergeCell ref="BU269:CG269"/>
    <mergeCell ref="CH287:CW287"/>
    <mergeCell ref="CH286:CW286"/>
    <mergeCell ref="CH295:CW295"/>
    <mergeCell ref="BU299:CG299"/>
    <mergeCell ref="BU296:CG296"/>
    <mergeCell ref="BU283:CG283"/>
    <mergeCell ref="A290:FJ290"/>
    <mergeCell ref="BU279:CG279"/>
    <mergeCell ref="BU302:CG302"/>
    <mergeCell ref="BC294:BT294"/>
    <mergeCell ref="BC293:BT293"/>
    <mergeCell ref="CH292:CW292"/>
    <mergeCell ref="BC291:BT292"/>
    <mergeCell ref="BU294:CG294"/>
    <mergeCell ref="BU291:CG292"/>
    <mergeCell ref="BC286:BT286"/>
    <mergeCell ref="BC284:BT284"/>
    <mergeCell ref="BU286:CG286"/>
    <mergeCell ref="BC285:BR285"/>
    <mergeCell ref="BC295:BT295"/>
    <mergeCell ref="BU295:CG295"/>
    <mergeCell ref="BC287:BT287"/>
    <mergeCell ref="BU285:CG285"/>
    <mergeCell ref="BU287:CG287"/>
    <mergeCell ref="EX270:FE270"/>
    <mergeCell ref="EK270:EW270"/>
    <mergeCell ref="CX270:DR270"/>
    <mergeCell ref="DX268:EJ268"/>
    <mergeCell ref="DX269:EJ269"/>
    <mergeCell ref="EX273:FE273"/>
    <mergeCell ref="EK272:EW272"/>
    <mergeCell ref="EX272:FE272"/>
    <mergeCell ref="BU266:CG266"/>
    <mergeCell ref="BU264:CG264"/>
    <mergeCell ref="BU267:CG267"/>
    <mergeCell ref="CH267:CW267"/>
    <mergeCell ref="BU265:CG265"/>
    <mergeCell ref="CH264:CW264"/>
    <mergeCell ref="CH266:CW266"/>
    <mergeCell ref="EX289:FE289"/>
    <mergeCell ref="DK293:DW293"/>
    <mergeCell ref="DX266:EJ266"/>
    <mergeCell ref="EX267:FG267"/>
    <mergeCell ref="EK266:EW266"/>
    <mergeCell ref="EX264:FG264"/>
    <mergeCell ref="EK265:EW265"/>
    <mergeCell ref="EX265:FG265"/>
    <mergeCell ref="DX265:EJ265"/>
    <mergeCell ref="DK268:DW268"/>
    <mergeCell ref="EK302:EW302"/>
    <mergeCell ref="EK301:EW301"/>
    <mergeCell ref="EX297:FJ297"/>
    <mergeCell ref="CH277:CW277"/>
    <mergeCell ref="DK278:DW278"/>
    <mergeCell ref="CX277:DJ277"/>
    <mergeCell ref="CX278:DJ278"/>
    <mergeCell ref="EX296:FJ296"/>
    <mergeCell ref="DX278:EJ278"/>
    <mergeCell ref="CH285:CW285"/>
    <mergeCell ref="EK304:EW304"/>
    <mergeCell ref="EX314:FJ314"/>
    <mergeCell ref="EX318:FJ318"/>
    <mergeCell ref="EK298:EW298"/>
    <mergeCell ref="EX299:FJ299"/>
    <mergeCell ref="EK297:EW297"/>
    <mergeCell ref="EX298:FJ298"/>
    <mergeCell ref="EK299:EW299"/>
    <mergeCell ref="EX301:FJ301"/>
    <mergeCell ref="EX300:FE300"/>
    <mergeCell ref="EK296:EW296"/>
    <mergeCell ref="DX288:EJ288"/>
    <mergeCell ref="EK315:EW315"/>
    <mergeCell ref="EX304:FG304"/>
    <mergeCell ref="EX320:FJ320"/>
    <mergeCell ref="EX315:FJ315"/>
    <mergeCell ref="EX311:FJ311"/>
    <mergeCell ref="EK319:EW319"/>
    <mergeCell ref="EK318:EW318"/>
    <mergeCell ref="EK305:EW305"/>
    <mergeCell ref="CH127:CW127"/>
    <mergeCell ref="CH129:CW129"/>
    <mergeCell ref="EX303:FJ303"/>
    <mergeCell ref="DK295:DW295"/>
    <mergeCell ref="DK287:DW287"/>
    <mergeCell ref="DX287:EJ287"/>
    <mergeCell ref="DX294:EJ294"/>
    <mergeCell ref="DX293:EJ293"/>
    <mergeCell ref="DX292:EJ292"/>
    <mergeCell ref="DK292:DW292"/>
    <mergeCell ref="EX119:FJ119"/>
    <mergeCell ref="EX120:FJ120"/>
    <mergeCell ref="EK118:EW118"/>
    <mergeCell ref="DK119:DW119"/>
    <mergeCell ref="BU253:CG253"/>
    <mergeCell ref="A253:AJ253"/>
    <mergeCell ref="AQ253:BB253"/>
    <mergeCell ref="AK253:AP253"/>
    <mergeCell ref="DX121:EJ121"/>
    <mergeCell ref="CH126:CW126"/>
    <mergeCell ref="DX119:EJ119"/>
    <mergeCell ref="CX118:DJ118"/>
    <mergeCell ref="DX118:EJ118"/>
    <mergeCell ref="EK123:EW123"/>
    <mergeCell ref="EK119:EW119"/>
    <mergeCell ref="EK120:EW120"/>
    <mergeCell ref="EE113:ES113"/>
    <mergeCell ref="EK116:FJ116"/>
    <mergeCell ref="DX122:EJ122"/>
    <mergeCell ref="ET111:FJ111"/>
    <mergeCell ref="ET113:FJ113"/>
    <mergeCell ref="EX118:FJ118"/>
    <mergeCell ref="EK117:EW117"/>
    <mergeCell ref="EX117:FJ117"/>
    <mergeCell ref="A115:FJ115"/>
    <mergeCell ref="AQ118:BB118"/>
    <mergeCell ref="CX121:DJ121"/>
    <mergeCell ref="EK127:EW127"/>
    <mergeCell ref="DK123:DW123"/>
    <mergeCell ref="DX123:EJ123"/>
    <mergeCell ref="DK121:DW121"/>
    <mergeCell ref="EK124:EW124"/>
    <mergeCell ref="DX125:EJ125"/>
    <mergeCell ref="DX127:EJ127"/>
    <mergeCell ref="DK122:DW122"/>
    <mergeCell ref="CX124:DJ124"/>
    <mergeCell ref="CX135:DJ135"/>
    <mergeCell ref="CX125:DJ125"/>
    <mergeCell ref="CX126:DJ126"/>
    <mergeCell ref="DK137:DW137"/>
    <mergeCell ref="CX128:DJ128"/>
    <mergeCell ref="CX127:DJ127"/>
    <mergeCell ref="DK145:DW145"/>
    <mergeCell ref="DK149:DW149"/>
    <mergeCell ref="CX150:DJ150"/>
    <mergeCell ref="CX142:DJ142"/>
    <mergeCell ref="EK135:EW135"/>
    <mergeCell ref="EK134:EW134"/>
    <mergeCell ref="DK135:DW135"/>
    <mergeCell ref="CX134:DJ134"/>
    <mergeCell ref="DX138:EJ138"/>
    <mergeCell ref="DX148:EJ148"/>
    <mergeCell ref="EK151:EW151"/>
    <mergeCell ref="EK150:EW150"/>
    <mergeCell ref="EK149:EW149"/>
    <mergeCell ref="CX141:DJ141"/>
    <mergeCell ref="DX150:EJ150"/>
    <mergeCell ref="EK148:EW148"/>
    <mergeCell ref="DK143:DW143"/>
    <mergeCell ref="DK147:DW147"/>
    <mergeCell ref="DK146:DW146"/>
    <mergeCell ref="EX170:FJ170"/>
    <mergeCell ref="EK166:EW166"/>
    <mergeCell ref="EX166:FJ166"/>
    <mergeCell ref="EX167:FH167"/>
    <mergeCell ref="DX151:EJ151"/>
    <mergeCell ref="DX149:EJ149"/>
    <mergeCell ref="EX157:FG157"/>
    <mergeCell ref="DX152:EJ152"/>
    <mergeCell ref="EK162:EW162"/>
    <mergeCell ref="EK169:EW169"/>
    <mergeCell ref="DX169:EJ169"/>
    <mergeCell ref="EK188:EW188"/>
    <mergeCell ref="A200:FG200"/>
    <mergeCell ref="EX196:FG196"/>
    <mergeCell ref="EX152:FE152"/>
    <mergeCell ref="EX162:FG162"/>
    <mergeCell ref="EX155:FG155"/>
    <mergeCell ref="EX156:FG156"/>
    <mergeCell ref="EK153:EW153"/>
    <mergeCell ref="EK159:EW159"/>
    <mergeCell ref="EK154:EW154"/>
    <mergeCell ref="EK156:EW156"/>
    <mergeCell ref="DX203:EJ203"/>
    <mergeCell ref="EK192:EW192"/>
    <mergeCell ref="EK191:EW191"/>
    <mergeCell ref="EX171:FJ171"/>
    <mergeCell ref="EK164:FJ164"/>
    <mergeCell ref="EX191:FG191"/>
    <mergeCell ref="EX193:FG193"/>
    <mergeCell ref="DX204:EJ204"/>
    <mergeCell ref="DX199:EJ199"/>
    <mergeCell ref="EX192:FG192"/>
    <mergeCell ref="EX197:FG197"/>
    <mergeCell ref="DX193:EJ193"/>
    <mergeCell ref="EX195:FG195"/>
    <mergeCell ref="EX204:FJ204"/>
    <mergeCell ref="EX194:FG194"/>
    <mergeCell ref="EX199:FG199"/>
    <mergeCell ref="DK198:DW198"/>
    <mergeCell ref="CH198:CW198"/>
    <mergeCell ref="AQ202:BB203"/>
    <mergeCell ref="AQ199:BB199"/>
    <mergeCell ref="CH199:CW199"/>
    <mergeCell ref="DX153:EJ153"/>
    <mergeCell ref="DX154:EJ154"/>
    <mergeCell ref="DX159:EJ159"/>
    <mergeCell ref="EX147:FJ147"/>
    <mergeCell ref="EX154:FG154"/>
    <mergeCell ref="EX150:FG150"/>
    <mergeCell ref="EX153:FG153"/>
    <mergeCell ref="EX151:FG151"/>
    <mergeCell ref="EX148:FJ148"/>
    <mergeCell ref="EX149:FJ149"/>
    <mergeCell ref="DX155:EJ155"/>
    <mergeCell ref="EK198:EW198"/>
    <mergeCell ref="EK185:EW185"/>
    <mergeCell ref="DX196:EJ196"/>
    <mergeCell ref="DX177:EJ177"/>
    <mergeCell ref="EK196:EW196"/>
    <mergeCell ref="EK168:EW168"/>
    <mergeCell ref="EK177:EW177"/>
    <mergeCell ref="DX170:EJ170"/>
    <mergeCell ref="EK165:EW165"/>
    <mergeCell ref="EK205:EW205"/>
    <mergeCell ref="EX206:FJ206"/>
    <mergeCell ref="EX205:FJ205"/>
    <mergeCell ref="DX195:EJ195"/>
    <mergeCell ref="DX191:EJ191"/>
    <mergeCell ref="DX171:EJ171"/>
    <mergeCell ref="DX184:EJ184"/>
    <mergeCell ref="EX187:FG187"/>
    <mergeCell ref="EX185:FH185"/>
    <mergeCell ref="DX194:EJ194"/>
    <mergeCell ref="DX211:EJ211"/>
    <mergeCell ref="EK206:EW206"/>
    <mergeCell ref="EK207:EW207"/>
    <mergeCell ref="EK204:EW204"/>
    <mergeCell ref="EX207:FJ207"/>
    <mergeCell ref="EX198:FG198"/>
    <mergeCell ref="EX203:FJ203"/>
    <mergeCell ref="EK199:EW199"/>
    <mergeCell ref="EK202:FJ202"/>
    <mergeCell ref="EK203:EW203"/>
    <mergeCell ref="EX212:FJ212"/>
    <mergeCell ref="EX211:FJ211"/>
    <mergeCell ref="EX209:FJ209"/>
    <mergeCell ref="EX210:FJ210"/>
    <mergeCell ref="DX205:EJ205"/>
    <mergeCell ref="EK212:EW212"/>
    <mergeCell ref="EK211:EW211"/>
    <mergeCell ref="EK210:EW210"/>
    <mergeCell ref="EK208:EW208"/>
    <mergeCell ref="EK209:EW209"/>
    <mergeCell ref="EX208:FJ208"/>
    <mergeCell ref="EK217:EW217"/>
    <mergeCell ref="EX222:FJ222"/>
    <mergeCell ref="EX220:FJ220"/>
    <mergeCell ref="EX215:FG215"/>
    <mergeCell ref="EK213:EW213"/>
    <mergeCell ref="EX216:FJ216"/>
    <mergeCell ref="EK219:FJ219"/>
    <mergeCell ref="EX217:FJ217"/>
    <mergeCell ref="EX213:FG213"/>
    <mergeCell ref="EK220:EW220"/>
    <mergeCell ref="EK222:EW222"/>
    <mergeCell ref="EX223:FJ223"/>
    <mergeCell ref="EK221:EW221"/>
    <mergeCell ref="EX226:FJ226"/>
    <mergeCell ref="EK226:EW226"/>
    <mergeCell ref="EX224:FG224"/>
    <mergeCell ref="EK224:EW224"/>
    <mergeCell ref="EK225:EW225"/>
    <mergeCell ref="EX228:FG228"/>
    <mergeCell ref="EX229:FJ229"/>
    <mergeCell ref="EX238:FJ238"/>
    <mergeCell ref="EX234:FJ234"/>
    <mergeCell ref="EX232:FJ232"/>
    <mergeCell ref="EX239:FJ239"/>
    <mergeCell ref="EX230:FG230"/>
    <mergeCell ref="EX231:FG231"/>
    <mergeCell ref="DX238:EJ238"/>
    <mergeCell ref="DX241:EJ241"/>
    <mergeCell ref="EK236:FJ236"/>
    <mergeCell ref="EX240:FJ240"/>
    <mergeCell ref="EK241:EW241"/>
    <mergeCell ref="EX241:FG241"/>
    <mergeCell ref="EX237:FJ237"/>
    <mergeCell ref="EK238:EW238"/>
    <mergeCell ref="EK240:EW240"/>
    <mergeCell ref="DX237:EJ237"/>
    <mergeCell ref="EK237:EW237"/>
    <mergeCell ref="DX232:EJ232"/>
    <mergeCell ref="DX233:EJ233"/>
    <mergeCell ref="DX234:EJ234"/>
    <mergeCell ref="EK227:EW227"/>
    <mergeCell ref="EK230:EW230"/>
    <mergeCell ref="EK242:EW242"/>
    <mergeCell ref="CH252:CW252"/>
    <mergeCell ref="EK244:EW244"/>
    <mergeCell ref="DX243:EJ243"/>
    <mergeCell ref="DK243:DW243"/>
    <mergeCell ref="DK246:DW246"/>
    <mergeCell ref="CX243:DJ243"/>
    <mergeCell ref="EK251:EW251"/>
    <mergeCell ref="BU278:CG278"/>
    <mergeCell ref="BI274:CQ274"/>
    <mergeCell ref="CH268:CW268"/>
    <mergeCell ref="CI270:CW270"/>
    <mergeCell ref="BU276:CG277"/>
    <mergeCell ref="BC268:BT268"/>
    <mergeCell ref="CI272:CW272"/>
    <mergeCell ref="CH278:CW278"/>
    <mergeCell ref="A275:FJ275"/>
    <mergeCell ref="CX268:DJ268"/>
    <mergeCell ref="DX255:EJ255"/>
    <mergeCell ref="A258:FJ258"/>
    <mergeCell ref="EX260:FJ260"/>
    <mergeCell ref="CH255:CW255"/>
    <mergeCell ref="BI257:CQ257"/>
    <mergeCell ref="EX255:FG255"/>
    <mergeCell ref="A256:AJ256"/>
    <mergeCell ref="EK255:EW255"/>
    <mergeCell ref="EK256:EW256"/>
    <mergeCell ref="BU256:CG256"/>
    <mergeCell ref="CI269:CW269"/>
    <mergeCell ref="CX269:DR269"/>
    <mergeCell ref="DK251:DW251"/>
    <mergeCell ref="CH284:CW284"/>
    <mergeCell ref="DK280:DW280"/>
    <mergeCell ref="DK281:DW281"/>
    <mergeCell ref="DK254:DW254"/>
    <mergeCell ref="CX252:DJ252"/>
    <mergeCell ref="DK279:DW279"/>
    <mergeCell ref="CH279:CW279"/>
    <mergeCell ref="CH280:CW280"/>
    <mergeCell ref="CH282:CW282"/>
    <mergeCell ref="CX284:DJ284"/>
    <mergeCell ref="CX282:DJ282"/>
    <mergeCell ref="CX283:DJ283"/>
    <mergeCell ref="CX280:DJ280"/>
    <mergeCell ref="CH283:CW283"/>
    <mergeCell ref="CH281:CW281"/>
    <mergeCell ref="CH216:CW216"/>
    <mergeCell ref="DK214:DW214"/>
    <mergeCell ref="DK215:DW215"/>
    <mergeCell ref="CX216:DJ216"/>
    <mergeCell ref="CX215:DJ215"/>
    <mergeCell ref="CX214:DJ214"/>
    <mergeCell ref="CX222:DJ222"/>
    <mergeCell ref="CH222:CW222"/>
    <mergeCell ref="A218:FJ218"/>
    <mergeCell ref="DX220:EJ220"/>
    <mergeCell ref="BC222:BT222"/>
    <mergeCell ref="AQ222:BB222"/>
    <mergeCell ref="A221:AJ221"/>
    <mergeCell ref="BC221:BT221"/>
    <mergeCell ref="AK219:AP220"/>
    <mergeCell ref="AK221:AP221"/>
    <mergeCell ref="CH265:CW265"/>
    <mergeCell ref="DX217:EJ217"/>
    <mergeCell ref="DX221:EJ221"/>
    <mergeCell ref="DX242:EJ242"/>
    <mergeCell ref="CH254:CW254"/>
    <mergeCell ref="CX254:DJ254"/>
    <mergeCell ref="DK253:DW253"/>
    <mergeCell ref="CH253:CW253"/>
    <mergeCell ref="DK223:DW223"/>
    <mergeCell ref="CH226:CW226"/>
    <mergeCell ref="DK256:DW256"/>
    <mergeCell ref="CX226:DJ226"/>
    <mergeCell ref="DK238:DW238"/>
    <mergeCell ref="CX255:DJ255"/>
    <mergeCell ref="DK255:DW255"/>
    <mergeCell ref="DK265:DW265"/>
    <mergeCell ref="CX265:DJ265"/>
    <mergeCell ref="DK263:DW263"/>
    <mergeCell ref="CX242:DJ242"/>
    <mergeCell ref="CX237:DJ237"/>
    <mergeCell ref="CX217:DJ217"/>
    <mergeCell ref="DK217:DW217"/>
    <mergeCell ref="CH217:CW217"/>
    <mergeCell ref="CH220:CW220"/>
    <mergeCell ref="CX221:DJ221"/>
    <mergeCell ref="DK267:DW267"/>
    <mergeCell ref="CX241:DJ241"/>
    <mergeCell ref="CX224:DJ224"/>
    <mergeCell ref="DK266:DW266"/>
    <mergeCell ref="CX260:DJ260"/>
    <mergeCell ref="DK231:DW231"/>
    <mergeCell ref="DX230:EJ230"/>
    <mergeCell ref="DX229:EJ229"/>
    <mergeCell ref="DX228:EJ228"/>
    <mergeCell ref="DX224:EJ224"/>
    <mergeCell ref="DX227:EJ227"/>
    <mergeCell ref="DX226:EJ226"/>
    <mergeCell ref="DK220:DW220"/>
    <mergeCell ref="DK213:DW213"/>
    <mergeCell ref="DX252:EJ252"/>
    <mergeCell ref="DK252:DW252"/>
    <mergeCell ref="CR247:FG247"/>
    <mergeCell ref="CX250:DJ250"/>
    <mergeCell ref="DK250:DW250"/>
    <mergeCell ref="CH250:CW250"/>
    <mergeCell ref="EK252:EW252"/>
    <mergeCell ref="EX251:FJ251"/>
    <mergeCell ref="DX214:EJ214"/>
    <mergeCell ref="DX215:EJ215"/>
    <mergeCell ref="DX208:EJ208"/>
    <mergeCell ref="DX207:EJ207"/>
    <mergeCell ref="DX216:EJ216"/>
    <mergeCell ref="DK224:DW224"/>
    <mergeCell ref="DX209:EJ209"/>
    <mergeCell ref="DX213:EJ213"/>
    <mergeCell ref="DK216:DW216"/>
    <mergeCell ref="DK209:DW209"/>
    <mergeCell ref="CX193:DJ193"/>
    <mergeCell ref="DK185:DW185"/>
    <mergeCell ref="DX244:EJ244"/>
    <mergeCell ref="DX222:EJ222"/>
    <mergeCell ref="DX223:EJ223"/>
    <mergeCell ref="DK229:DW229"/>
    <mergeCell ref="DK233:DW233"/>
    <mergeCell ref="DK225:DW225"/>
    <mergeCell ref="DK230:DW230"/>
    <mergeCell ref="DX206:EJ206"/>
    <mergeCell ref="EX184:FJ184"/>
    <mergeCell ref="DX186:EJ186"/>
    <mergeCell ref="DK196:DW196"/>
    <mergeCell ref="CH185:CW185"/>
    <mergeCell ref="CX185:DJ185"/>
    <mergeCell ref="CX192:DJ192"/>
    <mergeCell ref="CH192:CW192"/>
    <mergeCell ref="CX194:DJ194"/>
    <mergeCell ref="CX191:DJ191"/>
    <mergeCell ref="CH193:CW193"/>
    <mergeCell ref="EX183:FJ183"/>
    <mergeCell ref="DK184:DW184"/>
    <mergeCell ref="EK183:EW183"/>
    <mergeCell ref="BU184:CG184"/>
    <mergeCell ref="EX189:FG189"/>
    <mergeCell ref="EX188:FG188"/>
    <mergeCell ref="EK187:EW187"/>
    <mergeCell ref="EK186:EW186"/>
    <mergeCell ref="EX186:FG186"/>
    <mergeCell ref="BU188:CG188"/>
    <mergeCell ref="BU157:CG157"/>
    <mergeCell ref="CH157:CW157"/>
    <mergeCell ref="CX157:DJ157"/>
    <mergeCell ref="CH184:CW184"/>
    <mergeCell ref="DX183:EJ183"/>
    <mergeCell ref="DX180:EJ180"/>
    <mergeCell ref="CX184:DJ184"/>
    <mergeCell ref="CY181:FG181"/>
    <mergeCell ref="EK184:EW184"/>
    <mergeCell ref="EK182:FJ182"/>
    <mergeCell ref="DK162:DW162"/>
    <mergeCell ref="CH164:EJ164"/>
    <mergeCell ref="DK174:DW174"/>
    <mergeCell ref="DK178:DW178"/>
    <mergeCell ref="DK171:DW171"/>
    <mergeCell ref="DK169:DW169"/>
    <mergeCell ref="DK177:DW177"/>
    <mergeCell ref="CG163:CX163"/>
    <mergeCell ref="CY163:FG163"/>
    <mergeCell ref="DX167:EJ167"/>
    <mergeCell ref="BU159:CG159"/>
    <mergeCell ref="CX159:DJ159"/>
    <mergeCell ref="CH165:CW165"/>
    <mergeCell ref="BU162:CG162"/>
    <mergeCell ref="CX153:DJ153"/>
    <mergeCell ref="CX152:DR152"/>
    <mergeCell ref="CX160:DJ160"/>
    <mergeCell ref="DK165:DW165"/>
    <mergeCell ref="DK157:DW157"/>
    <mergeCell ref="CH159:CW159"/>
    <mergeCell ref="CH174:CW174"/>
    <mergeCell ref="CH160:CW160"/>
    <mergeCell ref="CH156:CW156"/>
    <mergeCell ref="DK150:DW150"/>
    <mergeCell ref="CH153:CW153"/>
    <mergeCell ref="CH168:CW168"/>
    <mergeCell ref="CH169:CW169"/>
    <mergeCell ref="DK167:DW167"/>
    <mergeCell ref="CX167:DJ167"/>
    <mergeCell ref="CH151:CW151"/>
    <mergeCell ref="CX170:DJ170"/>
    <mergeCell ref="DK159:DW159"/>
    <mergeCell ref="CH148:CW148"/>
    <mergeCell ref="BU149:CG149"/>
    <mergeCell ref="CX148:DJ148"/>
    <mergeCell ref="DK148:DW148"/>
    <mergeCell ref="CX149:DJ149"/>
    <mergeCell ref="BU152:CG152"/>
    <mergeCell ref="CX166:DJ166"/>
    <mergeCell ref="CI152:CW152"/>
    <mergeCell ref="BU147:CG147"/>
    <mergeCell ref="CX151:DJ151"/>
    <mergeCell ref="CX178:DJ178"/>
    <mergeCell ref="DK160:DW160"/>
    <mergeCell ref="DK156:DW156"/>
    <mergeCell ref="CX175:DJ175"/>
    <mergeCell ref="CX168:DJ168"/>
    <mergeCell ref="DK170:DW170"/>
    <mergeCell ref="CX169:DJ169"/>
    <mergeCell ref="DK168:DW168"/>
    <mergeCell ref="CH166:CW166"/>
    <mergeCell ref="CX165:DJ165"/>
    <mergeCell ref="CH162:CW162"/>
    <mergeCell ref="CX154:DJ154"/>
    <mergeCell ref="CH161:CW161"/>
    <mergeCell ref="CH147:CW147"/>
    <mergeCell ref="CH154:CW154"/>
    <mergeCell ref="CX162:DJ162"/>
    <mergeCell ref="CX161:DJ161"/>
    <mergeCell ref="CX158:DJ158"/>
    <mergeCell ref="AN76:AS76"/>
    <mergeCell ref="AT83:BI83"/>
    <mergeCell ref="BU145:CG145"/>
    <mergeCell ref="BC146:BT146"/>
    <mergeCell ref="BU166:CG166"/>
    <mergeCell ref="BU148:CG148"/>
    <mergeCell ref="BU161:CG161"/>
    <mergeCell ref="BC151:BR151"/>
    <mergeCell ref="BC150:BR150"/>
    <mergeCell ref="BC159:BR159"/>
    <mergeCell ref="A55:AM55"/>
    <mergeCell ref="A60:AM60"/>
    <mergeCell ref="DK153:DW153"/>
    <mergeCell ref="AN17:AS17"/>
    <mergeCell ref="AN83:AS83"/>
    <mergeCell ref="BJ79:CE79"/>
    <mergeCell ref="BJ81:CE81"/>
    <mergeCell ref="AT19:BI19"/>
    <mergeCell ref="BJ19:CE19"/>
    <mergeCell ref="AN74:AS74"/>
    <mergeCell ref="A18:AM18"/>
    <mergeCell ref="A19:AM19"/>
    <mergeCell ref="AN19:AS19"/>
    <mergeCell ref="AN18:AS18"/>
    <mergeCell ref="A49:AM49"/>
    <mergeCell ref="A50:AM50"/>
    <mergeCell ref="A53:AM53"/>
    <mergeCell ref="A48:AM48"/>
    <mergeCell ref="A52:AM52"/>
    <mergeCell ref="A51:AM51"/>
    <mergeCell ref="AT98:BI98"/>
    <mergeCell ref="BJ93:CE93"/>
    <mergeCell ref="BJ92:CE92"/>
    <mergeCell ref="AT85:BI85"/>
    <mergeCell ref="BJ61:CE61"/>
    <mergeCell ref="A54:AM54"/>
    <mergeCell ref="A15:AM15"/>
    <mergeCell ref="AN15:AS15"/>
    <mergeCell ref="A16:AM16"/>
    <mergeCell ref="AN16:AS16"/>
    <mergeCell ref="CH145:CW145"/>
    <mergeCell ref="A21:AM21"/>
    <mergeCell ref="AN21:AS21"/>
    <mergeCell ref="A20:AM20"/>
    <mergeCell ref="AN20:AS20"/>
    <mergeCell ref="A47:AM47"/>
    <mergeCell ref="A17:AM17"/>
    <mergeCell ref="AK116:AP117"/>
    <mergeCell ref="A116:AJ117"/>
    <mergeCell ref="A58:AM58"/>
    <mergeCell ref="A75:AM75"/>
    <mergeCell ref="AN80:AS80"/>
    <mergeCell ref="AN88:AS88"/>
    <mergeCell ref="A109:AM109"/>
    <mergeCell ref="AN109:AS109"/>
    <mergeCell ref="A89:AK89"/>
    <mergeCell ref="A118:AJ118"/>
    <mergeCell ref="A119:AJ119"/>
    <mergeCell ref="A82:AM82"/>
    <mergeCell ref="A105:AM105"/>
    <mergeCell ref="A106:AM106"/>
    <mergeCell ref="A88:AM88"/>
    <mergeCell ref="A84:AM84"/>
    <mergeCell ref="A87:AM87"/>
    <mergeCell ref="A93:AM93"/>
    <mergeCell ref="AN108:AS108"/>
    <mergeCell ref="AN81:AS81"/>
    <mergeCell ref="A94:AK94"/>
    <mergeCell ref="A86:AM86"/>
    <mergeCell ref="A85:AM85"/>
    <mergeCell ref="A90:AK90"/>
    <mergeCell ref="A91:AM91"/>
    <mergeCell ref="A102:AM102"/>
    <mergeCell ref="AT81:BI81"/>
    <mergeCell ref="BJ78:CE78"/>
    <mergeCell ref="AT75:BI75"/>
    <mergeCell ref="A57:AM57"/>
    <mergeCell ref="A56:AM56"/>
    <mergeCell ref="A59:AM59"/>
    <mergeCell ref="AN73:AS73"/>
    <mergeCell ref="A65:AM65"/>
    <mergeCell ref="A64:AM64"/>
    <mergeCell ref="AN67:AS67"/>
    <mergeCell ref="AN79:AS79"/>
    <mergeCell ref="A76:AM76"/>
    <mergeCell ref="BJ101:CE101"/>
    <mergeCell ref="AN111:AS111"/>
    <mergeCell ref="BJ86:CE86"/>
    <mergeCell ref="BJ87:CE87"/>
    <mergeCell ref="AN87:AS87"/>
    <mergeCell ref="AN86:AS86"/>
    <mergeCell ref="AT109:BI109"/>
    <mergeCell ref="BJ109:CE109"/>
    <mergeCell ref="BJ112:CE112"/>
    <mergeCell ref="BJ62:CE62"/>
    <mergeCell ref="BJ69:CE69"/>
    <mergeCell ref="BJ72:CE72"/>
    <mergeCell ref="BJ74:CE74"/>
    <mergeCell ref="BJ67:CE67"/>
    <mergeCell ref="BJ68:CE68"/>
    <mergeCell ref="BJ63:CE63"/>
    <mergeCell ref="BJ64:CE64"/>
    <mergeCell ref="BJ107:CE107"/>
    <mergeCell ref="EE112:ES112"/>
    <mergeCell ref="A113:AM113"/>
    <mergeCell ref="AT70:BI70"/>
    <mergeCell ref="A74:AM74"/>
    <mergeCell ref="BC118:BT118"/>
    <mergeCell ref="AN113:AS113"/>
    <mergeCell ref="BJ76:CE76"/>
    <mergeCell ref="BJ75:CE75"/>
    <mergeCell ref="AT111:BI111"/>
    <mergeCell ref="AN84:AS84"/>
    <mergeCell ref="A129:AJ129"/>
    <mergeCell ref="A127:AJ127"/>
    <mergeCell ref="A124:AJ124"/>
    <mergeCell ref="BJ111:CE111"/>
    <mergeCell ref="A114:FG114"/>
    <mergeCell ref="CW112:DM112"/>
    <mergeCell ref="CF113:CV113"/>
    <mergeCell ref="A111:AM111"/>
    <mergeCell ref="A112:AM112"/>
    <mergeCell ref="EE111:ES111"/>
    <mergeCell ref="A120:AJ120"/>
    <mergeCell ref="A123:AJ123"/>
    <mergeCell ref="A122:AJ122"/>
    <mergeCell ref="AK121:AP121"/>
    <mergeCell ref="A121:AJ121"/>
    <mergeCell ref="A128:AJ128"/>
    <mergeCell ref="BU173:CG174"/>
    <mergeCell ref="BU170:CG170"/>
    <mergeCell ref="BC143:BT143"/>
    <mergeCell ref="BU138:CG138"/>
    <mergeCell ref="BU141:CG141"/>
    <mergeCell ref="BC154:BR154"/>
    <mergeCell ref="BU154:CG154"/>
    <mergeCell ref="BC156:BR156"/>
    <mergeCell ref="BU160:CG160"/>
    <mergeCell ref="BU146:CG146"/>
    <mergeCell ref="CX279:DJ279"/>
    <mergeCell ref="AQ147:BB147"/>
    <mergeCell ref="BC149:BT149"/>
    <mergeCell ref="BC140:BT140"/>
    <mergeCell ref="BC144:BT144"/>
    <mergeCell ref="BC148:BT148"/>
    <mergeCell ref="AQ140:BB140"/>
    <mergeCell ref="AQ142:BB142"/>
    <mergeCell ref="BC142:BT142"/>
    <mergeCell ref="BC141:BT141"/>
    <mergeCell ref="DX279:EJ279"/>
    <mergeCell ref="DX280:EJ280"/>
    <mergeCell ref="DX284:EJ284"/>
    <mergeCell ref="DX283:EJ283"/>
    <mergeCell ref="DK282:DW282"/>
    <mergeCell ref="DX282:EJ282"/>
    <mergeCell ref="CH322:CW322"/>
    <mergeCell ref="BU322:CG322"/>
    <mergeCell ref="BU324:CG324"/>
    <mergeCell ref="CI323:CW323"/>
    <mergeCell ref="DK284:DW284"/>
    <mergeCell ref="CX281:DJ281"/>
    <mergeCell ref="DK283:DW283"/>
    <mergeCell ref="CH324:CW324"/>
    <mergeCell ref="CX285:DJ285"/>
    <mergeCell ref="BU284:CG284"/>
    <mergeCell ref="CH291:EJ291"/>
    <mergeCell ref="A296:AJ296"/>
    <mergeCell ref="AQ295:BB295"/>
    <mergeCell ref="BC296:BT296"/>
    <mergeCell ref="AK296:AP296"/>
    <mergeCell ref="BU293:CG293"/>
    <mergeCell ref="A295:AJ295"/>
    <mergeCell ref="AK294:AP294"/>
    <mergeCell ref="AQ296:BB296"/>
    <mergeCell ref="A294:AJ294"/>
    <mergeCell ref="EX294:FJ294"/>
    <mergeCell ref="EX302:FJ302"/>
    <mergeCell ref="EX312:FJ312"/>
    <mergeCell ref="CX293:DJ293"/>
    <mergeCell ref="EK300:EW300"/>
    <mergeCell ref="EX305:FE305"/>
    <mergeCell ref="EX306:FE306"/>
    <mergeCell ref="EK310:EW310"/>
    <mergeCell ref="EX310:FE310"/>
    <mergeCell ref="DX309:EJ309"/>
    <mergeCell ref="AK145:AP145"/>
    <mergeCell ref="BC251:BT251"/>
    <mergeCell ref="AQ251:BB251"/>
    <mergeCell ref="BC249:BT250"/>
    <mergeCell ref="BC145:BT145"/>
    <mergeCell ref="BC147:BT147"/>
    <mergeCell ref="AK147:AP147"/>
    <mergeCell ref="AQ170:BB170"/>
    <mergeCell ref="BC152:BI152"/>
    <mergeCell ref="AK159:AP159"/>
    <mergeCell ref="AV349:BK349"/>
    <mergeCell ref="A341:AJ341"/>
    <mergeCell ref="AK341:AP341"/>
    <mergeCell ref="AK340:AP340"/>
    <mergeCell ref="A340:AJ340"/>
    <mergeCell ref="AQ341:BB341"/>
    <mergeCell ref="BC341:BT341"/>
    <mergeCell ref="A347:AO348"/>
    <mergeCell ref="A349:AO349"/>
    <mergeCell ref="AP349:AU349"/>
    <mergeCell ref="A351:AO351"/>
    <mergeCell ref="AP351:AU351"/>
    <mergeCell ref="BU342:CG342"/>
    <mergeCell ref="AQ342:BB342"/>
    <mergeCell ref="AQ344:BB344"/>
    <mergeCell ref="A345:BC345"/>
    <mergeCell ref="A342:AJ342"/>
    <mergeCell ref="BC342:BT342"/>
    <mergeCell ref="AK344:AP344"/>
    <mergeCell ref="A344:AJ344"/>
    <mergeCell ref="A356:AO356"/>
    <mergeCell ref="AP356:AU356"/>
    <mergeCell ref="BL356:CE356"/>
    <mergeCell ref="AP352:AU352"/>
    <mergeCell ref="AV350:BK350"/>
    <mergeCell ref="A350:AO350"/>
    <mergeCell ref="AP350:AU350"/>
    <mergeCell ref="A352:AO352"/>
    <mergeCell ref="AV351:BK351"/>
    <mergeCell ref="AV352:BK352"/>
    <mergeCell ref="CW353:DM353"/>
    <mergeCell ref="A355:AO355"/>
    <mergeCell ref="AP355:AU355"/>
    <mergeCell ref="AV355:BK355"/>
    <mergeCell ref="BL355:CE355"/>
    <mergeCell ref="CF355:CV355"/>
    <mergeCell ref="A354:AO354"/>
    <mergeCell ref="AP354:AU354"/>
    <mergeCell ref="A353:AO353"/>
    <mergeCell ref="AP353:AU353"/>
    <mergeCell ref="A357:AO357"/>
    <mergeCell ref="AP357:AU357"/>
    <mergeCell ref="AP359:AU359"/>
    <mergeCell ref="AH363:BH363"/>
    <mergeCell ref="AV358:BK358"/>
    <mergeCell ref="A358:AO358"/>
    <mergeCell ref="N363:AE363"/>
    <mergeCell ref="AH362:BH362"/>
    <mergeCell ref="AV359:BK359"/>
    <mergeCell ref="A367:B367"/>
    <mergeCell ref="AV357:BK357"/>
    <mergeCell ref="BL358:CE358"/>
    <mergeCell ref="AH364:BH364"/>
    <mergeCell ref="AH365:BH365"/>
    <mergeCell ref="A360:AO360"/>
    <mergeCell ref="AP360:AU360"/>
    <mergeCell ref="AV360:BK360"/>
    <mergeCell ref="A359:AO359"/>
    <mergeCell ref="AP358:AU358"/>
    <mergeCell ref="C367:E367"/>
    <mergeCell ref="I367:X367"/>
    <mergeCell ref="Y367:AC367"/>
    <mergeCell ref="N362:AE362"/>
    <mergeCell ref="AD367:AF367"/>
    <mergeCell ref="R365:AE365"/>
    <mergeCell ref="R364:AE364"/>
    <mergeCell ref="DS364:ES364"/>
    <mergeCell ref="DC364:DP364"/>
    <mergeCell ref="CF359:CV359"/>
    <mergeCell ref="DS363:ES363"/>
    <mergeCell ref="CF360:CV360"/>
    <mergeCell ref="EE360:ES360"/>
    <mergeCell ref="DC363:DP363"/>
    <mergeCell ref="DN360:ED360"/>
    <mergeCell ref="DN359:ED359"/>
    <mergeCell ref="CW358:DM358"/>
    <mergeCell ref="CF358:CV358"/>
    <mergeCell ref="DN358:ED358"/>
    <mergeCell ref="BL359:CE359"/>
    <mergeCell ref="CW359:DM359"/>
    <mergeCell ref="BL360:CE360"/>
    <mergeCell ref="CW360:DM360"/>
    <mergeCell ref="CW357:DM357"/>
    <mergeCell ref="AV356:BK356"/>
    <mergeCell ref="AV354:BK354"/>
    <mergeCell ref="BL354:CE354"/>
    <mergeCell ref="BL357:CE357"/>
    <mergeCell ref="DN357:ED357"/>
    <mergeCell ref="DN354:ED354"/>
    <mergeCell ref="CF357:CV357"/>
    <mergeCell ref="CF356:CV356"/>
    <mergeCell ref="ET356:FJ356"/>
    <mergeCell ref="ET355:FJ355"/>
    <mergeCell ref="CW355:DM355"/>
    <mergeCell ref="EE356:ES356"/>
    <mergeCell ref="EE355:ES355"/>
    <mergeCell ref="DN355:ED355"/>
    <mergeCell ref="CW356:DM356"/>
    <mergeCell ref="DN356:ED356"/>
    <mergeCell ref="BL351:CE351"/>
    <mergeCell ref="CF354:CV354"/>
    <mergeCell ref="DN352:ED352"/>
    <mergeCell ref="EE352:ES352"/>
    <mergeCell ref="CW352:DM352"/>
    <mergeCell ref="CW351:DM351"/>
    <mergeCell ref="EE354:ES354"/>
    <mergeCell ref="DN353:ED353"/>
    <mergeCell ref="CW354:DM354"/>
    <mergeCell ref="EE353:ES353"/>
    <mergeCell ref="ET360:FJ360"/>
    <mergeCell ref="ET357:FJ357"/>
    <mergeCell ref="ET359:FJ359"/>
    <mergeCell ref="EE359:ES359"/>
    <mergeCell ref="ET358:FJ358"/>
    <mergeCell ref="EE357:ES357"/>
    <mergeCell ref="EE358:ES358"/>
    <mergeCell ref="ET354:FJ354"/>
    <mergeCell ref="BC340:BT340"/>
    <mergeCell ref="BU332:CG332"/>
    <mergeCell ref="AV353:BK353"/>
    <mergeCell ref="CF353:CV353"/>
    <mergeCell ref="BL352:CE352"/>
    <mergeCell ref="CF352:CV352"/>
    <mergeCell ref="BL353:CE353"/>
    <mergeCell ref="CF350:CV350"/>
    <mergeCell ref="CF351:CV351"/>
    <mergeCell ref="CH328:CW328"/>
    <mergeCell ref="CX329:DW329"/>
    <mergeCell ref="CX332:DW332"/>
    <mergeCell ref="CX328:DW328"/>
    <mergeCell ref="CH329:CW329"/>
    <mergeCell ref="CX331:DW331"/>
    <mergeCell ref="BU341:CG341"/>
    <mergeCell ref="DK340:DW340"/>
    <mergeCell ref="AQ340:BB340"/>
    <mergeCell ref="CX340:DJ340"/>
    <mergeCell ref="CH341:CW341"/>
    <mergeCell ref="CH340:CW340"/>
    <mergeCell ref="DK341:DW341"/>
    <mergeCell ref="CX341:DJ341"/>
    <mergeCell ref="BU340:CG340"/>
    <mergeCell ref="A331:AJ331"/>
    <mergeCell ref="CX324:DJ324"/>
    <mergeCell ref="A329:AJ329"/>
    <mergeCell ref="DK324:DW324"/>
    <mergeCell ref="AQ325:BB325"/>
    <mergeCell ref="AQ324:BB324"/>
    <mergeCell ref="BU325:CG325"/>
    <mergeCell ref="AQ328:BB328"/>
    <mergeCell ref="BC328:BT328"/>
    <mergeCell ref="A326:AH326"/>
    <mergeCell ref="BU328:CG328"/>
    <mergeCell ref="A322:AJ322"/>
    <mergeCell ref="AQ322:BB322"/>
    <mergeCell ref="BU321:CG321"/>
    <mergeCell ref="A323:AH323"/>
    <mergeCell ref="BC322:BT322"/>
    <mergeCell ref="AK321:AP321"/>
    <mergeCell ref="BU323:CG323"/>
    <mergeCell ref="BC321:BT321"/>
    <mergeCell ref="AQ321:BB321"/>
    <mergeCell ref="EX341:FJ341"/>
    <mergeCell ref="DX340:EJ340"/>
    <mergeCell ref="EK339:EW339"/>
    <mergeCell ref="EK341:EW341"/>
    <mergeCell ref="EK340:EW340"/>
    <mergeCell ref="DX341:EJ341"/>
    <mergeCell ref="EX339:FJ339"/>
    <mergeCell ref="DX339:EJ339"/>
    <mergeCell ref="EX340:FG340"/>
    <mergeCell ref="DK339:DW339"/>
    <mergeCell ref="CX339:DJ339"/>
    <mergeCell ref="CH339:CW339"/>
    <mergeCell ref="CI327:CW327"/>
    <mergeCell ref="CX327:DR327"/>
    <mergeCell ref="CX338:DJ338"/>
    <mergeCell ref="DK338:DW338"/>
    <mergeCell ref="CH338:CW338"/>
    <mergeCell ref="CX330:DW330"/>
    <mergeCell ref="CH331:CW331"/>
    <mergeCell ref="AK339:AP339"/>
    <mergeCell ref="AK335:AP336"/>
    <mergeCell ref="BU335:CG336"/>
    <mergeCell ref="BC335:BT336"/>
    <mergeCell ref="AQ339:BB339"/>
    <mergeCell ref="BC339:BT339"/>
    <mergeCell ref="BU339:CG339"/>
    <mergeCell ref="AQ338:BB338"/>
    <mergeCell ref="BU338:CG338"/>
    <mergeCell ref="BC338:BT338"/>
    <mergeCell ref="AK329:AP329"/>
    <mergeCell ref="DK336:DW336"/>
    <mergeCell ref="BU331:CG331"/>
    <mergeCell ref="BU330:CG330"/>
    <mergeCell ref="CH330:CW330"/>
    <mergeCell ref="CH335:EJ335"/>
    <mergeCell ref="CH332:CW332"/>
    <mergeCell ref="AK331:AP331"/>
    <mergeCell ref="AQ331:BB331"/>
    <mergeCell ref="A333:FG333"/>
    <mergeCell ref="CH298:CW298"/>
    <mergeCell ref="CH321:CW321"/>
    <mergeCell ref="BC301:BT301"/>
    <mergeCell ref="BC303:BT303"/>
    <mergeCell ref="BU301:CG301"/>
    <mergeCell ref="BU300:CG300"/>
    <mergeCell ref="BC300:BI300"/>
    <mergeCell ref="BU305:CG305"/>
    <mergeCell ref="BU318:CG318"/>
    <mergeCell ref="BU315:CG315"/>
    <mergeCell ref="A339:AJ339"/>
    <mergeCell ref="AK322:AP322"/>
    <mergeCell ref="A324:AJ324"/>
    <mergeCell ref="AK324:AP324"/>
    <mergeCell ref="AK328:AP328"/>
    <mergeCell ref="AK325:AP325"/>
    <mergeCell ref="A335:AJ336"/>
    <mergeCell ref="A325:AJ325"/>
    <mergeCell ref="A338:AJ338"/>
    <mergeCell ref="AK338:AP338"/>
    <mergeCell ref="EX336:FJ336"/>
    <mergeCell ref="EK336:EW336"/>
    <mergeCell ref="DX299:EJ299"/>
    <mergeCell ref="CX325:DJ325"/>
    <mergeCell ref="DK325:DW325"/>
    <mergeCell ref="CX300:DR300"/>
    <mergeCell ref="CX322:DJ322"/>
    <mergeCell ref="CX321:DJ321"/>
    <mergeCell ref="DK311:DW311"/>
    <mergeCell ref="DK313:DW313"/>
    <mergeCell ref="DK227:DW227"/>
    <mergeCell ref="DK226:DW226"/>
    <mergeCell ref="DK264:DW264"/>
    <mergeCell ref="CX229:DJ229"/>
    <mergeCell ref="CH236:EJ236"/>
    <mergeCell ref="CH237:CW237"/>
    <mergeCell ref="DX231:EJ231"/>
    <mergeCell ref="CX238:DJ238"/>
    <mergeCell ref="CH245:CW245"/>
    <mergeCell ref="DK245:DW245"/>
    <mergeCell ref="CX294:DJ294"/>
    <mergeCell ref="CX199:DJ199"/>
    <mergeCell ref="EX214:FG214"/>
    <mergeCell ref="EK223:EW223"/>
    <mergeCell ref="DX225:EJ225"/>
    <mergeCell ref="EK214:EW214"/>
    <mergeCell ref="EK216:EW216"/>
    <mergeCell ref="EX221:FJ221"/>
    <mergeCell ref="EX225:FJ225"/>
    <mergeCell ref="CX225:DJ225"/>
    <mergeCell ref="EK215:EW215"/>
    <mergeCell ref="DX174:EJ174"/>
    <mergeCell ref="EX180:FG180"/>
    <mergeCell ref="EX177:FG177"/>
    <mergeCell ref="DX212:EJ212"/>
    <mergeCell ref="DX185:EJ185"/>
    <mergeCell ref="DX187:EJ187"/>
    <mergeCell ref="DX188:EJ188"/>
    <mergeCell ref="DX178:EJ178"/>
    <mergeCell ref="EK174:EW174"/>
    <mergeCell ref="CX198:DJ198"/>
    <mergeCell ref="DK207:DW207"/>
    <mergeCell ref="CX210:DJ210"/>
    <mergeCell ref="CX208:DJ208"/>
    <mergeCell ref="CX204:DJ204"/>
    <mergeCell ref="CX203:DJ203"/>
    <mergeCell ref="AQ137:BB137"/>
    <mergeCell ref="BC131:BT131"/>
    <mergeCell ref="AK146:AP146"/>
    <mergeCell ref="AQ145:BB145"/>
    <mergeCell ref="BU191:CG191"/>
    <mergeCell ref="BC179:BR179"/>
    <mergeCell ref="BC182:BT183"/>
    <mergeCell ref="AQ177:BB177"/>
    <mergeCell ref="AQ178:BB178"/>
    <mergeCell ref="AQ185:BB185"/>
    <mergeCell ref="AK129:AP129"/>
    <mergeCell ref="BC129:BR129"/>
    <mergeCell ref="AQ121:BB121"/>
    <mergeCell ref="CX171:DJ171"/>
    <mergeCell ref="CY172:FG172"/>
    <mergeCell ref="EK173:FJ173"/>
    <mergeCell ref="CH143:CW143"/>
    <mergeCell ref="CX143:DJ143"/>
    <mergeCell ref="BC126:BR126"/>
    <mergeCell ref="AS126:BB126"/>
    <mergeCell ref="AK122:AP122"/>
    <mergeCell ref="AQ122:BB122"/>
    <mergeCell ref="A130:AJ130"/>
    <mergeCell ref="A126:AJ126"/>
    <mergeCell ref="A125:AJ125"/>
    <mergeCell ref="BC120:BT120"/>
    <mergeCell ref="BC130:BT130"/>
    <mergeCell ref="AK124:AP124"/>
    <mergeCell ref="BC122:BT122"/>
    <mergeCell ref="BC127:BT127"/>
    <mergeCell ref="BU122:CG122"/>
    <mergeCell ref="BU124:CG124"/>
    <mergeCell ref="BC119:BT119"/>
    <mergeCell ref="AQ123:BB123"/>
    <mergeCell ref="AK123:AP123"/>
    <mergeCell ref="AQ119:BB119"/>
    <mergeCell ref="AK120:AP120"/>
    <mergeCell ref="AQ120:BB120"/>
    <mergeCell ref="AK119:AP119"/>
    <mergeCell ref="BC121:BT121"/>
    <mergeCell ref="BU127:CG127"/>
    <mergeCell ref="BC125:BT125"/>
    <mergeCell ref="BU130:CG130"/>
    <mergeCell ref="BU129:CG129"/>
    <mergeCell ref="BU123:CG123"/>
    <mergeCell ref="BC124:BT124"/>
    <mergeCell ref="BC123:BT123"/>
    <mergeCell ref="BC128:BT128"/>
    <mergeCell ref="BU128:CG128"/>
    <mergeCell ref="AQ130:BB130"/>
    <mergeCell ref="CX144:DJ144"/>
    <mergeCell ref="CH130:CW130"/>
    <mergeCell ref="CH128:CW128"/>
    <mergeCell ref="CH135:CW135"/>
    <mergeCell ref="CH138:CW138"/>
    <mergeCell ref="CX130:DJ130"/>
    <mergeCell ref="CH137:CW137"/>
    <mergeCell ref="CH141:CW141"/>
    <mergeCell ref="CH140:CW140"/>
    <mergeCell ref="EE96:ES96"/>
    <mergeCell ref="AK133:AP134"/>
    <mergeCell ref="AQ125:BB125"/>
    <mergeCell ref="AK125:AP125"/>
    <mergeCell ref="AK127:AP127"/>
    <mergeCell ref="AK128:AP128"/>
    <mergeCell ref="AQ127:BB127"/>
    <mergeCell ref="AQ128:BB128"/>
    <mergeCell ref="AS129:BB129"/>
    <mergeCell ref="AK126:AP126"/>
    <mergeCell ref="ET78:FH78"/>
    <mergeCell ref="DN94:ED94"/>
    <mergeCell ref="ET96:FG96"/>
    <mergeCell ref="ET98:FJ98"/>
    <mergeCell ref="ET97:FJ97"/>
    <mergeCell ref="DN97:ED97"/>
    <mergeCell ref="EE95:ES95"/>
    <mergeCell ref="ET95:FJ95"/>
    <mergeCell ref="EE98:ES98"/>
    <mergeCell ref="EE97:ES97"/>
    <mergeCell ref="ET62:FJ62"/>
    <mergeCell ref="ET65:FJ65"/>
    <mergeCell ref="EE63:ES63"/>
    <mergeCell ref="DN65:ED65"/>
    <mergeCell ref="DN63:ED63"/>
    <mergeCell ref="ET75:FJ75"/>
    <mergeCell ref="ET27:FJ27"/>
    <mergeCell ref="EE27:ES27"/>
    <mergeCell ref="ET29:FJ29"/>
    <mergeCell ref="ET30:FJ30"/>
    <mergeCell ref="ET32:FJ32"/>
    <mergeCell ref="ET33:FJ33"/>
    <mergeCell ref="EE32:ES32"/>
    <mergeCell ref="ET38:FJ38"/>
    <mergeCell ref="EE37:ES37"/>
    <mergeCell ref="ET37:FJ37"/>
    <mergeCell ref="ET39:FG39"/>
    <mergeCell ref="EE28:ES28"/>
    <mergeCell ref="ET28:FJ28"/>
    <mergeCell ref="ET36:FH36"/>
    <mergeCell ref="DN49:ED49"/>
    <mergeCell ref="DN37:ED37"/>
    <mergeCell ref="ET44:FJ44"/>
    <mergeCell ref="ET43:FG43"/>
    <mergeCell ref="EE43:ES43"/>
    <mergeCell ref="ET49:FJ49"/>
    <mergeCell ref="ET41:FG41"/>
    <mergeCell ref="EE41:ES41"/>
    <mergeCell ref="EE42:ES42"/>
    <mergeCell ref="EE44:ES44"/>
    <mergeCell ref="ET26:FJ26"/>
    <mergeCell ref="EE22:ES22"/>
    <mergeCell ref="EE25:ES25"/>
    <mergeCell ref="EE24:ES24"/>
    <mergeCell ref="EE26:ES26"/>
    <mergeCell ref="ET24:FJ24"/>
    <mergeCell ref="ET25:FJ25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DN18:ED18"/>
    <mergeCell ref="DN15:ED15"/>
    <mergeCell ref="DN16:ED16"/>
    <mergeCell ref="ET8:FJ8"/>
    <mergeCell ref="ET12:FJ12"/>
    <mergeCell ref="EE12:ES12"/>
    <mergeCell ref="ET15:FJ15"/>
    <mergeCell ref="EE15:ES15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AT13:BI13"/>
    <mergeCell ref="EE13:ES13"/>
    <mergeCell ref="DN14:ED14"/>
    <mergeCell ref="CW14:DM14"/>
    <mergeCell ref="BJ13:CE13"/>
    <mergeCell ref="CW13:DM13"/>
    <mergeCell ref="CF13:CV13"/>
    <mergeCell ref="BJ14:CE14"/>
    <mergeCell ref="CF14:CV14"/>
    <mergeCell ref="CF10:ES10"/>
    <mergeCell ref="BJ12:CE12"/>
    <mergeCell ref="DN12:ED12"/>
    <mergeCell ref="CW11:DM11"/>
    <mergeCell ref="CF11:CV11"/>
    <mergeCell ref="DN11:ED11"/>
    <mergeCell ref="EE11:ES11"/>
    <mergeCell ref="CW12:DM12"/>
    <mergeCell ref="CF12:CV12"/>
    <mergeCell ref="CW21:DM21"/>
    <mergeCell ref="A1:EQ1"/>
    <mergeCell ref="A2:EQ2"/>
    <mergeCell ref="BI4:CD4"/>
    <mergeCell ref="BE5:EB5"/>
    <mergeCell ref="CE4:CI4"/>
    <mergeCell ref="CJ4:CK4"/>
    <mergeCell ref="AK3:DI3"/>
    <mergeCell ref="CU4:DZ4"/>
    <mergeCell ref="AN10:AS11"/>
    <mergeCell ref="CF16:CV16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21:CV21"/>
    <mergeCell ref="AT18:BI18"/>
    <mergeCell ref="BJ16:CE16"/>
    <mergeCell ref="ET13:FJ13"/>
    <mergeCell ref="ET14:FJ14"/>
    <mergeCell ref="EE14:ES14"/>
    <mergeCell ref="CW16:DM16"/>
    <mergeCell ref="CF15:CV15"/>
    <mergeCell ref="DN13:ED13"/>
    <mergeCell ref="CW15:DM15"/>
    <mergeCell ref="BJ15:CE15"/>
    <mergeCell ref="BJ28:CE28"/>
    <mergeCell ref="AT15:BI15"/>
    <mergeCell ref="AN29:AS29"/>
    <mergeCell ref="AT29:BI29"/>
    <mergeCell ref="AT34:BI34"/>
    <mergeCell ref="AT33:BI33"/>
    <mergeCell ref="AT28:BI28"/>
    <mergeCell ref="AT32:BI32"/>
    <mergeCell ref="AT16:BI16"/>
    <mergeCell ref="AT17:BI17"/>
    <mergeCell ref="CW26:DM26"/>
    <mergeCell ref="CF27:CV27"/>
    <mergeCell ref="AT27:BI27"/>
    <mergeCell ref="BJ34:CE34"/>
    <mergeCell ref="BJ32:CE32"/>
    <mergeCell ref="BJ33:CE33"/>
    <mergeCell ref="BJ27:CE27"/>
    <mergeCell ref="AT30:BI30"/>
    <mergeCell ref="BJ30:CE30"/>
    <mergeCell ref="BJ31:CE31"/>
    <mergeCell ref="BJ18:CE18"/>
    <mergeCell ref="BJ17:CE17"/>
    <mergeCell ref="BJ22:CE22"/>
    <mergeCell ref="BJ24:CE24"/>
    <mergeCell ref="BJ23:CE23"/>
    <mergeCell ref="CF26:CV26"/>
    <mergeCell ref="CF19:CV19"/>
    <mergeCell ref="BJ25:CE25"/>
    <mergeCell ref="BJ26:CE26"/>
    <mergeCell ref="CF33:CV33"/>
    <mergeCell ref="CF38:CV38"/>
    <mergeCell ref="CF28:CV28"/>
    <mergeCell ref="BJ35:CE35"/>
    <mergeCell ref="CF32:CV32"/>
    <mergeCell ref="BJ36:CE36"/>
    <mergeCell ref="CF36:CV36"/>
    <mergeCell ref="CF37:CV37"/>
    <mergeCell ref="CF34:CV34"/>
    <mergeCell ref="CF35:CV35"/>
    <mergeCell ref="CW32:DM32"/>
    <mergeCell ref="DN24:ED24"/>
    <mergeCell ref="CW27:DM27"/>
    <mergeCell ref="CW24:DM24"/>
    <mergeCell ref="CW25:DM25"/>
    <mergeCell ref="DN27:ED27"/>
    <mergeCell ref="CW34:DM34"/>
    <mergeCell ref="DN34:ED34"/>
    <mergeCell ref="CW33:DM33"/>
    <mergeCell ref="DN25:ED25"/>
    <mergeCell ref="DN26:ED26"/>
    <mergeCell ref="DN28:ED28"/>
    <mergeCell ref="DN29:ED29"/>
    <mergeCell ref="DN33:ED33"/>
    <mergeCell ref="DN32:ED32"/>
    <mergeCell ref="DN30:ED30"/>
    <mergeCell ref="DN31:ED31"/>
    <mergeCell ref="CW28:DM28"/>
    <mergeCell ref="ET55:FJ55"/>
    <mergeCell ref="ET71:FJ71"/>
    <mergeCell ref="ET63:FJ63"/>
    <mergeCell ref="ET79:FH79"/>
    <mergeCell ref="EE77:ES77"/>
    <mergeCell ref="EE80:ES80"/>
    <mergeCell ref="EE78:ES78"/>
    <mergeCell ref="EE79:ES79"/>
    <mergeCell ref="ET61:FG61"/>
    <mergeCell ref="EE61:ES61"/>
    <mergeCell ref="ET69:FJ69"/>
    <mergeCell ref="ET72:FJ72"/>
    <mergeCell ref="EE71:ES71"/>
    <mergeCell ref="ET53:FJ53"/>
    <mergeCell ref="ET76:FJ76"/>
    <mergeCell ref="ET77:FJ77"/>
    <mergeCell ref="ET58:FG58"/>
    <mergeCell ref="ET57:FG57"/>
    <mergeCell ref="ET59:FG59"/>
    <mergeCell ref="ET68:FG68"/>
    <mergeCell ref="ET56:FG56"/>
    <mergeCell ref="EE53:ES53"/>
    <mergeCell ref="EE52:ES52"/>
    <mergeCell ref="EE76:ES76"/>
    <mergeCell ref="ET74:FJ74"/>
    <mergeCell ref="EE74:ES74"/>
    <mergeCell ref="ET64:FJ64"/>
    <mergeCell ref="EE64:ES64"/>
    <mergeCell ref="EE73:ES73"/>
    <mergeCell ref="ET73:FG73"/>
    <mergeCell ref="ET47:FJ47"/>
    <mergeCell ref="ET45:FJ45"/>
    <mergeCell ref="EE48:ES48"/>
    <mergeCell ref="ET48:FJ48"/>
    <mergeCell ref="ET54:FJ54"/>
    <mergeCell ref="ET52:FJ52"/>
    <mergeCell ref="ET42:FG42"/>
    <mergeCell ref="ET51:FJ51"/>
    <mergeCell ref="EE45:ES45"/>
    <mergeCell ref="EE47:ES47"/>
    <mergeCell ref="EE46:ES46"/>
    <mergeCell ref="ET46:FJ46"/>
    <mergeCell ref="EE49:ES49"/>
    <mergeCell ref="EE50:ES50"/>
    <mergeCell ref="EE51:ES51"/>
    <mergeCell ref="ET50:FJ50"/>
    <mergeCell ref="DN35:ED35"/>
    <mergeCell ref="CW39:DM39"/>
    <mergeCell ref="DN36:ED36"/>
    <mergeCell ref="DN38:ED38"/>
    <mergeCell ref="DN39:ED39"/>
    <mergeCell ref="CW35:DM35"/>
    <mergeCell ref="CW36:DM36"/>
    <mergeCell ref="CW37:DM37"/>
    <mergeCell ref="CW38:DM38"/>
    <mergeCell ref="CW43:DM43"/>
    <mergeCell ref="DN41:ED41"/>
    <mergeCell ref="DN42:ED42"/>
    <mergeCell ref="DN40:ED40"/>
    <mergeCell ref="DN43:ED43"/>
    <mergeCell ref="EE36:ES36"/>
    <mergeCell ref="EE40:ES40"/>
    <mergeCell ref="EE39:ES39"/>
    <mergeCell ref="EE38:ES38"/>
    <mergeCell ref="CF43:CV43"/>
    <mergeCell ref="CW44:DM44"/>
    <mergeCell ref="CW40:DM40"/>
    <mergeCell ref="DN47:ED47"/>
    <mergeCell ref="DN46:ED46"/>
    <mergeCell ref="CF44:CV44"/>
    <mergeCell ref="DN44:ED44"/>
    <mergeCell ref="CW47:DM47"/>
    <mergeCell ref="CF46:CV46"/>
    <mergeCell ref="CW46:DM46"/>
    <mergeCell ref="CF45:CV45"/>
    <mergeCell ref="DN45:ED45"/>
    <mergeCell ref="CW45:DM45"/>
    <mergeCell ref="CF68:CV68"/>
    <mergeCell ref="CF67:CV67"/>
    <mergeCell ref="CF66:CV66"/>
    <mergeCell ref="CF59:CV59"/>
    <mergeCell ref="CW61:DM61"/>
    <mergeCell ref="CF62:CV62"/>
    <mergeCell ref="CF65:CV65"/>
    <mergeCell ref="CF40:CV40"/>
    <mergeCell ref="CF39:CV39"/>
    <mergeCell ref="CW41:DM41"/>
    <mergeCell ref="CW42:DM42"/>
    <mergeCell ref="CF41:CV41"/>
    <mergeCell ref="CF42:CV42"/>
    <mergeCell ref="CW60:DM60"/>
    <mergeCell ref="CF61:CV61"/>
    <mergeCell ref="CF55:CV55"/>
    <mergeCell ref="CW66:DM66"/>
    <mergeCell ref="CF63:CV63"/>
    <mergeCell ref="CW64:DM64"/>
    <mergeCell ref="CF64:CV64"/>
    <mergeCell ref="CW58:DM58"/>
    <mergeCell ref="CW59:DM59"/>
    <mergeCell ref="CF56:CV56"/>
    <mergeCell ref="DX264:EJ264"/>
    <mergeCell ref="CX253:DJ253"/>
    <mergeCell ref="DK239:DW239"/>
    <mergeCell ref="DK228:DW228"/>
    <mergeCell ref="CX230:DJ230"/>
    <mergeCell ref="BU231:CG231"/>
    <mergeCell ref="DK232:DW232"/>
    <mergeCell ref="BU232:CG232"/>
    <mergeCell ref="CX234:DJ234"/>
    <mergeCell ref="DK234:DW234"/>
    <mergeCell ref="DN51:ED51"/>
    <mergeCell ref="EE54:ES54"/>
    <mergeCell ref="DN54:ED54"/>
    <mergeCell ref="CW56:DM56"/>
    <mergeCell ref="CW54:DM54"/>
    <mergeCell ref="DN55:ED55"/>
    <mergeCell ref="CW55:DM55"/>
    <mergeCell ref="EE56:ES56"/>
    <mergeCell ref="CX212:DJ212"/>
    <mergeCell ref="CX213:DJ213"/>
    <mergeCell ref="CH224:CW224"/>
    <mergeCell ref="BU223:CG223"/>
    <mergeCell ref="CX206:DJ206"/>
    <mergeCell ref="CH212:CW212"/>
    <mergeCell ref="CX211:DJ211"/>
    <mergeCell ref="CX223:DJ223"/>
    <mergeCell ref="CH219:EJ219"/>
    <mergeCell ref="CX220:DJ220"/>
    <mergeCell ref="CX233:DJ233"/>
    <mergeCell ref="BU233:CG233"/>
    <mergeCell ref="BU234:CG234"/>
    <mergeCell ref="CH234:CW234"/>
    <mergeCell ref="BC228:BR228"/>
    <mergeCell ref="BU229:CG229"/>
    <mergeCell ref="CH230:CW230"/>
    <mergeCell ref="CH205:CW205"/>
    <mergeCell ref="CH206:CW206"/>
    <mergeCell ref="CH204:CW204"/>
    <mergeCell ref="CX209:DJ209"/>
    <mergeCell ref="CX207:DJ207"/>
    <mergeCell ref="CH207:CW207"/>
    <mergeCell ref="CX205:DJ205"/>
    <mergeCell ref="AK295:AP295"/>
    <mergeCell ref="AQ298:BB298"/>
    <mergeCell ref="A301:AJ301"/>
    <mergeCell ref="AK304:AP304"/>
    <mergeCell ref="A299:AJ299"/>
    <mergeCell ref="A297:AJ297"/>
    <mergeCell ref="AK303:AP303"/>
    <mergeCell ref="A303:AJ303"/>
    <mergeCell ref="AK301:AP301"/>
    <mergeCell ref="A298:AJ298"/>
    <mergeCell ref="BC337:BT337"/>
    <mergeCell ref="BC304:BR304"/>
    <mergeCell ref="A304:AJ304"/>
    <mergeCell ref="AK302:AP302"/>
    <mergeCell ref="AQ302:BB302"/>
    <mergeCell ref="AK298:AP298"/>
    <mergeCell ref="AQ303:BB303"/>
    <mergeCell ref="A302:AJ302"/>
    <mergeCell ref="BC302:BT302"/>
    <mergeCell ref="AQ337:BB337"/>
    <mergeCell ref="CH336:CW336"/>
    <mergeCell ref="A310:AH310"/>
    <mergeCell ref="BC310:BI310"/>
    <mergeCell ref="A334:FJ334"/>
    <mergeCell ref="EK337:EW337"/>
    <mergeCell ref="EX337:FJ337"/>
    <mergeCell ref="AQ316:BB316"/>
    <mergeCell ref="EK320:EW320"/>
    <mergeCell ref="A337:AJ337"/>
    <mergeCell ref="AK337:AP337"/>
    <mergeCell ref="BC305:BI305"/>
    <mergeCell ref="BC318:BT318"/>
    <mergeCell ref="BC311:BT311"/>
    <mergeCell ref="BC312:BT312"/>
    <mergeCell ref="EX338:FJ338"/>
    <mergeCell ref="CH337:CW337"/>
    <mergeCell ref="CX337:DJ337"/>
    <mergeCell ref="DK337:DW337"/>
    <mergeCell ref="BU337:CG337"/>
    <mergeCell ref="DX336:EJ336"/>
    <mergeCell ref="A311:AJ311"/>
    <mergeCell ref="AK311:AP311"/>
    <mergeCell ref="BU312:CG312"/>
    <mergeCell ref="BC313:BT313"/>
    <mergeCell ref="BU313:CG313"/>
    <mergeCell ref="BC315:BT315"/>
    <mergeCell ref="AK230:AP230"/>
    <mergeCell ref="AQ232:BB232"/>
    <mergeCell ref="A312:AJ312"/>
    <mergeCell ref="AQ299:BB299"/>
    <mergeCell ref="AQ313:BB313"/>
    <mergeCell ref="AK312:AP312"/>
    <mergeCell ref="AQ312:BB312"/>
    <mergeCell ref="AQ311:BB311"/>
    <mergeCell ref="A313:AJ313"/>
    <mergeCell ref="A300:AH300"/>
    <mergeCell ref="AQ234:BB234"/>
    <mergeCell ref="AQ238:BB238"/>
    <mergeCell ref="A315:AJ315"/>
    <mergeCell ref="BC230:BR230"/>
    <mergeCell ref="BC244:BT244"/>
    <mergeCell ref="AK232:AP232"/>
    <mergeCell ref="AQ304:BB304"/>
    <mergeCell ref="AQ301:BB301"/>
    <mergeCell ref="BC298:BT298"/>
    <mergeCell ref="AQ230:BB230"/>
    <mergeCell ref="AQ244:BB244"/>
    <mergeCell ref="AK254:AP254"/>
    <mergeCell ref="A254:AJ254"/>
    <mergeCell ref="AQ233:BB233"/>
    <mergeCell ref="AQ297:BB297"/>
    <mergeCell ref="BC297:BT297"/>
    <mergeCell ref="BC240:BT240"/>
    <mergeCell ref="BC236:BT237"/>
    <mergeCell ref="BC239:BT239"/>
    <mergeCell ref="AQ236:BB237"/>
    <mergeCell ref="BU245:CG245"/>
    <mergeCell ref="BC246:BT246"/>
    <mergeCell ref="BU244:CG244"/>
    <mergeCell ref="CH244:CW244"/>
    <mergeCell ref="A293:AJ293"/>
    <mergeCell ref="AK291:AP292"/>
    <mergeCell ref="AQ293:BB293"/>
    <mergeCell ref="AQ291:BB292"/>
    <mergeCell ref="AK293:AP293"/>
    <mergeCell ref="A291:AJ292"/>
    <mergeCell ref="CH221:CW221"/>
    <mergeCell ref="CH225:CW225"/>
    <mergeCell ref="CH223:CW223"/>
    <mergeCell ref="BU222:CG222"/>
    <mergeCell ref="BU221:CG221"/>
    <mergeCell ref="BU240:CG240"/>
    <mergeCell ref="BU239:CG239"/>
    <mergeCell ref="BI235:CL235"/>
    <mergeCell ref="BC233:BT233"/>
    <mergeCell ref="BC234:BT234"/>
    <mergeCell ref="BC238:BT238"/>
    <mergeCell ref="BU228:CG228"/>
    <mergeCell ref="BU236:CG237"/>
    <mergeCell ref="BU225:CG225"/>
    <mergeCell ref="BU224:CG224"/>
    <mergeCell ref="BU226:CG226"/>
    <mergeCell ref="BC231:BR231"/>
    <mergeCell ref="BU268:CG268"/>
    <mergeCell ref="BU259:CG260"/>
    <mergeCell ref="BU263:CG263"/>
    <mergeCell ref="BU251:CG251"/>
    <mergeCell ref="CH246:CW246"/>
    <mergeCell ref="BC241:BR241"/>
    <mergeCell ref="BU246:CG246"/>
    <mergeCell ref="BU249:CG250"/>
    <mergeCell ref="BU241:CG241"/>
    <mergeCell ref="BI247:CQ247"/>
    <mergeCell ref="BU195:CG195"/>
    <mergeCell ref="BU197:CG197"/>
    <mergeCell ref="BU198:CG198"/>
    <mergeCell ref="BU194:CG194"/>
    <mergeCell ref="BU196:CG196"/>
    <mergeCell ref="BC229:BT229"/>
    <mergeCell ref="BU227:CG227"/>
    <mergeCell ref="BU205:CG205"/>
    <mergeCell ref="BC193:BT193"/>
    <mergeCell ref="BU208:CG208"/>
    <mergeCell ref="BU192:CG192"/>
    <mergeCell ref="BU207:CG207"/>
    <mergeCell ref="BC205:BT205"/>
    <mergeCell ref="BC206:BT206"/>
    <mergeCell ref="BC192:BT192"/>
    <mergeCell ref="BC202:BT203"/>
    <mergeCell ref="BC195:BT195"/>
    <mergeCell ref="BC196:BR196"/>
    <mergeCell ref="BC186:BT186"/>
    <mergeCell ref="BC185:BR185"/>
    <mergeCell ref="AQ179:BB179"/>
    <mergeCell ref="BC199:BR199"/>
    <mergeCell ref="BC184:BT184"/>
    <mergeCell ref="BC194:BT194"/>
    <mergeCell ref="BC188:BR188"/>
    <mergeCell ref="BC187:BR187"/>
    <mergeCell ref="AQ188:BB188"/>
    <mergeCell ref="CH191:CW191"/>
    <mergeCell ref="CH189:CW189"/>
    <mergeCell ref="BC189:BR189"/>
    <mergeCell ref="BC191:BT191"/>
    <mergeCell ref="CH194:CW194"/>
    <mergeCell ref="BU190:CG190"/>
    <mergeCell ref="BU209:CG209"/>
    <mergeCell ref="BC190:BT190"/>
    <mergeCell ref="BU199:CG199"/>
    <mergeCell ref="A201:FJ201"/>
    <mergeCell ref="AK204:AP204"/>
    <mergeCell ref="BC204:BT204"/>
    <mergeCell ref="AQ204:BB204"/>
    <mergeCell ref="BU204:CG204"/>
    <mergeCell ref="CH190:CW190"/>
    <mergeCell ref="CX197:DJ197"/>
    <mergeCell ref="CH195:CW195"/>
    <mergeCell ref="CH203:CW203"/>
    <mergeCell ref="CH202:EJ202"/>
    <mergeCell ref="CX195:DJ195"/>
    <mergeCell ref="DK203:DW203"/>
    <mergeCell ref="BU215:CG215"/>
    <mergeCell ref="CH214:CW214"/>
    <mergeCell ref="BU214:CG214"/>
    <mergeCell ref="BU213:CG213"/>
    <mergeCell ref="BU210:CG210"/>
    <mergeCell ref="CX196:DJ196"/>
    <mergeCell ref="DK193:DW193"/>
    <mergeCell ref="CX187:DJ187"/>
    <mergeCell ref="CX188:DJ188"/>
    <mergeCell ref="DK195:DW195"/>
    <mergeCell ref="BU211:CG211"/>
    <mergeCell ref="CH209:CW209"/>
    <mergeCell ref="BU206:CG206"/>
    <mergeCell ref="BU193:CG193"/>
    <mergeCell ref="CH197:CW197"/>
    <mergeCell ref="CH187:CW187"/>
    <mergeCell ref="BU189:CG189"/>
    <mergeCell ref="CH188:CW188"/>
    <mergeCell ref="CH186:CW186"/>
    <mergeCell ref="BU186:CG186"/>
    <mergeCell ref="DK190:DW190"/>
    <mergeCell ref="CX189:DJ189"/>
    <mergeCell ref="BU187:CG187"/>
    <mergeCell ref="ET110:FJ110"/>
    <mergeCell ref="EE109:ES109"/>
    <mergeCell ref="BU185:CG185"/>
    <mergeCell ref="BC170:BT170"/>
    <mergeCell ref="BU168:CG168"/>
    <mergeCell ref="BU169:CG169"/>
    <mergeCell ref="BC171:BT171"/>
    <mergeCell ref="BU182:CG183"/>
    <mergeCell ref="BU180:CG180"/>
    <mergeCell ref="BU175:CG175"/>
    <mergeCell ref="ET105:FJ105"/>
    <mergeCell ref="ET103:FJ103"/>
    <mergeCell ref="BU167:CG167"/>
    <mergeCell ref="BC168:BT168"/>
    <mergeCell ref="EE108:ES108"/>
    <mergeCell ref="DN108:ED108"/>
    <mergeCell ref="EK143:EW143"/>
    <mergeCell ref="CH142:CW142"/>
    <mergeCell ref="CH139:CW139"/>
    <mergeCell ref="EE110:ES110"/>
    <mergeCell ref="DX143:EJ143"/>
    <mergeCell ref="ET109:FJ109"/>
    <mergeCell ref="ET107:FG107"/>
    <mergeCell ref="EE102:ES102"/>
    <mergeCell ref="DN99:ED99"/>
    <mergeCell ref="DN101:ED101"/>
    <mergeCell ref="EE103:ES103"/>
    <mergeCell ref="ET108:FG108"/>
    <mergeCell ref="EE107:ES107"/>
    <mergeCell ref="ET99:FJ99"/>
    <mergeCell ref="ET106:FJ106"/>
    <mergeCell ref="DK140:DW140"/>
    <mergeCell ref="DK144:DW144"/>
    <mergeCell ref="DK154:DW154"/>
    <mergeCell ref="EK171:EW171"/>
    <mergeCell ref="DX168:EJ168"/>
    <mergeCell ref="DK141:DW141"/>
    <mergeCell ref="DK142:DW142"/>
    <mergeCell ref="DX144:EJ144"/>
    <mergeCell ref="DX147:EJ147"/>
    <mergeCell ref="DN96:ED96"/>
    <mergeCell ref="EE104:ES104"/>
    <mergeCell ref="DN103:ED103"/>
    <mergeCell ref="ET100:FJ100"/>
    <mergeCell ref="DN104:ED104"/>
    <mergeCell ref="DN98:ED98"/>
    <mergeCell ref="ET104:FJ104"/>
    <mergeCell ref="EE99:ES99"/>
    <mergeCell ref="DN102:ED102"/>
    <mergeCell ref="ET102:FJ102"/>
    <mergeCell ref="CW89:DM89"/>
    <mergeCell ref="CW90:DM90"/>
    <mergeCell ref="DN100:ED100"/>
    <mergeCell ref="CW94:DM94"/>
    <mergeCell ref="CW93:DM93"/>
    <mergeCell ref="CW97:DM97"/>
    <mergeCell ref="CW96:DM96"/>
    <mergeCell ref="DN95:ED95"/>
    <mergeCell ref="CW99:DM99"/>
    <mergeCell ref="CW100:DM100"/>
    <mergeCell ref="ET91:FJ91"/>
    <mergeCell ref="ET93:FJ93"/>
    <mergeCell ref="EE91:ES91"/>
    <mergeCell ref="ET92:FJ92"/>
    <mergeCell ref="ET90:FJ90"/>
    <mergeCell ref="DN90:ED90"/>
    <mergeCell ref="DN93:ED93"/>
    <mergeCell ref="EE88:ES88"/>
    <mergeCell ref="EE86:ES86"/>
    <mergeCell ref="DN89:ED89"/>
    <mergeCell ref="DN92:ED92"/>
    <mergeCell ref="DN91:ED91"/>
    <mergeCell ref="DN88:ED88"/>
    <mergeCell ref="EE92:ES92"/>
    <mergeCell ref="DN86:ED86"/>
    <mergeCell ref="DN87:ED87"/>
    <mergeCell ref="EE87:ES87"/>
    <mergeCell ref="ET81:FG81"/>
    <mergeCell ref="ET80:FH80"/>
    <mergeCell ref="EE83:ES83"/>
    <mergeCell ref="ET83:FG83"/>
    <mergeCell ref="EE82:ES82"/>
    <mergeCell ref="EE81:ES81"/>
    <mergeCell ref="ET82:FJ82"/>
    <mergeCell ref="ET84:FG84"/>
    <mergeCell ref="ET88:FJ88"/>
    <mergeCell ref="EE90:ES90"/>
    <mergeCell ref="EE84:ES84"/>
    <mergeCell ref="ET85:FJ85"/>
    <mergeCell ref="EE85:ES85"/>
    <mergeCell ref="ET87:FJ87"/>
    <mergeCell ref="ET86:FJ86"/>
    <mergeCell ref="EE89:ES89"/>
    <mergeCell ref="ET89:FJ89"/>
    <mergeCell ref="ET94:FJ94"/>
    <mergeCell ref="EE93:ES93"/>
    <mergeCell ref="EE94:ES94"/>
    <mergeCell ref="EX145:FJ145"/>
    <mergeCell ref="DX141:EJ141"/>
    <mergeCell ref="EK138:EW138"/>
    <mergeCell ref="EK139:EW139"/>
    <mergeCell ref="DX137:EJ137"/>
    <mergeCell ref="DX142:EJ142"/>
    <mergeCell ref="DX140:EJ140"/>
    <mergeCell ref="EX146:FJ146"/>
    <mergeCell ref="EX144:FJ144"/>
    <mergeCell ref="EK140:EW140"/>
    <mergeCell ref="EX143:FJ143"/>
    <mergeCell ref="EX141:FJ141"/>
    <mergeCell ref="EX142:FJ142"/>
    <mergeCell ref="EK142:EW142"/>
    <mergeCell ref="EX140:FJ140"/>
    <mergeCell ref="EX129:FG129"/>
    <mergeCell ref="DX135:EJ135"/>
    <mergeCell ref="EX135:FJ135"/>
    <mergeCell ref="DX129:EJ129"/>
    <mergeCell ref="EK129:EW129"/>
    <mergeCell ref="EX134:FJ134"/>
    <mergeCell ref="DX134:EJ134"/>
    <mergeCell ref="CY132:FG132"/>
    <mergeCell ref="EK133:FJ133"/>
    <mergeCell ref="EK130:EW130"/>
    <mergeCell ref="DX126:EJ126"/>
    <mergeCell ref="EX122:FJ122"/>
    <mergeCell ref="DN107:ED107"/>
    <mergeCell ref="EE105:ES105"/>
    <mergeCell ref="DK125:DW125"/>
    <mergeCell ref="DK118:DW118"/>
    <mergeCell ref="CW107:DM107"/>
    <mergeCell ref="EE106:ES106"/>
    <mergeCell ref="DN111:ED111"/>
    <mergeCell ref="ET112:FJ112"/>
    <mergeCell ref="BC166:BT166"/>
    <mergeCell ref="BC164:BT165"/>
    <mergeCell ref="EE101:ES101"/>
    <mergeCell ref="EE100:ES100"/>
    <mergeCell ref="ET101:FJ101"/>
    <mergeCell ref="EK137:EW137"/>
    <mergeCell ref="EX136:FJ136"/>
    <mergeCell ref="EK136:EW136"/>
    <mergeCell ref="DX128:EJ128"/>
    <mergeCell ref="EK126:EW126"/>
    <mergeCell ref="CH170:CW170"/>
    <mergeCell ref="BC167:BR167"/>
    <mergeCell ref="BC169:BR169"/>
    <mergeCell ref="DK194:DW194"/>
    <mergeCell ref="CX174:DJ174"/>
    <mergeCell ref="CH176:CW176"/>
    <mergeCell ref="CH178:CW178"/>
    <mergeCell ref="CH183:CW183"/>
    <mergeCell ref="CX183:DJ183"/>
    <mergeCell ref="CH182:EJ182"/>
    <mergeCell ref="A198:AJ198"/>
    <mergeCell ref="A196:AJ196"/>
    <mergeCell ref="AK199:AP199"/>
    <mergeCell ref="BC198:BR198"/>
    <mergeCell ref="AK196:AP196"/>
    <mergeCell ref="AK197:AP197"/>
    <mergeCell ref="AQ197:BB197"/>
    <mergeCell ref="AQ198:BB198"/>
    <mergeCell ref="AK198:AP198"/>
    <mergeCell ref="BC197:BR197"/>
    <mergeCell ref="A204:AJ204"/>
    <mergeCell ref="A214:AJ214"/>
    <mergeCell ref="DK199:DW199"/>
    <mergeCell ref="BC208:BT208"/>
    <mergeCell ref="CH211:CW211"/>
    <mergeCell ref="CH210:CW210"/>
    <mergeCell ref="CH208:CW208"/>
    <mergeCell ref="BU202:CG203"/>
    <mergeCell ref="AK214:AP214"/>
    <mergeCell ref="AK208:AP208"/>
    <mergeCell ref="AQ194:BB194"/>
    <mergeCell ref="AK186:AP186"/>
    <mergeCell ref="A187:AJ187"/>
    <mergeCell ref="AQ189:BB189"/>
    <mergeCell ref="AQ187:BB187"/>
    <mergeCell ref="A193:AJ193"/>
    <mergeCell ref="AK193:AP193"/>
    <mergeCell ref="A194:AJ194"/>
    <mergeCell ref="AK194:AP194"/>
    <mergeCell ref="AK189:AP189"/>
    <mergeCell ref="AK209:AP209"/>
    <mergeCell ref="AQ205:BB205"/>
    <mergeCell ref="AQ216:BB216"/>
    <mergeCell ref="A210:AJ210"/>
    <mergeCell ref="A213:AJ213"/>
    <mergeCell ref="AK210:AP210"/>
    <mergeCell ref="A211:AJ211"/>
    <mergeCell ref="A212:AJ212"/>
    <mergeCell ref="A216:AJ216"/>
    <mergeCell ref="A215:AJ215"/>
    <mergeCell ref="A206:AJ206"/>
    <mergeCell ref="A179:AJ179"/>
    <mergeCell ref="A184:AJ184"/>
    <mergeCell ref="A185:AJ185"/>
    <mergeCell ref="A199:AJ199"/>
    <mergeCell ref="AK190:AP190"/>
    <mergeCell ref="AK191:AP191"/>
    <mergeCell ref="A205:AJ205"/>
    <mergeCell ref="A192:AJ192"/>
    <mergeCell ref="AK202:AP203"/>
    <mergeCell ref="A182:AJ183"/>
    <mergeCell ref="AQ191:BB191"/>
    <mergeCell ref="AK179:AP179"/>
    <mergeCell ref="A190:AJ190"/>
    <mergeCell ref="AK185:AP185"/>
    <mergeCell ref="A189:AJ189"/>
    <mergeCell ref="AQ186:BB186"/>
    <mergeCell ref="A188:AJ188"/>
    <mergeCell ref="AK187:AP187"/>
    <mergeCell ref="A186:AJ186"/>
    <mergeCell ref="A171:AJ171"/>
    <mergeCell ref="A181:CD181"/>
    <mergeCell ref="BU171:CG171"/>
    <mergeCell ref="CG172:CX172"/>
    <mergeCell ref="AK177:AP177"/>
    <mergeCell ref="BC177:BT177"/>
    <mergeCell ref="BC178:BR178"/>
    <mergeCell ref="BC180:BR180"/>
    <mergeCell ref="CH171:CW171"/>
    <mergeCell ref="AK171:AP171"/>
    <mergeCell ref="AK170:AP170"/>
    <mergeCell ref="AK164:AP165"/>
    <mergeCell ref="A168:AJ168"/>
    <mergeCell ref="AK166:AP166"/>
    <mergeCell ref="A167:AJ167"/>
    <mergeCell ref="AK167:AP167"/>
    <mergeCell ref="A164:AJ165"/>
    <mergeCell ref="AK169:AP169"/>
    <mergeCell ref="A170:AJ170"/>
    <mergeCell ref="AQ166:BB166"/>
    <mergeCell ref="A166:AJ166"/>
    <mergeCell ref="AQ168:BB168"/>
    <mergeCell ref="AQ162:BB162"/>
    <mergeCell ref="AQ169:BB169"/>
    <mergeCell ref="A169:AJ169"/>
    <mergeCell ref="AK168:AP168"/>
    <mergeCell ref="AQ167:BB167"/>
    <mergeCell ref="AQ164:BB165"/>
    <mergeCell ref="A163:CF163"/>
    <mergeCell ref="AK160:AP160"/>
    <mergeCell ref="A161:AJ161"/>
    <mergeCell ref="A160:AJ160"/>
    <mergeCell ref="A162:AJ162"/>
    <mergeCell ref="AK161:AP161"/>
    <mergeCell ref="AK162:AP162"/>
    <mergeCell ref="BC162:BP162"/>
    <mergeCell ref="BC161:BR161"/>
    <mergeCell ref="BU156:CG156"/>
    <mergeCell ref="DX145:EJ145"/>
    <mergeCell ref="BU153:CG153"/>
    <mergeCell ref="CH150:CW150"/>
    <mergeCell ref="DX156:EJ156"/>
    <mergeCell ref="CX156:DJ156"/>
    <mergeCell ref="CX147:DJ147"/>
    <mergeCell ref="CH149:CW149"/>
    <mergeCell ref="CH146:CW146"/>
    <mergeCell ref="BU151:CG151"/>
    <mergeCell ref="BU150:CG150"/>
    <mergeCell ref="DN105:ED105"/>
    <mergeCell ref="DN106:ED106"/>
    <mergeCell ref="BU126:CG126"/>
    <mergeCell ref="BU133:CG134"/>
    <mergeCell ref="DN112:ED112"/>
    <mergeCell ref="CX117:DJ117"/>
    <mergeCell ref="BU125:CG125"/>
    <mergeCell ref="BU131:CG131"/>
    <mergeCell ref="CX131:DJ131"/>
    <mergeCell ref="BU121:CG121"/>
    <mergeCell ref="BU116:CG117"/>
    <mergeCell ref="BJ105:CE105"/>
    <mergeCell ref="BJ103:CE103"/>
    <mergeCell ref="BJ104:CE104"/>
    <mergeCell ref="CF104:CV104"/>
    <mergeCell ref="BU119:CG119"/>
    <mergeCell ref="CF106:CV106"/>
    <mergeCell ref="CF109:CV109"/>
    <mergeCell ref="CH121:CW121"/>
    <mergeCell ref="BC137:BT137"/>
    <mergeCell ref="BU137:CG137"/>
    <mergeCell ref="CF88:CV88"/>
    <mergeCell ref="BJ88:CE88"/>
    <mergeCell ref="CF90:CV90"/>
    <mergeCell ref="CF96:CV96"/>
    <mergeCell ref="BJ102:CE102"/>
    <mergeCell ref="AT102:BI102"/>
    <mergeCell ref="BJ97:CE97"/>
    <mergeCell ref="CF99:CV99"/>
    <mergeCell ref="DK136:DW136"/>
    <mergeCell ref="CX140:DJ140"/>
    <mergeCell ref="DK139:DW139"/>
    <mergeCell ref="DK138:DW138"/>
    <mergeCell ref="CX137:DJ137"/>
    <mergeCell ref="CX139:DJ139"/>
    <mergeCell ref="CX136:DJ136"/>
    <mergeCell ref="CX138:DJ138"/>
    <mergeCell ref="CX145:DJ145"/>
    <mergeCell ref="CF83:CV83"/>
    <mergeCell ref="CF87:CV87"/>
    <mergeCell ref="CF85:CV85"/>
    <mergeCell ref="CF86:CV86"/>
    <mergeCell ref="CF91:CV91"/>
    <mergeCell ref="CF97:CV97"/>
    <mergeCell ref="CF92:CV92"/>
    <mergeCell ref="CF93:CV93"/>
    <mergeCell ref="CF84:CV84"/>
    <mergeCell ref="A61:AM61"/>
    <mergeCell ref="A63:AM63"/>
    <mergeCell ref="A62:AM62"/>
    <mergeCell ref="A67:AM67"/>
    <mergeCell ref="A66:AM66"/>
    <mergeCell ref="AN65:AS65"/>
    <mergeCell ref="AN64:AS64"/>
    <mergeCell ref="AN62:AS62"/>
    <mergeCell ref="A69:AM69"/>
    <mergeCell ref="A70:AM70"/>
    <mergeCell ref="A68:AM68"/>
    <mergeCell ref="A72:AM72"/>
    <mergeCell ref="AN71:AS71"/>
    <mergeCell ref="AN70:AS70"/>
    <mergeCell ref="A71:AM71"/>
    <mergeCell ref="AN69:AS69"/>
    <mergeCell ref="AN68:AS68"/>
    <mergeCell ref="A98:AM98"/>
    <mergeCell ref="A80:AM80"/>
    <mergeCell ref="A81:AM81"/>
    <mergeCell ref="A83:AM83"/>
    <mergeCell ref="A77:AM77"/>
    <mergeCell ref="A73:AM73"/>
    <mergeCell ref="A79:AM79"/>
    <mergeCell ref="A92:AK92"/>
    <mergeCell ref="A78:AM78"/>
    <mergeCell ref="CF105:CV105"/>
    <mergeCell ref="CF108:CV108"/>
    <mergeCell ref="CW108:DM108"/>
    <mergeCell ref="CW106:DM106"/>
    <mergeCell ref="A103:AM103"/>
    <mergeCell ref="A104:AM104"/>
    <mergeCell ref="A107:AM107"/>
    <mergeCell ref="CW104:DM104"/>
    <mergeCell ref="AN107:AS107"/>
    <mergeCell ref="A108:AM108"/>
    <mergeCell ref="AN105:AS105"/>
    <mergeCell ref="AT104:BI104"/>
    <mergeCell ref="AN104:AS104"/>
    <mergeCell ref="AT105:BI105"/>
    <mergeCell ref="AN103:AS103"/>
    <mergeCell ref="A95:AM95"/>
    <mergeCell ref="A97:AM97"/>
    <mergeCell ref="A99:AM99"/>
    <mergeCell ref="A100:AM100"/>
    <mergeCell ref="A101:AM101"/>
    <mergeCell ref="AT107:BI107"/>
    <mergeCell ref="AN110:AS110"/>
    <mergeCell ref="AN106:AS106"/>
    <mergeCell ref="A135:AJ135"/>
    <mergeCell ref="A132:CF132"/>
    <mergeCell ref="AQ133:BB134"/>
    <mergeCell ref="AQ135:BB135"/>
    <mergeCell ref="AK135:AP135"/>
    <mergeCell ref="A133:AJ134"/>
    <mergeCell ref="BU135:CG135"/>
    <mergeCell ref="BC133:BT134"/>
    <mergeCell ref="BC135:BT135"/>
    <mergeCell ref="CG132:CX132"/>
    <mergeCell ref="A136:AJ136"/>
    <mergeCell ref="AK136:AP136"/>
    <mergeCell ref="AQ136:BB136"/>
    <mergeCell ref="BU136:CG136"/>
    <mergeCell ref="A139:AJ139"/>
    <mergeCell ref="A151:AJ151"/>
    <mergeCell ref="A142:AJ142"/>
    <mergeCell ref="A143:AJ143"/>
    <mergeCell ref="A144:AJ144"/>
    <mergeCell ref="A145:AJ145"/>
    <mergeCell ref="A147:AJ147"/>
    <mergeCell ref="A146:AJ146"/>
    <mergeCell ref="A152:AH152"/>
    <mergeCell ref="A149:AJ149"/>
    <mergeCell ref="A150:AJ150"/>
    <mergeCell ref="A154:AJ154"/>
    <mergeCell ref="A155:AJ155"/>
    <mergeCell ref="A137:AJ137"/>
    <mergeCell ref="A140:AJ140"/>
    <mergeCell ref="A138:AJ138"/>
    <mergeCell ref="A148:AJ148"/>
    <mergeCell ref="A141:AJ141"/>
    <mergeCell ref="AK154:AP154"/>
    <mergeCell ref="A153:AJ153"/>
    <mergeCell ref="A159:AJ159"/>
    <mergeCell ref="AQ156:BB156"/>
    <mergeCell ref="AK156:AP156"/>
    <mergeCell ref="AK153:AP153"/>
    <mergeCell ref="AQ153:BB153"/>
    <mergeCell ref="A156:AJ156"/>
    <mergeCell ref="AQ154:BB154"/>
    <mergeCell ref="AQ159:BB159"/>
    <mergeCell ref="AQ212:BB212"/>
    <mergeCell ref="BC209:BT209"/>
    <mergeCell ref="BC211:BT211"/>
    <mergeCell ref="BC210:BT210"/>
    <mergeCell ref="BC212:BT212"/>
    <mergeCell ref="AQ211:BB211"/>
    <mergeCell ref="AK211:AP211"/>
    <mergeCell ref="AK207:AP207"/>
    <mergeCell ref="BC207:BT207"/>
    <mergeCell ref="A191:AJ191"/>
    <mergeCell ref="A209:AJ209"/>
    <mergeCell ref="A207:AJ207"/>
    <mergeCell ref="A202:AJ203"/>
    <mergeCell ref="A197:AJ197"/>
    <mergeCell ref="A208:AJ208"/>
    <mergeCell ref="A195:AJ195"/>
    <mergeCell ref="A229:AJ229"/>
    <mergeCell ref="AK223:AP223"/>
    <mergeCell ref="AK224:AP224"/>
    <mergeCell ref="AK225:AP225"/>
    <mergeCell ref="A230:AJ230"/>
    <mergeCell ref="A226:AJ226"/>
    <mergeCell ref="A225:AJ225"/>
    <mergeCell ref="A224:AJ224"/>
    <mergeCell ref="A228:AJ228"/>
    <mergeCell ref="A227:AJ227"/>
    <mergeCell ref="AQ223:BB223"/>
    <mergeCell ref="AK222:AP222"/>
    <mergeCell ref="A223:AJ223"/>
    <mergeCell ref="AQ221:BB221"/>
    <mergeCell ref="A219:AJ220"/>
    <mergeCell ref="A222:AJ222"/>
    <mergeCell ref="AQ219:BB220"/>
    <mergeCell ref="A231:AJ231"/>
    <mergeCell ref="AK231:AP231"/>
    <mergeCell ref="AQ196:BB196"/>
    <mergeCell ref="A217:AJ217"/>
    <mergeCell ref="AQ214:BB214"/>
    <mergeCell ref="AQ215:BB215"/>
    <mergeCell ref="AK215:AP215"/>
    <mergeCell ref="AK217:AP217"/>
    <mergeCell ref="AQ213:BB213"/>
    <mergeCell ref="AK213:AP213"/>
    <mergeCell ref="BC225:BT225"/>
    <mergeCell ref="BC227:BT227"/>
    <mergeCell ref="BC226:BT226"/>
    <mergeCell ref="AQ224:BB224"/>
    <mergeCell ref="AQ225:BB225"/>
    <mergeCell ref="BC224:BR224"/>
    <mergeCell ref="AQ217:BB217"/>
    <mergeCell ref="AK216:AP216"/>
    <mergeCell ref="AK227:AP227"/>
    <mergeCell ref="AQ226:BB226"/>
    <mergeCell ref="AK226:AP226"/>
    <mergeCell ref="AQ227:BB227"/>
    <mergeCell ref="AQ229:BB229"/>
    <mergeCell ref="AK228:AP228"/>
    <mergeCell ref="AK229:AP229"/>
    <mergeCell ref="AQ228:BB228"/>
    <mergeCell ref="AN101:AS101"/>
    <mergeCell ref="AN100:AS100"/>
    <mergeCell ref="AT103:BI103"/>
    <mergeCell ref="AN98:AS98"/>
    <mergeCell ref="AT99:BI99"/>
    <mergeCell ref="AT101:BI101"/>
    <mergeCell ref="AN99:AS99"/>
    <mergeCell ref="AQ124:BB124"/>
    <mergeCell ref="A110:AM110"/>
    <mergeCell ref="AT108:BI108"/>
    <mergeCell ref="AT100:BI100"/>
    <mergeCell ref="AT113:BI113"/>
    <mergeCell ref="AT112:BI112"/>
    <mergeCell ref="AT106:BI106"/>
    <mergeCell ref="AK118:AP118"/>
    <mergeCell ref="AN112:AS112"/>
    <mergeCell ref="AT116:BB117"/>
    <mergeCell ref="AN82:AS82"/>
    <mergeCell ref="AT88:BI88"/>
    <mergeCell ref="AT97:BI97"/>
    <mergeCell ref="AT93:BI93"/>
    <mergeCell ref="AN91:AS91"/>
    <mergeCell ref="AT91:BI91"/>
    <mergeCell ref="AT92:BI92"/>
    <mergeCell ref="AT87:BI87"/>
    <mergeCell ref="AN93:AS93"/>
    <mergeCell ref="AN85:AS85"/>
    <mergeCell ref="CF78:CV78"/>
    <mergeCell ref="AT86:BI86"/>
    <mergeCell ref="AT84:BI84"/>
    <mergeCell ref="CF79:CV79"/>
    <mergeCell ref="BJ85:CE85"/>
    <mergeCell ref="CF81:CV81"/>
    <mergeCell ref="BJ83:CE83"/>
    <mergeCell ref="AT82:BI82"/>
    <mergeCell ref="BJ84:CE84"/>
    <mergeCell ref="AT80:BI80"/>
    <mergeCell ref="CF69:CV69"/>
    <mergeCell ref="CF70:CV70"/>
    <mergeCell ref="AT79:BI79"/>
    <mergeCell ref="CF72:CV72"/>
    <mergeCell ref="CF75:CV75"/>
    <mergeCell ref="CF71:CV71"/>
    <mergeCell ref="CF73:CV73"/>
    <mergeCell ref="CF74:CV74"/>
    <mergeCell ref="BJ77:CE77"/>
    <mergeCell ref="BJ70:CE70"/>
    <mergeCell ref="AN72:AS72"/>
    <mergeCell ref="AT72:BI72"/>
    <mergeCell ref="AN78:AS78"/>
    <mergeCell ref="AT71:BI71"/>
    <mergeCell ref="AN77:AS77"/>
    <mergeCell ref="AT73:BI73"/>
    <mergeCell ref="AT74:BI74"/>
    <mergeCell ref="AT76:BI76"/>
    <mergeCell ref="AN75:AS75"/>
    <mergeCell ref="AT78:BI78"/>
    <mergeCell ref="CF60:CV60"/>
    <mergeCell ref="BJ58:CE58"/>
    <mergeCell ref="CF54:CV54"/>
    <mergeCell ref="BJ57:CE57"/>
    <mergeCell ref="BJ55:CE55"/>
    <mergeCell ref="BJ56:CE56"/>
    <mergeCell ref="CF57:CV57"/>
    <mergeCell ref="CF58:CV58"/>
    <mergeCell ref="CF50:CV50"/>
    <mergeCell ref="CW49:DM49"/>
    <mergeCell ref="CW51:DM51"/>
    <mergeCell ref="CW53:DM53"/>
    <mergeCell ref="CW50:DM50"/>
    <mergeCell ref="CW52:DM52"/>
    <mergeCell ref="CF51:CV51"/>
    <mergeCell ref="CF52:CV52"/>
    <mergeCell ref="CF53:CV53"/>
    <mergeCell ref="AN51:AS51"/>
    <mergeCell ref="AT51:BI51"/>
    <mergeCell ref="AT50:BI50"/>
    <mergeCell ref="BJ52:CE52"/>
    <mergeCell ref="BJ53:CE53"/>
    <mergeCell ref="BJ54:CE54"/>
    <mergeCell ref="AT39:BI39"/>
    <mergeCell ref="CF47:CV47"/>
    <mergeCell ref="AN47:AS47"/>
    <mergeCell ref="AT47:BI47"/>
    <mergeCell ref="BJ47:CE47"/>
    <mergeCell ref="AN52:AS52"/>
    <mergeCell ref="BJ50:CE50"/>
    <mergeCell ref="BJ51:CE51"/>
    <mergeCell ref="BJ49:CE49"/>
    <mergeCell ref="AN50:AS50"/>
    <mergeCell ref="A30:AM30"/>
    <mergeCell ref="AN30:AS30"/>
    <mergeCell ref="BJ48:CE48"/>
    <mergeCell ref="AT49:BI49"/>
    <mergeCell ref="CF49:CV49"/>
    <mergeCell ref="A34:AM34"/>
    <mergeCell ref="AN39:AS39"/>
    <mergeCell ref="AN35:AS35"/>
    <mergeCell ref="A37:AM37"/>
    <mergeCell ref="AN36:AS36"/>
    <mergeCell ref="BJ45:CE45"/>
    <mergeCell ref="AT45:BI45"/>
    <mergeCell ref="A33:AM33"/>
    <mergeCell ref="AN33:AS33"/>
    <mergeCell ref="AT35:BI35"/>
    <mergeCell ref="BJ44:CE44"/>
    <mergeCell ref="BJ41:CE41"/>
    <mergeCell ref="BJ42:CE42"/>
    <mergeCell ref="BJ40:CE40"/>
    <mergeCell ref="AT41:BI41"/>
    <mergeCell ref="AT22:BI22"/>
    <mergeCell ref="AT26:BI26"/>
    <mergeCell ref="AT24:BI24"/>
    <mergeCell ref="AT25:BI25"/>
    <mergeCell ref="AT23:BI23"/>
    <mergeCell ref="A28:AM28"/>
    <mergeCell ref="A22:AM22"/>
    <mergeCell ref="AN22:AS22"/>
    <mergeCell ref="A25:AM25"/>
    <mergeCell ref="AN26:AS26"/>
    <mergeCell ref="A26:AM26"/>
    <mergeCell ref="A24:AM24"/>
    <mergeCell ref="AN24:AS24"/>
    <mergeCell ref="A23:AM23"/>
    <mergeCell ref="AN23:AS23"/>
    <mergeCell ref="AN28:AS28"/>
    <mergeCell ref="AT37:BI37"/>
    <mergeCell ref="A27:AM27"/>
    <mergeCell ref="A39:AM39"/>
    <mergeCell ref="A36:AM36"/>
    <mergeCell ref="A35:AM35"/>
    <mergeCell ref="A38:AM38"/>
    <mergeCell ref="AN27:AS27"/>
    <mergeCell ref="A32:AM32"/>
    <mergeCell ref="AN32:AS32"/>
    <mergeCell ref="AN37:AS37"/>
    <mergeCell ref="AN25:AS25"/>
    <mergeCell ref="AN38:AS38"/>
    <mergeCell ref="AT40:BI40"/>
    <mergeCell ref="BJ39:CE39"/>
    <mergeCell ref="AT38:BI38"/>
    <mergeCell ref="BJ38:CE38"/>
    <mergeCell ref="BJ37:CE37"/>
    <mergeCell ref="AT36:BI36"/>
    <mergeCell ref="AN34:AS34"/>
    <mergeCell ref="AT44:BI44"/>
    <mergeCell ref="AT42:BI42"/>
    <mergeCell ref="A43:AM43"/>
    <mergeCell ref="AN43:AS43"/>
    <mergeCell ref="AN42:AS42"/>
    <mergeCell ref="BJ43:CE43"/>
    <mergeCell ref="A40:AM40"/>
    <mergeCell ref="A42:AM42"/>
    <mergeCell ref="AT43:BI43"/>
    <mergeCell ref="A41:AM41"/>
    <mergeCell ref="AN41:AS41"/>
    <mergeCell ref="AN40:AS40"/>
    <mergeCell ref="A46:AM46"/>
    <mergeCell ref="AN44:AS44"/>
    <mergeCell ref="A44:AM44"/>
    <mergeCell ref="AN45:AS45"/>
    <mergeCell ref="A45:AM45"/>
    <mergeCell ref="AN46:AS46"/>
    <mergeCell ref="BJ46:CE46"/>
    <mergeCell ref="CF48:CV48"/>
    <mergeCell ref="CX301:DJ301"/>
    <mergeCell ref="CX295:DJ295"/>
    <mergeCell ref="CH296:CW296"/>
    <mergeCell ref="CH299:CW299"/>
    <mergeCell ref="CH301:CW301"/>
    <mergeCell ref="CH297:CW297"/>
    <mergeCell ref="CX287:DJ287"/>
    <mergeCell ref="CX296:DJ296"/>
    <mergeCell ref="AN48:AS48"/>
    <mergeCell ref="AT48:BI48"/>
    <mergeCell ref="AN49:AS49"/>
    <mergeCell ref="BL347:CE348"/>
    <mergeCell ref="AK297:AP297"/>
    <mergeCell ref="BC299:BT299"/>
    <mergeCell ref="AQ160:BB160"/>
    <mergeCell ref="AQ161:BB161"/>
    <mergeCell ref="A172:CD172"/>
    <mergeCell ref="AK188:AP188"/>
    <mergeCell ref="CF349:CV349"/>
    <mergeCell ref="AP347:AU348"/>
    <mergeCell ref="CF347:ES347"/>
    <mergeCell ref="CW350:DM350"/>
    <mergeCell ref="CW349:DM349"/>
    <mergeCell ref="CF348:CV348"/>
    <mergeCell ref="DN349:ED349"/>
    <mergeCell ref="CW348:DM348"/>
    <mergeCell ref="EE350:ES350"/>
    <mergeCell ref="EE348:ES348"/>
    <mergeCell ref="CX302:DJ302"/>
    <mergeCell ref="BU311:CG311"/>
    <mergeCell ref="DX320:EJ320"/>
    <mergeCell ref="DX322:EJ322"/>
    <mergeCell ref="DX321:EJ321"/>
    <mergeCell ref="DK342:DW342"/>
    <mergeCell ref="CX342:DJ342"/>
    <mergeCell ref="CH342:CW342"/>
    <mergeCell ref="CH302:CW302"/>
    <mergeCell ref="DX337:EJ337"/>
    <mergeCell ref="EX324:FJ324"/>
    <mergeCell ref="DK344:DW344"/>
    <mergeCell ref="EX342:FJ342"/>
    <mergeCell ref="EK342:EW342"/>
    <mergeCell ref="A343:FG343"/>
    <mergeCell ref="BC344:BT344"/>
    <mergeCell ref="EK338:EW338"/>
    <mergeCell ref="AQ335:BB336"/>
    <mergeCell ref="EX344:FJ344"/>
    <mergeCell ref="EX326:FE326"/>
    <mergeCell ref="AK342:AP342"/>
    <mergeCell ref="DX315:EJ315"/>
    <mergeCell ref="DK318:DW318"/>
    <mergeCell ref="DX318:EJ318"/>
    <mergeCell ref="DX319:EJ319"/>
    <mergeCell ref="CI326:CW326"/>
    <mergeCell ref="DX326:EJ326"/>
    <mergeCell ref="DK320:DW320"/>
    <mergeCell ref="CX318:DJ318"/>
    <mergeCell ref="DX324:EJ324"/>
    <mergeCell ref="DK322:DW322"/>
    <mergeCell ref="BU344:CG344"/>
    <mergeCell ref="EK344:EW344"/>
    <mergeCell ref="DK321:DW321"/>
    <mergeCell ref="CX320:DJ320"/>
    <mergeCell ref="CX336:DJ336"/>
    <mergeCell ref="DX338:EJ338"/>
    <mergeCell ref="CH344:CW344"/>
    <mergeCell ref="DX342:EJ342"/>
    <mergeCell ref="EK335:FJ335"/>
    <mergeCell ref="DX304:EJ304"/>
    <mergeCell ref="DK304:DW304"/>
    <mergeCell ref="DX307:EJ307"/>
    <mergeCell ref="DN351:ED351"/>
    <mergeCell ref="DN350:ED350"/>
    <mergeCell ref="CX326:DR326"/>
    <mergeCell ref="CX344:DJ344"/>
    <mergeCell ref="DX344:EJ344"/>
    <mergeCell ref="EE349:ES349"/>
    <mergeCell ref="DN348:ED348"/>
    <mergeCell ref="CH311:CW311"/>
    <mergeCell ref="CX314:DJ314"/>
    <mergeCell ref="DK319:DW319"/>
    <mergeCell ref="CH320:CW320"/>
    <mergeCell ref="DK312:DW312"/>
    <mergeCell ref="CH314:CW314"/>
    <mergeCell ref="DK314:DW314"/>
    <mergeCell ref="CH313:CW313"/>
    <mergeCell ref="CX313:DJ313"/>
    <mergeCell ref="CX319:DJ319"/>
    <mergeCell ref="AK313:AP313"/>
    <mergeCell ref="DX303:EJ303"/>
    <mergeCell ref="EK311:EW311"/>
    <mergeCell ref="DX313:EJ313"/>
    <mergeCell ref="EK313:EW313"/>
    <mergeCell ref="DX312:EJ312"/>
    <mergeCell ref="EK312:EW312"/>
    <mergeCell ref="EK303:EW303"/>
    <mergeCell ref="DX310:EJ310"/>
    <mergeCell ref="DX311:EJ311"/>
    <mergeCell ref="ET353:FJ353"/>
    <mergeCell ref="ET352:FJ352"/>
    <mergeCell ref="ET350:FJ350"/>
    <mergeCell ref="ET347:FJ348"/>
    <mergeCell ref="A346:FJ346"/>
    <mergeCell ref="CI345:FG345"/>
    <mergeCell ref="AV347:BK348"/>
    <mergeCell ref="ET349:FJ349"/>
    <mergeCell ref="BL349:CE349"/>
    <mergeCell ref="BL350:CE350"/>
    <mergeCell ref="EE351:ES351"/>
    <mergeCell ref="ET351:FJ351"/>
    <mergeCell ref="EK295:EW295"/>
    <mergeCell ref="EK292:EW292"/>
    <mergeCell ref="EX293:FJ293"/>
    <mergeCell ref="EX295:FJ295"/>
    <mergeCell ref="DX314:EJ314"/>
    <mergeCell ref="EK314:EW314"/>
    <mergeCell ref="EX313:FJ313"/>
    <mergeCell ref="DX306:EJ306"/>
    <mergeCell ref="AK299:AP299"/>
    <mergeCell ref="DX296:EJ296"/>
    <mergeCell ref="DX297:EJ297"/>
    <mergeCell ref="DX298:EJ298"/>
    <mergeCell ref="CX299:DJ299"/>
    <mergeCell ref="BU298:CG298"/>
    <mergeCell ref="DK297:DW297"/>
    <mergeCell ref="DK298:DW298"/>
    <mergeCell ref="BU297:CG297"/>
    <mergeCell ref="CX297:DJ297"/>
    <mergeCell ref="DX302:EJ302"/>
    <mergeCell ref="DK302:DW302"/>
    <mergeCell ref="DK301:DW301"/>
    <mergeCell ref="DX301:EJ301"/>
    <mergeCell ref="DX285:EJ285"/>
    <mergeCell ref="EX288:FE288"/>
    <mergeCell ref="EK291:FJ291"/>
    <mergeCell ref="EK294:EW294"/>
    <mergeCell ref="EK293:EW293"/>
    <mergeCell ref="EX292:FJ292"/>
    <mergeCell ref="DK294:DW294"/>
    <mergeCell ref="DX286:EJ286"/>
    <mergeCell ref="CX292:DJ292"/>
    <mergeCell ref="DK285:DW285"/>
    <mergeCell ref="DX300:EJ300"/>
    <mergeCell ref="DK296:DW296"/>
    <mergeCell ref="DK299:DW299"/>
    <mergeCell ref="DX295:EJ295"/>
    <mergeCell ref="CX298:DJ298"/>
    <mergeCell ref="DK286:DW286"/>
    <mergeCell ref="A241:AJ241"/>
    <mergeCell ref="A242:AJ242"/>
    <mergeCell ref="A246:AJ246"/>
    <mergeCell ref="AK245:AP245"/>
    <mergeCell ref="AK246:AP246"/>
    <mergeCell ref="A245:AJ245"/>
    <mergeCell ref="AK242:AP242"/>
    <mergeCell ref="A244:AJ244"/>
    <mergeCell ref="AK244:AP244"/>
    <mergeCell ref="A243:AJ243"/>
    <mergeCell ref="A173:AJ174"/>
    <mergeCell ref="AK173:AP174"/>
    <mergeCell ref="AQ173:BB174"/>
    <mergeCell ref="AK182:AP183"/>
    <mergeCell ref="A178:AJ178"/>
    <mergeCell ref="AK178:AP178"/>
    <mergeCell ref="A180:AJ180"/>
    <mergeCell ref="AK180:AP180"/>
    <mergeCell ref="AK175:AP175"/>
    <mergeCell ref="A177:AJ177"/>
    <mergeCell ref="BU179:CG179"/>
    <mergeCell ref="BU178:CG178"/>
    <mergeCell ref="CG181:CX181"/>
    <mergeCell ref="CX180:DJ180"/>
    <mergeCell ref="CH173:EJ173"/>
    <mergeCell ref="DK161:DW161"/>
    <mergeCell ref="DX165:EJ165"/>
    <mergeCell ref="CH167:CW167"/>
    <mergeCell ref="DX166:EJ166"/>
    <mergeCell ref="BU164:CG165"/>
    <mergeCell ref="BC153:BR153"/>
    <mergeCell ref="BC160:BP160"/>
    <mergeCell ref="CH133:EJ133"/>
    <mergeCell ref="CX129:DJ129"/>
    <mergeCell ref="DX130:EJ130"/>
    <mergeCell ref="AK151:AP151"/>
    <mergeCell ref="AK130:AP130"/>
    <mergeCell ref="AK139:AP139"/>
    <mergeCell ref="AK138:AP138"/>
    <mergeCell ref="AK149:AP149"/>
    <mergeCell ref="CX120:DJ120"/>
    <mergeCell ref="BJ108:CE108"/>
    <mergeCell ref="BJ110:CE110"/>
    <mergeCell ref="CH117:CW117"/>
    <mergeCell ref="CF102:CV102"/>
    <mergeCell ref="CF101:CV101"/>
    <mergeCell ref="BJ106:CE106"/>
    <mergeCell ref="BJ113:CE113"/>
    <mergeCell ref="CF103:CV103"/>
    <mergeCell ref="CW105:DM105"/>
    <mergeCell ref="CX146:DJ146"/>
    <mergeCell ref="AT110:BI110"/>
    <mergeCell ref="CW76:DM76"/>
    <mergeCell ref="CW87:DM87"/>
    <mergeCell ref="CW83:DM83"/>
    <mergeCell ref="CW86:DM86"/>
    <mergeCell ref="CW101:DM101"/>
    <mergeCell ref="CW102:DM102"/>
    <mergeCell ref="CW92:DM92"/>
    <mergeCell ref="CW91:DM91"/>
    <mergeCell ref="CW95:DM95"/>
    <mergeCell ref="CW98:DM98"/>
    <mergeCell ref="BC116:BT117"/>
    <mergeCell ref="CH118:CW118"/>
    <mergeCell ref="CW110:DM110"/>
    <mergeCell ref="CF110:CV110"/>
    <mergeCell ref="CW113:DM113"/>
    <mergeCell ref="CF107:CV107"/>
    <mergeCell ref="CF98:CV98"/>
    <mergeCell ref="CF95:CV95"/>
    <mergeCell ref="CW88:DM88"/>
    <mergeCell ref="BJ66:CE66"/>
    <mergeCell ref="BJ65:CE65"/>
    <mergeCell ref="CW74:DM74"/>
    <mergeCell ref="CW84:DM84"/>
    <mergeCell ref="CW85:DM85"/>
    <mergeCell ref="CF76:CV76"/>
    <mergeCell ref="CF77:CV77"/>
    <mergeCell ref="CF80:CV80"/>
    <mergeCell ref="CF82:CV82"/>
    <mergeCell ref="DN71:ED71"/>
    <mergeCell ref="DN70:ED70"/>
    <mergeCell ref="DN72:ED72"/>
    <mergeCell ref="CW70:DM70"/>
    <mergeCell ref="CW71:DM71"/>
    <mergeCell ref="CW72:DM72"/>
    <mergeCell ref="AT65:BI65"/>
    <mergeCell ref="EE58:ES58"/>
    <mergeCell ref="DN58:ED58"/>
    <mergeCell ref="EE60:ES60"/>
    <mergeCell ref="AT64:BI64"/>
    <mergeCell ref="AT58:BI58"/>
    <mergeCell ref="AT59:BI59"/>
    <mergeCell ref="BJ59:CE59"/>
    <mergeCell ref="DN60:ED60"/>
    <mergeCell ref="BJ60:CE60"/>
    <mergeCell ref="BJ95:CE95"/>
    <mergeCell ref="AT95:BI95"/>
    <mergeCell ref="AT66:BI66"/>
    <mergeCell ref="AT68:BI68"/>
    <mergeCell ref="AT69:BI69"/>
    <mergeCell ref="AT67:BI67"/>
    <mergeCell ref="BJ80:CE80"/>
    <mergeCell ref="BJ82:CE82"/>
    <mergeCell ref="BJ71:CE71"/>
    <mergeCell ref="BJ73:CE73"/>
    <mergeCell ref="BC215:BR215"/>
    <mergeCell ref="BC219:BT220"/>
    <mergeCell ref="BC216:BT216"/>
    <mergeCell ref="BC217:BT217"/>
    <mergeCell ref="AT77:BI77"/>
    <mergeCell ref="AN66:AS66"/>
    <mergeCell ref="BC213:BR213"/>
    <mergeCell ref="BC214:BR214"/>
    <mergeCell ref="BC173:BT174"/>
    <mergeCell ref="AT96:BI96"/>
    <mergeCell ref="AQ240:BB240"/>
    <mergeCell ref="CH239:CW239"/>
    <mergeCell ref="BC223:BT223"/>
    <mergeCell ref="BC245:BT245"/>
    <mergeCell ref="AQ245:BB245"/>
    <mergeCell ref="CH227:CW227"/>
    <mergeCell ref="AQ231:BB231"/>
    <mergeCell ref="CH231:CW231"/>
    <mergeCell ref="CH229:CW229"/>
    <mergeCell ref="BU238:CG238"/>
    <mergeCell ref="AQ262:BB262"/>
    <mergeCell ref="EK228:EW228"/>
    <mergeCell ref="EK229:EW229"/>
    <mergeCell ref="EK250:EW250"/>
    <mergeCell ref="CX240:DJ240"/>
    <mergeCell ref="EK234:EW234"/>
    <mergeCell ref="EK233:EW233"/>
    <mergeCell ref="EK232:EW232"/>
    <mergeCell ref="CX228:DJ228"/>
    <mergeCell ref="EK246:EW246"/>
    <mergeCell ref="A257:BH257"/>
    <mergeCell ref="A259:AJ260"/>
    <mergeCell ref="A255:AJ255"/>
    <mergeCell ref="AK255:AP255"/>
    <mergeCell ref="AK261:AP261"/>
    <mergeCell ref="AK256:AP256"/>
    <mergeCell ref="AQ256:BB256"/>
    <mergeCell ref="A261:AJ261"/>
    <mergeCell ref="A264:AJ264"/>
    <mergeCell ref="A272:AH272"/>
    <mergeCell ref="A265:AJ265"/>
    <mergeCell ref="AQ246:BB246"/>
    <mergeCell ref="AQ249:BB250"/>
    <mergeCell ref="A252:AJ252"/>
    <mergeCell ref="A249:AJ250"/>
    <mergeCell ref="AK249:AP250"/>
    <mergeCell ref="AK251:AP251"/>
    <mergeCell ref="AK252:AP252"/>
    <mergeCell ref="EE67:ES67"/>
    <mergeCell ref="EE66:ES66"/>
    <mergeCell ref="ET66:FJ66"/>
    <mergeCell ref="ET67:FJ67"/>
    <mergeCell ref="A276:AJ277"/>
    <mergeCell ref="A271:AH271"/>
    <mergeCell ref="AK262:AP262"/>
    <mergeCell ref="AK266:AP266"/>
    <mergeCell ref="AK265:AP265"/>
    <mergeCell ref="A266:AJ266"/>
    <mergeCell ref="EE70:ES70"/>
    <mergeCell ref="ET70:FJ70"/>
    <mergeCell ref="EE69:ES69"/>
    <mergeCell ref="DX162:EJ162"/>
    <mergeCell ref="DX146:EJ146"/>
    <mergeCell ref="DX160:EJ160"/>
    <mergeCell ref="EX139:FJ139"/>
    <mergeCell ref="DX139:EJ139"/>
    <mergeCell ref="DX161:EJ161"/>
    <mergeCell ref="EK141:EW141"/>
    <mergeCell ref="EX137:FJ137"/>
    <mergeCell ref="EX138:FG138"/>
    <mergeCell ref="EK145:EW145"/>
    <mergeCell ref="CX190:DJ190"/>
    <mergeCell ref="DX189:EJ189"/>
    <mergeCell ref="DK189:DW189"/>
    <mergeCell ref="EX174:FJ174"/>
    <mergeCell ref="DK151:DW151"/>
    <mergeCell ref="DK175:DW175"/>
    <mergeCell ref="DK166:DW166"/>
    <mergeCell ref="EK176:EW176"/>
    <mergeCell ref="EK167:EW167"/>
    <mergeCell ref="EK144:EW144"/>
    <mergeCell ref="EK161:EW161"/>
    <mergeCell ref="EK160:EW160"/>
    <mergeCell ref="EK152:EW152"/>
    <mergeCell ref="EK147:EW147"/>
    <mergeCell ref="EK170:EW170"/>
    <mergeCell ref="EX176:FH176"/>
    <mergeCell ref="EX175:FJ175"/>
    <mergeCell ref="EK175:EW175"/>
    <mergeCell ref="EK146:EW146"/>
    <mergeCell ref="EX169:FG169"/>
    <mergeCell ref="EX165:FJ165"/>
    <mergeCell ref="EX159:FG159"/>
    <mergeCell ref="EX161:FG161"/>
    <mergeCell ref="EX160:FG160"/>
    <mergeCell ref="EX168:FG168"/>
    <mergeCell ref="EX127:FJ127"/>
    <mergeCell ref="EX123:FJ123"/>
    <mergeCell ref="DK131:DW131"/>
    <mergeCell ref="DX131:EJ131"/>
    <mergeCell ref="EK131:EW131"/>
    <mergeCell ref="DK130:DW130"/>
    <mergeCell ref="EX128:FJ128"/>
    <mergeCell ref="EX126:FG126"/>
    <mergeCell ref="DK126:DW126"/>
    <mergeCell ref="EX131:FJ131"/>
    <mergeCell ref="EK128:EW128"/>
    <mergeCell ref="DK127:DW127"/>
    <mergeCell ref="A251:AJ251"/>
    <mergeCell ref="DK222:DW222"/>
    <mergeCell ref="DX198:EJ198"/>
    <mergeCell ref="DX197:EJ197"/>
    <mergeCell ref="DK221:DW221"/>
    <mergeCell ref="CX186:DJ186"/>
    <mergeCell ref="DK186:DW186"/>
    <mergeCell ref="DK187:DW187"/>
    <mergeCell ref="BU255:CG255"/>
    <mergeCell ref="AQ252:BB252"/>
    <mergeCell ref="BC255:BT255"/>
    <mergeCell ref="BU252:CG252"/>
    <mergeCell ref="AQ254:BB254"/>
    <mergeCell ref="AQ255:BB255"/>
    <mergeCell ref="BC253:BT253"/>
    <mergeCell ref="BU254:CG254"/>
    <mergeCell ref="BC252:BT252"/>
    <mergeCell ref="A279:AJ279"/>
    <mergeCell ref="A278:AJ278"/>
    <mergeCell ref="A268:AJ268"/>
    <mergeCell ref="AK279:AP279"/>
    <mergeCell ref="AK268:AP268"/>
    <mergeCell ref="AQ268:BB268"/>
    <mergeCell ref="AK278:AP278"/>
    <mergeCell ref="BC264:BR264"/>
    <mergeCell ref="BC280:BR280"/>
    <mergeCell ref="BC279:BT279"/>
    <mergeCell ref="AQ276:BB277"/>
    <mergeCell ref="BC270:BI270"/>
    <mergeCell ref="AQ278:BB278"/>
    <mergeCell ref="BC276:BT277"/>
    <mergeCell ref="AQ279:BB279"/>
    <mergeCell ref="BC271:BI271"/>
    <mergeCell ref="BC272:BI272"/>
    <mergeCell ref="A274:BH274"/>
    <mergeCell ref="BC267:BT267"/>
    <mergeCell ref="BC269:BI269"/>
    <mergeCell ref="BC273:BI273"/>
    <mergeCell ref="AK267:AP267"/>
    <mergeCell ref="AK269:BB269"/>
    <mergeCell ref="A273:AH273"/>
    <mergeCell ref="AQ267:BB267"/>
    <mergeCell ref="A269:AH269"/>
    <mergeCell ref="A270:AH270"/>
    <mergeCell ref="A287:AJ287"/>
    <mergeCell ref="AK286:AP286"/>
    <mergeCell ref="A280:AJ280"/>
    <mergeCell ref="AK280:AP280"/>
    <mergeCell ref="AK287:AP287"/>
    <mergeCell ref="AK285:AP285"/>
    <mergeCell ref="AK283:AP283"/>
    <mergeCell ref="AK282:AP282"/>
    <mergeCell ref="AK284:AP284"/>
    <mergeCell ref="AK281:AP281"/>
    <mergeCell ref="A284:AJ284"/>
    <mergeCell ref="A281:AJ281"/>
    <mergeCell ref="A286:AJ286"/>
    <mergeCell ref="BC283:BT283"/>
    <mergeCell ref="AQ285:BB285"/>
    <mergeCell ref="BC282:BT282"/>
    <mergeCell ref="A283:AJ283"/>
    <mergeCell ref="A285:AJ285"/>
    <mergeCell ref="AQ283:BB283"/>
    <mergeCell ref="AQ282:BB282"/>
    <mergeCell ref="A282:AJ282"/>
    <mergeCell ref="AQ280:BB280"/>
    <mergeCell ref="AK263:AP263"/>
    <mergeCell ref="AK264:AP264"/>
    <mergeCell ref="AK276:AP277"/>
    <mergeCell ref="A263:AJ263"/>
    <mergeCell ref="AQ266:BB266"/>
    <mergeCell ref="A267:AJ267"/>
    <mergeCell ref="AQ265:BB265"/>
    <mergeCell ref="AQ264:BB264"/>
    <mergeCell ref="AN56:AS56"/>
    <mergeCell ref="AN63:AS63"/>
    <mergeCell ref="AT63:BI63"/>
    <mergeCell ref="AT62:BI62"/>
    <mergeCell ref="AT61:BI61"/>
    <mergeCell ref="AQ263:BB263"/>
    <mergeCell ref="BC263:BT263"/>
    <mergeCell ref="BC254:BR254"/>
    <mergeCell ref="A247:BH247"/>
    <mergeCell ref="A262:AJ262"/>
    <mergeCell ref="AN54:AS54"/>
    <mergeCell ref="AN59:AS59"/>
    <mergeCell ref="AN58:AS58"/>
    <mergeCell ref="AN57:AS57"/>
    <mergeCell ref="AN55:AS55"/>
    <mergeCell ref="AQ281:BB281"/>
    <mergeCell ref="AT56:BI56"/>
    <mergeCell ref="AN61:AS61"/>
    <mergeCell ref="AN60:AS60"/>
    <mergeCell ref="AT60:BI60"/>
    <mergeCell ref="AT54:BI54"/>
    <mergeCell ref="AT57:BI57"/>
    <mergeCell ref="AT53:BI53"/>
    <mergeCell ref="A29:AM29"/>
    <mergeCell ref="A31:AM31"/>
    <mergeCell ref="AN31:AS31"/>
    <mergeCell ref="AT31:BI31"/>
    <mergeCell ref="AN53:AS53"/>
    <mergeCell ref="AT52:BI52"/>
    <mergeCell ref="AT55:BI55"/>
    <mergeCell ref="AT46:BI46"/>
    <mergeCell ref="CF31:CV31"/>
    <mergeCell ref="BJ29:CE29"/>
    <mergeCell ref="EE29:ES29"/>
    <mergeCell ref="EE30:ES30"/>
    <mergeCell ref="CW29:DM29"/>
    <mergeCell ref="CF29:CV29"/>
    <mergeCell ref="CF30:CV30"/>
    <mergeCell ref="CW30:DM30"/>
    <mergeCell ref="CW31:DM31"/>
    <mergeCell ref="EE31:ES31"/>
    <mergeCell ref="ET31:FJ31"/>
    <mergeCell ref="ET60:FG60"/>
    <mergeCell ref="EE65:ES65"/>
    <mergeCell ref="EE55:ES55"/>
    <mergeCell ref="EE34:ES34"/>
    <mergeCell ref="ET34:FJ34"/>
    <mergeCell ref="EE62:ES62"/>
    <mergeCell ref="ET40:FG40"/>
    <mergeCell ref="ET35:FH35"/>
    <mergeCell ref="DN83:ED83"/>
    <mergeCell ref="CW77:DM77"/>
    <mergeCell ref="CW81:DM81"/>
    <mergeCell ref="CW82:DM82"/>
    <mergeCell ref="DN78:ED78"/>
    <mergeCell ref="CW79:DM79"/>
    <mergeCell ref="CW78:DM78"/>
    <mergeCell ref="DN79:ED79"/>
    <mergeCell ref="CW80:DM80"/>
    <mergeCell ref="DN80:ED80"/>
    <mergeCell ref="DN48:ED48"/>
    <mergeCell ref="CW75:DM75"/>
    <mergeCell ref="DN73:ED73"/>
    <mergeCell ref="DN57:ED57"/>
    <mergeCell ref="DN56:ED56"/>
    <mergeCell ref="DN59:ED59"/>
    <mergeCell ref="DN61:ED61"/>
    <mergeCell ref="DN50:ED50"/>
    <mergeCell ref="DN67:ED67"/>
    <mergeCell ref="CW73:DM73"/>
    <mergeCell ref="EE35:ES35"/>
    <mergeCell ref="CW68:DM68"/>
    <mergeCell ref="DN64:ED64"/>
    <mergeCell ref="DN62:ED62"/>
    <mergeCell ref="DN66:ED66"/>
    <mergeCell ref="EE57:ES57"/>
    <mergeCell ref="CW63:DM63"/>
    <mergeCell ref="DN52:ED52"/>
    <mergeCell ref="DN53:ED53"/>
    <mergeCell ref="CW48:DM48"/>
    <mergeCell ref="EE72:ES72"/>
    <mergeCell ref="EE75:ES75"/>
    <mergeCell ref="CW57:DM57"/>
    <mergeCell ref="CW62:DM62"/>
    <mergeCell ref="CW69:DM69"/>
    <mergeCell ref="CW67:DM67"/>
    <mergeCell ref="DN68:ED68"/>
    <mergeCell ref="CW65:DM65"/>
    <mergeCell ref="DN69:ED69"/>
    <mergeCell ref="EE68:ES68"/>
    <mergeCell ref="BJ89:CE89"/>
    <mergeCell ref="EE33:ES33"/>
    <mergeCell ref="DN85:ED85"/>
    <mergeCell ref="DN82:ED82"/>
    <mergeCell ref="DN84:ED84"/>
    <mergeCell ref="DN77:ED77"/>
    <mergeCell ref="DN81:ED81"/>
    <mergeCell ref="DN74:ED74"/>
    <mergeCell ref="DN76:ED76"/>
    <mergeCell ref="DN75:ED75"/>
    <mergeCell ref="DK124:DW124"/>
    <mergeCell ref="DX175:EJ175"/>
    <mergeCell ref="CF89:CV89"/>
    <mergeCell ref="AT94:BI94"/>
    <mergeCell ref="BJ91:CE91"/>
    <mergeCell ref="AT90:BI90"/>
    <mergeCell ref="BJ94:CE94"/>
    <mergeCell ref="CF94:CV94"/>
    <mergeCell ref="BJ90:CE90"/>
    <mergeCell ref="AT89:BI89"/>
    <mergeCell ref="AN95:AS95"/>
    <mergeCell ref="AN97:AS97"/>
    <mergeCell ref="CH180:CW180"/>
    <mergeCell ref="CH196:CW196"/>
    <mergeCell ref="DX120:EJ120"/>
    <mergeCell ref="DK129:DW129"/>
    <mergeCell ref="CH136:CW136"/>
    <mergeCell ref="DK134:DW134"/>
    <mergeCell ref="DX136:EJ136"/>
    <mergeCell ref="DK128:DW128"/>
    <mergeCell ref="CF100:CV100"/>
    <mergeCell ref="BJ100:CE100"/>
    <mergeCell ref="BJ99:CE99"/>
    <mergeCell ref="DN110:ED110"/>
    <mergeCell ref="A96:AM96"/>
    <mergeCell ref="AN96:AS96"/>
    <mergeCell ref="BJ98:CE98"/>
    <mergeCell ref="BJ96:CE96"/>
    <mergeCell ref="CW103:DM103"/>
    <mergeCell ref="AN102:AS102"/>
    <mergeCell ref="EK197:EW197"/>
    <mergeCell ref="DK197:DW197"/>
    <mergeCell ref="DK204:DW204"/>
    <mergeCell ref="DK212:DW212"/>
    <mergeCell ref="DK211:DW211"/>
    <mergeCell ref="DK208:DW208"/>
    <mergeCell ref="DK205:DW205"/>
    <mergeCell ref="DK206:DW206"/>
    <mergeCell ref="DK210:DW210"/>
    <mergeCell ref="DX210:EJ210"/>
    <mergeCell ref="EX280:FG280"/>
    <mergeCell ref="EX282:FJ282"/>
    <mergeCell ref="EX281:FJ281"/>
    <mergeCell ref="EK283:EW283"/>
    <mergeCell ref="EK280:EW280"/>
    <mergeCell ref="EX178:FG178"/>
    <mergeCell ref="EK179:EW179"/>
    <mergeCell ref="EX179:FG179"/>
    <mergeCell ref="EX227:FJ227"/>
    <mergeCell ref="EK189:EW189"/>
    <mergeCell ref="DX253:EJ253"/>
    <mergeCell ref="EX252:FJ252"/>
    <mergeCell ref="DX251:EJ251"/>
    <mergeCell ref="EX246:FG246"/>
    <mergeCell ref="EK249:FJ249"/>
    <mergeCell ref="EX250:FJ250"/>
    <mergeCell ref="EX253:FJ253"/>
    <mergeCell ref="EK253:EW253"/>
    <mergeCell ref="EX286:FJ286"/>
    <mergeCell ref="EK259:FJ259"/>
    <mergeCell ref="EK271:EW271"/>
    <mergeCell ref="EK268:EW268"/>
    <mergeCell ref="EK269:EW269"/>
    <mergeCell ref="EK273:EW273"/>
    <mergeCell ref="EK284:EW284"/>
    <mergeCell ref="EX284:FJ284"/>
    <mergeCell ref="EK282:EW282"/>
    <mergeCell ref="EK281:EW281"/>
    <mergeCell ref="EX277:FJ277"/>
    <mergeCell ref="DK277:DW277"/>
    <mergeCell ref="DX277:EJ277"/>
    <mergeCell ref="EX287:FJ287"/>
    <mergeCell ref="EX266:FG266"/>
    <mergeCell ref="EX268:FG268"/>
    <mergeCell ref="EX269:FE269"/>
    <mergeCell ref="EX283:FJ283"/>
    <mergeCell ref="EX285:FG285"/>
    <mergeCell ref="EX271:FE271"/>
    <mergeCell ref="AK233:AP233"/>
    <mergeCell ref="DX245:EJ245"/>
    <mergeCell ref="DX246:EJ246"/>
    <mergeCell ref="EK245:EW245"/>
    <mergeCell ref="AK239:AP239"/>
    <mergeCell ref="AQ239:BB239"/>
    <mergeCell ref="CM235:FG235"/>
    <mergeCell ref="EX242:FG242"/>
    <mergeCell ref="CX246:DJ246"/>
    <mergeCell ref="EX245:FG245"/>
    <mergeCell ref="EK287:EW287"/>
    <mergeCell ref="DX281:EJ281"/>
    <mergeCell ref="CH276:EJ276"/>
    <mergeCell ref="EX261:FJ261"/>
    <mergeCell ref="EK264:EW264"/>
    <mergeCell ref="EK285:EW285"/>
    <mergeCell ref="EX278:FJ278"/>
    <mergeCell ref="EX279:FJ279"/>
    <mergeCell ref="EK277:EW277"/>
    <mergeCell ref="CR274:FG274"/>
    <mergeCell ref="AK238:AP238"/>
    <mergeCell ref="AK236:AP237"/>
    <mergeCell ref="BC256:BT256"/>
    <mergeCell ref="AK259:AP260"/>
    <mergeCell ref="AQ259:BB260"/>
    <mergeCell ref="AQ261:BB261"/>
    <mergeCell ref="A248:FJ248"/>
    <mergeCell ref="DX254:EJ254"/>
    <mergeCell ref="EX243:FG243"/>
    <mergeCell ref="EX244:FG244"/>
    <mergeCell ref="AK176:AP176"/>
    <mergeCell ref="AQ176:BB176"/>
    <mergeCell ref="AQ209:BB209"/>
    <mergeCell ref="AQ206:BB206"/>
    <mergeCell ref="AQ208:BB208"/>
    <mergeCell ref="AK206:AP206"/>
    <mergeCell ref="AQ207:BB207"/>
    <mergeCell ref="AQ195:BB195"/>
    <mergeCell ref="AK192:AP192"/>
    <mergeCell ref="AK184:AP184"/>
    <mergeCell ref="BU219:CG220"/>
    <mergeCell ref="BU230:CG230"/>
    <mergeCell ref="BU212:CG212"/>
    <mergeCell ref="DX240:EJ240"/>
    <mergeCell ref="DK240:DW240"/>
    <mergeCell ref="DX239:EJ239"/>
    <mergeCell ref="CX231:DJ231"/>
    <mergeCell ref="CX232:DJ232"/>
    <mergeCell ref="CH232:CW232"/>
    <mergeCell ref="CH233:CW233"/>
    <mergeCell ref="AQ294:BB294"/>
    <mergeCell ref="A235:BH235"/>
    <mergeCell ref="BU216:CG216"/>
    <mergeCell ref="CH213:CW213"/>
    <mergeCell ref="CH241:CW241"/>
    <mergeCell ref="CH238:CW238"/>
    <mergeCell ref="CH240:CW240"/>
    <mergeCell ref="CH228:CW228"/>
    <mergeCell ref="CH215:CW215"/>
    <mergeCell ref="BU217:CG217"/>
    <mergeCell ref="BC281:BT281"/>
    <mergeCell ref="BC232:BT232"/>
    <mergeCell ref="A233:AJ233"/>
    <mergeCell ref="A232:AJ232"/>
    <mergeCell ref="A239:AJ239"/>
    <mergeCell ref="BC261:BT261"/>
    <mergeCell ref="BC259:BT260"/>
    <mergeCell ref="A238:AJ238"/>
    <mergeCell ref="A240:AJ240"/>
    <mergeCell ref="A236:AJ237"/>
    <mergeCell ref="CH312:CW312"/>
    <mergeCell ref="CX312:DJ312"/>
    <mergeCell ref="AQ287:BB287"/>
    <mergeCell ref="DX305:EJ305"/>
    <mergeCell ref="DK237:DW237"/>
    <mergeCell ref="A234:AJ234"/>
    <mergeCell ref="AK234:AP234"/>
    <mergeCell ref="AK240:AP240"/>
    <mergeCell ref="AQ284:BB284"/>
    <mergeCell ref="CX286:DJ286"/>
    <mergeCell ref="CX311:DJ311"/>
    <mergeCell ref="EE59:ES59"/>
    <mergeCell ref="CX305:DR305"/>
    <mergeCell ref="DK244:DW244"/>
    <mergeCell ref="EK243:EW243"/>
    <mergeCell ref="EK239:EW239"/>
    <mergeCell ref="DK241:DW241"/>
    <mergeCell ref="DK242:DW242"/>
    <mergeCell ref="EK286:EW286"/>
    <mergeCell ref="EK254:EW254"/>
    <mergeCell ref="A314:AJ314"/>
    <mergeCell ref="AK314:AP314"/>
    <mergeCell ref="AQ314:BB314"/>
    <mergeCell ref="BC314:BT314"/>
    <mergeCell ref="AK315:AP315"/>
    <mergeCell ref="AQ315:BB315"/>
    <mergeCell ref="DX176:EJ176"/>
    <mergeCell ref="A306:AH306"/>
    <mergeCell ref="BU306:CG306"/>
    <mergeCell ref="CX244:DJ244"/>
    <mergeCell ref="CX239:DJ239"/>
    <mergeCell ref="DK188:DW188"/>
    <mergeCell ref="DX192:EJ192"/>
    <mergeCell ref="DK192:DW192"/>
    <mergeCell ref="DX179:EJ179"/>
    <mergeCell ref="AQ286:BB286"/>
    <mergeCell ref="CH175:CW175"/>
    <mergeCell ref="DK176:DW176"/>
    <mergeCell ref="A175:AJ175"/>
    <mergeCell ref="EK178:EW178"/>
    <mergeCell ref="AQ175:BB175"/>
    <mergeCell ref="BC175:BT175"/>
    <mergeCell ref="BC176:BR176"/>
    <mergeCell ref="CH177:CW177"/>
    <mergeCell ref="CX177:DJ177"/>
    <mergeCell ref="A176:AJ176"/>
    <mergeCell ref="DK179:DW179"/>
    <mergeCell ref="EK190:EW190"/>
    <mergeCell ref="DK191:DW191"/>
    <mergeCell ref="EK195:EW195"/>
    <mergeCell ref="EK193:EW193"/>
    <mergeCell ref="EK180:EW180"/>
    <mergeCell ref="EK194:EW194"/>
    <mergeCell ref="DX190:EJ190"/>
    <mergeCell ref="DK180:DW180"/>
    <mergeCell ref="DK183:DW183"/>
    <mergeCell ref="DN22:ED22"/>
    <mergeCell ref="AT21:BI21"/>
    <mergeCell ref="BJ21:CE21"/>
    <mergeCell ref="EX190:FG190"/>
    <mergeCell ref="CX176:DJ176"/>
    <mergeCell ref="BU176:CG176"/>
    <mergeCell ref="CH179:CW179"/>
    <mergeCell ref="CX179:DJ179"/>
    <mergeCell ref="BU177:CG177"/>
    <mergeCell ref="EE21:ES21"/>
    <mergeCell ref="A305:AH305"/>
    <mergeCell ref="CX267:DJ267"/>
    <mergeCell ref="CX245:DJ245"/>
    <mergeCell ref="CX264:DJ264"/>
    <mergeCell ref="CX262:DJ262"/>
    <mergeCell ref="CI300:CW300"/>
    <mergeCell ref="BC278:BT278"/>
    <mergeCell ref="BC266:BT266"/>
    <mergeCell ref="BC265:BT265"/>
    <mergeCell ref="BC262:BT262"/>
    <mergeCell ref="AT20:BI20"/>
    <mergeCell ref="BJ20:CE20"/>
    <mergeCell ref="CF20:CV20"/>
    <mergeCell ref="CW20:DM20"/>
    <mergeCell ref="ET21:FJ21"/>
    <mergeCell ref="DN23:ED23"/>
    <mergeCell ref="EE23:ES23"/>
    <mergeCell ref="ET23:FJ23"/>
    <mergeCell ref="DN21:ED21"/>
    <mergeCell ref="ET22:FJ22"/>
    <mergeCell ref="EK306:EW306"/>
    <mergeCell ref="EE20:ES20"/>
    <mergeCell ref="ET20:FJ20"/>
    <mergeCell ref="CF23:CV23"/>
    <mergeCell ref="CW23:DM23"/>
    <mergeCell ref="DN20:ED20"/>
    <mergeCell ref="CX227:DJ227"/>
    <mergeCell ref="EK231:EW231"/>
    <mergeCell ref="EX233:FJ233"/>
    <mergeCell ref="CX266:DJ266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28" r:id="rId1"/>
  <rowBreaks count="6" manualBreakCount="6">
    <brk id="49" max="165" man="1"/>
    <brk id="89" max="165" man="1"/>
    <brk id="113" max="255" man="1"/>
    <brk id="168" max="165" man="1"/>
    <brk id="234" max="255" man="1"/>
    <brk id="286" max="165" man="1"/>
  </rowBreaks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2015-12-03T08:34:56Z</cp:lastPrinted>
  <dcterms:created xsi:type="dcterms:W3CDTF">2005-02-01T12:32:18Z</dcterms:created>
  <dcterms:modified xsi:type="dcterms:W3CDTF">2015-12-07T09:00:23Z</dcterms:modified>
  <cp:category/>
  <cp:version/>
  <cp:contentType/>
  <cp:contentStatus/>
</cp:coreProperties>
</file>