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'доходы'!$A$56:$AM$56</definedName>
    <definedName name="_xlnm.Print_Area" localSheetId="0">'доходы'!$A$1:$FJ$123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<sst xmlns="http://schemas.openxmlformats.org/spreadsheetml/2006/main" count="1448" uniqueCount="449">
  <si>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</si>
  <si>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</si>
  <si>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</si>
  <si>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</si>
  <si>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</si>
  <si>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</si>
  <si>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</si>
  <si>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</si>
  <si>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</si>
  <si>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</si>
  <si>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</si>
  <si>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</si>
  <si>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</si>
  <si>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</si>
  <si>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</si>
  <si>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</si>
  <si>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</si>
  <si>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</si>
  <si>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</si>
  <si>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</si>
  <si>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</si>
  <si>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</si>
  <si>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</si>
  <si>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</si>
  <si>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</si>
  <si>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</si>
  <si>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</si>
  <si>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</si>
  <si>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</si>
  <si>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</si>
  <si>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</si>
  <si>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</si>
  <si>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</si>
  <si>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</si>
  <si>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</si>
  <si>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</si>
  <si>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</si>
  <si>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</si>
  <si>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</si>
  <si>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</si>
  <si>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</si>
  <si>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</si>
  <si>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</si>
  <si>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</si>
  <si>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</si>
  <si>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</si>
  <si>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</si>
  <si>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</si>
  <si>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</si>
  <si>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</si>
  <si>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</si>
  <si>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</si>
  <si>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</si>
  <si>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</si>
  <si>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</si>
  <si>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</si>
  <si>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</si>
  <si>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</si>
  <si>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</si>
  <si>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</si>
  <si>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</si>
  <si>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</si>
  <si>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</si>
  <si>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</si>
  <si>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</si>
  <si>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</si>
  <si>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</si>
  <si>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</si>
  <si>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</si>
  <si>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</si>
  <si>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</si>
  <si>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</si>
  <si>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</si>
  <si>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</si>
  <si>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</si>
  <si>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</si>
  <si>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</si>
  <si>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</si>
  <si>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</si>
  <si>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</si>
  <si>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</si>
  <si>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</si>
  <si>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</si>
  <si>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</si>
  <si>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</si>
  <si>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</si>
  <si>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</si>
  <si>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</si>
  <si>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</si>
  <si>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</si>
  <si>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</si>
  <si>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</si>
  <si>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</si>
  <si>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</si>
  <si>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</si>
  <si>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</si>
  <si>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</si>
  <si>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</si>
  <si>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</si>
  <si>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</si>
  <si>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</si>
  <si>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</si>
  <si>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</si>
  <si>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</si>
  <si>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</si>
  <si>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</si>
  <si>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</si>
  <si>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</si>
  <si>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</si>
  <si>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</si>
  <si>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</si>
  <si>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</si>
  <si>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</si>
  <si>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</si>
  <si>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</si>
  <si>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</si>
  <si>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</si>
  <si>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</si>
  <si>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</si>
  <si>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</si>
  <si>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</si>
  <si>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</si>
  <si>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</si>
  <si>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</si>
  <si>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</si>
  <si>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</si>
  <si>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</si>
  <si>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</si>
  <si>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</si>
  <si>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</si>
  <si>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</si>
  <si>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</si>
  <si>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</si>
  <si>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</si>
  <si>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</si>
  <si>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</si>
  <si>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</si>
  <si>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</si>
  <si>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</si>
  <si>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</si>
  <si>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</si>
  <si>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</si>
  <si>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</si>
  <si>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</si>
  <si>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</si>
  <si>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</si>
  <si>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</si>
  <si>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</si>
  <si>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</si>
  <si>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</si>
  <si>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</si>
  <si>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</si>
  <si>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</si>
  <si>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</si>
  <si>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</si>
  <si>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</si>
  <si>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</si>
  <si>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</si>
  <si>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</si>
  <si>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</si>
  <si>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</si>
  <si>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</si>
  <si>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</si>
  <si>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</si>
  <si>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</si>
  <si>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</si>
  <si>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</si>
  <si>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</si>
  <si>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</si>
  <si>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</si>
  <si>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</si>
  <si>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</si>
  <si>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</si>
  <si>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</si>
  <si>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</si>
  <si>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</si>
  <si>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</si>
  <si>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</si>
  <si>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</si>
  <si>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</si>
  <si>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</si>
  <si>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</si>
  <si>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</si>
  <si>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</si>
  <si>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</si>
  <si>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</si>
  <si>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</si>
  <si>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</si>
  <si>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</si>
  <si>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</si>
  <si>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</si>
  <si>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</si>
  <si>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</si>
  <si>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</si>
  <si>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</si>
  <si>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</si>
  <si>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</si>
  <si>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</si>
  <si>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</si>
  <si>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</si>
  <si>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</si>
  <si>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</si>
  <si>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</si>
  <si>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</si>
  <si>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</si>
  <si>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</si>
  <si>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</si>
  <si>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</si>
  <si>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</si>
  <si>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</si>
  <si>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</si>
  <si>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</si>
  <si>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</si>
  <si>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</si>
  <si>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</si>
  <si>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</si>
  <si>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</si>
  <si>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</si>
  <si>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</si>
  <si>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</si>
  <si>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</si>
  <si>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</si>
  <si>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</si>
  <si>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</si>
  <si>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</si>
  <si>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</si>
  <si>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</si>
  <si>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</si>
  <si>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</si>
  <si>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</si>
  <si>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</si>
  <si>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</si>
  <si>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</si>
  <si>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</si>
  <si>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</si>
  <si>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</si>
  <si>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</si>
  <si>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</si>
  <si>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</si>
  <si>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</si>
  <si>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</si>
  <si>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</si>
  <si>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</si>
  <si>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</si>
  <si>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</si>
  <si>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</si>
  <si>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</si>
  <si>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</si>
  <si>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</si>
  <si>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</si>
  <si>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</si>
  <si>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</si>
  <si>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</si>
  <si>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</si>
  <si>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</si>
  <si>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</si>
  <si>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</si>
  <si>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</si>
  <si>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</si>
  <si>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</si>
  <si>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</si>
  <si>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</si>
  <si>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</si>
  <si>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</si>
  <si>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</si>
  <si>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</si>
  <si>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</si>
  <si>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</si>
  <si>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</si>
  <si>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</si>
  <si>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</si>
  <si>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</si>
  <si>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</si>
  <si>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</si>
  <si>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</si>
  <si>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</si>
  <si>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</si>
  <si>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</si>
  <si>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</si>
  <si>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</si>
  <si>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</si>
  <si>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</si>
  <si>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</si>
  <si>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</si>
  <si>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</si>
  <si>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</si>
  <si>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</si>
  <si>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</si>
  <si>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</si>
  <si>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</si>
  <si>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</si>
  <si>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</si>
  <si>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</si>
  <si>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</si>
  <si>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</si>
  <si>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</si>
  <si>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</si>
  <si>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</si>
  <si>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</si>
  <si>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</si>
  <si>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</si>
  <si>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</si>
  <si>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</si>
  <si>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</si>
  <si>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</si>
  <si>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</si>
  <si>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</si>
  <si>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</si>
  <si>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</si>
  <si>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</si>
  <si>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</si>
  <si>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</si>
  <si>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</si>
  <si>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</si>
  <si>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</si>
  <si>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</si>
  <si>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</si>
  <si>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</si>
  <si>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</si>
  <si>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</si>
  <si>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</si>
  <si>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</si>
  <si>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</si>
  <si>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</si>
  <si>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</si>
  <si>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</si>
  <si>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</si>
  <si>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</si>
  <si>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</si>
  <si>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</si>
  <si>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</si>
  <si>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</si>
  <si>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</si>
  <si>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</si>
  <si>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</si>
  <si>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</si>
  <si>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</si>
  <si>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</si>
  <si>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</si>
  <si>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</si>
  <si>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</si>
  <si>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</si>
  <si>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</si>
  <si>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</si>
  <si>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</si>
  <si>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</si>
  <si>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</si>
  <si>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</si>
  <si>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</si>
  <si>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</si>
  <si>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</si>
  <si>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</si>
  <si>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</si>
  <si>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</si>
  <si>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</si>
  <si>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</si>
  <si>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</si>
  <si>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</si>
  <si>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</si>
  <si>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</si>
  <si>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</si>
  <si>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</si>
  <si>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</si>
  <si>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</si>
  <si>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</si>
  <si>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</si>
  <si>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</si>
  <si>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</si>
  <si>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</si>
  <si>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</si>
  <si>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</si>
  <si>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</si>
  <si>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</si>
  <si>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</si>
  <si>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</si>
  <si>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</si>
  <si>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</si>
  <si>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</si>
  <si>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</si>
  <si>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</si>
  <si>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</si>
  <si>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</si>
  <si>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</si>
  <si>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</si>
  <si>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</si>
  <si>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</si>
  <si>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</si>
  <si>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</si>
  <si>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</si>
  <si>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</si>
  <si>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</si>
  <si>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</si>
  <si>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</si>
  <si>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</si>
  <si>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</si>
  <si>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</si>
  <si>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</si>
  <si>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</si>
  <si>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</si>
  <si>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</si>
  <si>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</si>
  <si>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</si>
  <si>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</si>
  <si>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</si>
  <si>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</si>
  <si>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</si>
  <si>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</si>
  <si>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</si>
  <si>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</si>
  <si>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</si>
  <si>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</si>
  <si>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</si>
  <si>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</si>
  <si>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</si>
  <si>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</si>
  <si>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</si>
  <si>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</si>
  <si>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</si>
  <si>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</si>
  <si>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</si>
  <si>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</si>
  <si>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</si>
  <si>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</si>
  <si>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</si>
  <si>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</si>
  <si>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</si>
  <si>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</si>
  <si>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</si>
  <si>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</si>
  <si>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</si>
  <si>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</si>
  <si>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</si>
  <si>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</si>
  <si>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</si>
  <si>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 30 </t>
  </si>
  <si>
    <t>1 01 02020 01 2100 110</t>
  </si>
  <si>
    <t>2 18 60000 00 0000 151</t>
  </si>
  <si>
    <t>Н.Л.Якубенко</t>
  </si>
  <si>
    <t>Е.Б.Новицкая</t>
  </si>
  <si>
    <t> 10100s3850</t>
  </si>
  <si>
    <t>2 02 49999 00 0000 151</t>
  </si>
  <si>
    <t>2 02 49999 10 0000 151</t>
  </si>
  <si>
    <t>Руководитель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</si>
  <si>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</si>
  <si>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</si>
  <si>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</si>
  <si>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</si>
  <si>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сентября</t>
  </si>
  <si>
    <t>01.09.2017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</si>
</sst>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7" fillId="0" borderId="0" xfId="53" applyFont="1" applyAlignment="1">
      <alignment/>
      <protection/>
    </xf>
    <xf numFmtId="0" fontId="16" fillId="0" borderId="10" xfId="53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165" fontId="15" fillId="0" borderId="10" xfId="44" applyNumberFormat="1" applyFont="1" applyFill="1" applyBorder="1" applyAlignment="1">
      <alignment horizontal="center"/>
    </xf>
    <xf numFmtId="0" fontId="7" fillId="0" borderId="10" xfId="53" applyFont="1" applyFill="1" applyBorder="1">
      <alignment/>
      <protection/>
    </xf>
    <xf numFmtId="0" fontId="13" fillId="0" borderId="22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3" fillId="0" borderId="24" xfId="53" applyFont="1" applyFill="1" applyBorder="1" applyAlignment="1">
      <alignment vertical="top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7" xfId="53" applyNumberFormat="1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8" fillId="0" borderId="10" xfId="53" applyFont="1" applyFill="1" applyBorder="1">
      <alignment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  <xf numFmtId="0" fontId="2" fillId="0" borderId="1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view="pageBreakPreview" zoomScale="50" zoomScaleNormal="75" zoomScaleSheetLayoutView="50" workbookViewId="0" topLeftCell="A5">
      <selection activeCell="BJ114" sqref="BJ114:CE114"/>
    </sheetView>
  </sheetViews>
  <sheetFormatPr defaultColWidth="9.140625" defaultRowHeight="12.75"/>
  <cols>
    <col min="1" max="1" width="5.00390625" style="39" customWidth="1"/>
    <col min="2" max="19" width="0.85546875" style="39" customWidth="1"/>
    <col min="20" max="20" width="6.8515625" style="39" customWidth="1"/>
    <col min="21" max="21" width="0.85546875" style="39" customWidth="1"/>
    <col min="22" max="22" width="1.7109375" style="39" customWidth="1"/>
    <col min="23" max="24" width="0.85546875" style="39" customWidth="1"/>
    <col min="25" max="25" width="2.7109375" style="39" customWidth="1"/>
    <col min="26" max="31" width="0.85546875" style="39" customWidth="1"/>
    <col min="32" max="32" width="3.8515625" style="39" customWidth="1"/>
    <col min="33" max="33" width="0.85546875" style="39" customWidth="1"/>
    <col min="34" max="34" width="12.00390625" style="39" customWidth="1"/>
    <col min="35" max="35" width="0.85546875" style="39" hidden="1" customWidth="1"/>
    <col min="36" max="36" width="0.9921875" style="39" hidden="1" customWidth="1"/>
    <col min="37" max="37" width="51.57421875" style="39" customWidth="1"/>
    <col min="38" max="38" width="0.13671875" style="39" hidden="1" customWidth="1"/>
    <col min="39" max="39" width="2.00390625" style="39" hidden="1" customWidth="1"/>
    <col min="40" max="40" width="0.9921875" style="39" hidden="1" customWidth="1"/>
    <col min="41" max="44" width="0.85546875" style="39" hidden="1" customWidth="1"/>
    <col min="45" max="45" width="11.8515625" style="39" hidden="1" customWidth="1"/>
    <col min="46" max="46" width="0.85546875" style="39" customWidth="1"/>
    <col min="47" max="47" width="3.421875" style="39" customWidth="1"/>
    <col min="48" max="48" width="2.00390625" style="39" customWidth="1"/>
    <col min="49" max="49" width="0.85546875" style="39" hidden="1" customWidth="1"/>
    <col min="50" max="50" width="0.42578125" style="39" hidden="1" customWidth="1"/>
    <col min="51" max="53" width="0.85546875" style="39" hidden="1" customWidth="1"/>
    <col min="54" max="54" width="8.00390625" style="39" customWidth="1"/>
    <col min="55" max="60" width="0.85546875" style="39" customWidth="1"/>
    <col min="61" max="61" width="31.28125" style="39" customWidth="1"/>
    <col min="62" max="62" width="0.5625" style="39" hidden="1" customWidth="1"/>
    <col min="63" max="67" width="0.85546875" style="39" hidden="1" customWidth="1"/>
    <col min="68" max="68" width="0.42578125" style="39" hidden="1" customWidth="1"/>
    <col min="69" max="69" width="0.85546875" style="39" hidden="1" customWidth="1"/>
    <col min="70" max="70" width="0.42578125" style="39" hidden="1" customWidth="1"/>
    <col min="71" max="71" width="0.85546875" style="39" hidden="1" customWidth="1"/>
    <col min="72" max="72" width="2.8515625" style="39" hidden="1" customWidth="1"/>
    <col min="73" max="73" width="0.85546875" style="39" customWidth="1"/>
    <col min="74" max="74" width="0.42578125" style="39" customWidth="1"/>
    <col min="75" max="81" width="0.85546875" style="39" customWidth="1"/>
    <col min="82" max="82" width="6.421875" style="39" customWidth="1"/>
    <col min="83" max="83" width="21.140625" style="39" customWidth="1"/>
    <col min="84" max="84" width="0.85546875" style="39" hidden="1" customWidth="1"/>
    <col min="85" max="85" width="7.421875" style="39" customWidth="1"/>
    <col min="86" max="86" width="0.85546875" style="39" hidden="1" customWidth="1"/>
    <col min="87" max="88" width="0.85546875" style="39" customWidth="1"/>
    <col min="89" max="89" width="1.421875" style="39" customWidth="1"/>
    <col min="90" max="90" width="0.85546875" style="39" customWidth="1"/>
    <col min="91" max="91" width="0.71875" style="39" customWidth="1"/>
    <col min="92" max="96" width="0.85546875" style="39" customWidth="1"/>
    <col min="97" max="97" width="1.1484375" style="39" customWidth="1"/>
    <col min="98" max="98" width="0.85546875" style="39" customWidth="1"/>
    <col min="99" max="99" width="14.8515625" style="39" customWidth="1"/>
    <col min="100" max="100" width="0.2890625" style="39" customWidth="1"/>
    <col min="101" max="101" width="5.57421875" style="39" customWidth="1"/>
    <col min="102" max="106" width="0.85546875" style="39" customWidth="1"/>
    <col min="107" max="107" width="2.00390625" style="39" customWidth="1"/>
    <col min="108" max="108" width="9.140625" style="39" customWidth="1"/>
    <col min="109" max="110" width="0.85546875" style="39" hidden="1" customWidth="1"/>
    <col min="111" max="111" width="0.42578125" style="39" hidden="1" customWidth="1"/>
    <col min="112" max="112" width="0.85546875" style="39" hidden="1" customWidth="1"/>
    <col min="113" max="113" width="3.00390625" style="39" hidden="1" customWidth="1"/>
    <col min="114" max="114" width="0.85546875" style="39" hidden="1" customWidth="1"/>
    <col min="115" max="115" width="10.421875" style="39" hidden="1" customWidth="1"/>
    <col min="116" max="116" width="0.71875" style="39" hidden="1" customWidth="1"/>
    <col min="117" max="117" width="0.85546875" style="39" hidden="1" customWidth="1"/>
    <col min="118" max="118" width="2.00390625" style="39" customWidth="1"/>
    <col min="119" max="119" width="2.28125" style="39" customWidth="1"/>
    <col min="120" max="120" width="0.85546875" style="39" customWidth="1"/>
    <col min="121" max="121" width="0.2890625" style="39" customWidth="1"/>
    <col min="122" max="122" width="5.00390625" style="39" customWidth="1"/>
    <col min="123" max="123" width="0.85546875" style="39" hidden="1" customWidth="1"/>
    <col min="124" max="124" width="0.13671875" style="39" hidden="1" customWidth="1"/>
    <col min="125" max="125" width="0.5625" style="39" hidden="1" customWidth="1"/>
    <col min="126" max="127" width="0.85546875" style="39" hidden="1" customWidth="1"/>
    <col min="128" max="129" width="0.85546875" style="39" customWidth="1"/>
    <col min="130" max="130" width="8.57421875" style="39" customWidth="1"/>
    <col min="131" max="131" width="0.42578125" style="39" hidden="1" customWidth="1"/>
    <col min="132" max="133" width="0.85546875" style="39" hidden="1" customWidth="1"/>
    <col min="134" max="134" width="12.8515625" style="39" hidden="1" customWidth="1"/>
    <col min="135" max="135" width="4.140625" style="39" customWidth="1"/>
    <col min="136" max="137" width="0.85546875" style="39" customWidth="1"/>
    <col min="138" max="138" width="2.00390625" style="39" customWidth="1"/>
    <col min="139" max="139" width="2.140625" style="39" customWidth="1"/>
    <col min="140" max="140" width="9.57421875" style="39" customWidth="1"/>
    <col min="141" max="143" width="0.85546875" style="39" customWidth="1"/>
    <col min="144" max="144" width="0.71875" style="39" customWidth="1"/>
    <col min="145" max="148" width="0.85546875" style="39" hidden="1" customWidth="1"/>
    <col min="149" max="149" width="4.421875" style="39" hidden="1" customWidth="1"/>
    <col min="150" max="150" width="0.13671875" style="39" hidden="1" customWidth="1"/>
    <col min="151" max="152" width="0.85546875" style="39" customWidth="1"/>
    <col min="153" max="153" width="16.8515625" style="39" customWidth="1"/>
    <col min="154" max="155" width="2.8515625" style="39" customWidth="1"/>
    <col min="156" max="160" width="0.85546875" style="39" customWidth="1"/>
    <col min="161" max="161" width="11.7109375" style="39" customWidth="1"/>
    <col min="162" max="162" width="0.71875" style="39" hidden="1" customWidth="1"/>
    <col min="163" max="163" width="0.13671875" style="39" hidden="1" customWidth="1"/>
    <col min="164" max="164" width="0.2890625" style="39" hidden="1" customWidth="1"/>
    <col min="165" max="166" width="0.85546875" style="39" hidden="1" customWidth="1"/>
    <col min="167" max="167" width="9.140625" style="39" customWidth="1"/>
    <col min="168" max="168" width="9.7109375" style="39" bestFit="1" customWidth="1"/>
    <col min="169" max="170" width="16.8515625" style="39" bestFit="1" customWidth="1"/>
    <col min="171" max="16384" width="9.140625" style="39" customWidth="1"/>
  </cols>
  <sheetData>
    <row r="1" spans="1:166" s="40" customFormat="1" ht="27.75" customHeight="1">
      <c r="A1" s="150" t="s">
        <v>379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6"/>
    </row>
    <row r="2" spans="1:166" s="40" customFormat="1" ht="27.75" customHeight="1" thickBot="1">
      <c r="A2" s="152" t="s">
        <v>378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63"/>
      <c r="ES2" s="63"/>
      <c r="ET2" s="158" t="s">
        <v>377</v>
      </c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60"/>
    </row>
    <row r="3" spans="1:166" s="40" customFormat="1" ht="25.5" customHeight="1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4" t="s">
        <v>376</v>
      </c>
      <c r="ER3" s="63"/>
      <c r="ES3" s="63"/>
      <c r="ET3" s="161" t="s">
        <v>382</v>
      </c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3"/>
    </row>
    <row r="4" spans="1:166" s="40" customFormat="1" ht="28.5" customHeight="1">
      <c r="A4" s="65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90"/>
      <c r="BC4" s="90"/>
      <c r="BD4" s="90"/>
      <c r="BE4" s="90"/>
      <c r="BF4" s="90"/>
      <c r="BG4" s="90"/>
      <c r="BH4" s="91" t="s">
        <v>375</v>
      </c>
      <c r="BI4" s="154" t="s">
        <v>447</v>
      </c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6">
        <v>2017</v>
      </c>
      <c r="CF4" s="156"/>
      <c r="CG4" s="156"/>
      <c r="CH4" s="156"/>
      <c r="CI4" s="156"/>
      <c r="CJ4" s="157" t="s">
        <v>374</v>
      </c>
      <c r="CK4" s="157"/>
      <c r="CL4" s="90"/>
      <c r="CM4" s="89"/>
      <c r="CN4" s="89"/>
      <c r="CO4" s="89"/>
      <c r="CP4" s="89"/>
      <c r="CQ4" s="63"/>
      <c r="CR4" s="63"/>
      <c r="CS4" s="63"/>
      <c r="CT4" s="6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4" t="s">
        <v>373</v>
      </c>
      <c r="ER4" s="63"/>
      <c r="ES4" s="63"/>
      <c r="ET4" s="174" t="s">
        <v>448</v>
      </c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6"/>
    </row>
    <row r="5" spans="1:166" s="40" customFormat="1" ht="33.75" customHeight="1">
      <c r="A5" s="65" t="s">
        <v>372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155" t="s">
        <v>371</v>
      </c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4" t="s">
        <v>370</v>
      </c>
      <c r="ER5" s="63"/>
      <c r="ES5" s="63"/>
      <c r="ET5" s="177" t="s">
        <v>369</v>
      </c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9"/>
    </row>
    <row r="6" spans="1:166" s="40" customFormat="1" ht="32.25" customHeight="1">
      <c r="A6" s="65" t="s">
        <v>368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83" t="s">
        <v>367</v>
      </c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174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6"/>
    </row>
    <row r="7" spans="1:166" s="40" customFormat="1" ht="17.25" customHeight="1">
      <c r="A7" s="65" t="s">
        <v>366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174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6"/>
    </row>
    <row r="8" spans="1:166" s="40" customFormat="1" ht="21" customHeight="1" thickBot="1">
      <c r="A8" s="65" t="s">
        <v>365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 t="s">
        <v>364</v>
      </c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4" t="s">
        <v>363</v>
      </c>
      <c r="ER8" s="63"/>
      <c r="ES8" s="63"/>
      <c r="ET8" s="180">
        <v>383</v>
      </c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2"/>
    </row>
    <row r="9" spans="1:166" s="40" customFormat="1" ht="29.25" customHeight="1">
      <c r="A9" s="164" t="s">
        <v>362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5"/>
      <c r="ED9" s="165"/>
      <c r="EE9" s="165"/>
      <c r="EF9" s="165"/>
      <c r="EG9" s="165"/>
      <c r="EH9" s="165"/>
      <c r="EI9" s="165"/>
      <c r="EJ9" s="165"/>
      <c r="EK9" s="165"/>
      <c r="EL9" s="165"/>
      <c r="EM9" s="165"/>
      <c r="EN9" s="165"/>
      <c r="EO9" s="165"/>
      <c r="EP9" s="165"/>
      <c r="EQ9" s="165"/>
      <c r="ER9" s="165"/>
      <c r="ES9" s="165"/>
      <c r="ET9" s="165"/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6"/>
    </row>
    <row r="10" spans="1:167" s="40" customFormat="1" ht="19.5" customHeight="1">
      <c r="A10" s="167" t="s">
        <v>202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9"/>
      <c r="AN10" s="167" t="s">
        <v>201</v>
      </c>
      <c r="AO10" s="168"/>
      <c r="AP10" s="168"/>
      <c r="AQ10" s="168"/>
      <c r="AR10" s="168"/>
      <c r="AS10" s="169"/>
      <c r="AT10" s="167" t="s">
        <v>361</v>
      </c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9"/>
      <c r="BJ10" s="167" t="s">
        <v>360</v>
      </c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9"/>
      <c r="CF10" s="146" t="s">
        <v>199</v>
      </c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5"/>
      <c r="ET10" s="173" t="s">
        <v>198</v>
      </c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43"/>
    </row>
    <row r="11" spans="1:167" s="40" customFormat="1" ht="75.75" customHeight="1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2"/>
      <c r="AN11" s="170"/>
      <c r="AO11" s="171"/>
      <c r="AP11" s="171"/>
      <c r="AQ11" s="171"/>
      <c r="AR11" s="171"/>
      <c r="AS11" s="172"/>
      <c r="AT11" s="170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2"/>
      <c r="BJ11" s="170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2"/>
      <c r="CF11" s="144" t="s">
        <v>359</v>
      </c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5"/>
      <c r="CW11" s="146" t="s">
        <v>196</v>
      </c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5"/>
      <c r="DN11" s="146" t="s">
        <v>195</v>
      </c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5"/>
      <c r="EE11" s="146" t="s">
        <v>194</v>
      </c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5"/>
      <c r="ET11" s="173"/>
      <c r="EU11" s="173"/>
      <c r="EV11" s="173"/>
      <c r="EW11" s="173"/>
      <c r="EX11" s="173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3"/>
      <c r="FK11" s="43"/>
    </row>
    <row r="12" spans="1:167" s="40" customFormat="1" ht="16.5" customHeight="1">
      <c r="A12" s="147">
        <v>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9"/>
      <c r="AN12" s="147">
        <v>2</v>
      </c>
      <c r="AO12" s="148"/>
      <c r="AP12" s="148"/>
      <c r="AQ12" s="148"/>
      <c r="AR12" s="148"/>
      <c r="AS12" s="149"/>
      <c r="AT12" s="147">
        <v>3</v>
      </c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9"/>
      <c r="BJ12" s="147">
        <v>4</v>
      </c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>
        <v>5</v>
      </c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9"/>
      <c r="CW12" s="147">
        <v>6</v>
      </c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9"/>
      <c r="DN12" s="147">
        <v>7</v>
      </c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9"/>
      <c r="EE12" s="147">
        <v>8</v>
      </c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9"/>
      <c r="ET12" s="187">
        <v>9</v>
      </c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43"/>
    </row>
    <row r="13" spans="1:167" s="52" customFormat="1" ht="29.25" customHeight="1">
      <c r="A13" s="184" t="s">
        <v>358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18" t="s">
        <v>357</v>
      </c>
      <c r="AO13" s="118"/>
      <c r="AP13" s="118"/>
      <c r="AQ13" s="118"/>
      <c r="AR13" s="118"/>
      <c r="AS13" s="118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08">
        <f>BJ15+BJ101</f>
        <v>9122300</v>
      </c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>
        <f>CF15+CF101</f>
        <v>6241803.37</v>
      </c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13">
        <f>CF13</f>
        <v>6241803.37</v>
      </c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57"/>
    </row>
    <row r="14" spans="1:167" s="40" customFormat="1" ht="15" customHeight="1">
      <c r="A14" s="126" t="s">
        <v>191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19" t="s">
        <v>356</v>
      </c>
      <c r="AO14" s="119"/>
      <c r="AP14" s="119"/>
      <c r="AQ14" s="119"/>
      <c r="AR14" s="119"/>
      <c r="AS14" s="119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43"/>
    </row>
    <row r="15" spans="1:167" s="52" customFormat="1" ht="24" customHeight="1">
      <c r="A15" s="121" t="s">
        <v>355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18"/>
      <c r="AO15" s="118"/>
      <c r="AP15" s="118"/>
      <c r="AQ15" s="118"/>
      <c r="AR15" s="118"/>
      <c r="AS15" s="118"/>
      <c r="AT15" s="140" t="s">
        <v>354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08">
        <f>BJ16+BJ61+BJ79+BJ88+BJ36+BJ93+BJ30</f>
        <v>2367500</v>
      </c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>
        <f>CF16+CF61+CF79+CF88+CF83+CF98+CF36+CF93+CF30</f>
        <v>1124101.6900000002</v>
      </c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13">
        <f aca="true" t="shared" si="0" ref="EE15:EE47">CF15</f>
        <v>1124101.6900000002</v>
      </c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57"/>
    </row>
    <row r="16" spans="1:167" s="52" customFormat="1" ht="26.25" customHeight="1">
      <c r="A16" s="196" t="s">
        <v>353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18"/>
      <c r="AO16" s="118"/>
      <c r="AP16" s="118"/>
      <c r="AQ16" s="118"/>
      <c r="AR16" s="118"/>
      <c r="AS16" s="118"/>
      <c r="AT16" s="140" t="s">
        <v>352</v>
      </c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08">
        <f>BJ17</f>
        <v>438400</v>
      </c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>
        <f>CF17</f>
        <v>205057.74</v>
      </c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13">
        <f t="shared" si="0"/>
        <v>205057.74</v>
      </c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60"/>
      <c r="FJ16" s="60"/>
      <c r="FK16" s="57"/>
    </row>
    <row r="17" spans="1:167" s="52" customFormat="1" ht="27.75" customHeight="1">
      <c r="A17" s="196" t="s">
        <v>340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18"/>
      <c r="AO17" s="118"/>
      <c r="AP17" s="118"/>
      <c r="AQ17" s="118"/>
      <c r="AR17" s="118"/>
      <c r="AS17" s="118"/>
      <c r="AT17" s="140" t="s">
        <v>351</v>
      </c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08">
        <f>BJ18</f>
        <v>438400</v>
      </c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>
        <f>CF18+CF26+CF22</f>
        <v>205057.74</v>
      </c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13">
        <f t="shared" si="0"/>
        <v>205057.74</v>
      </c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60"/>
      <c r="FI17" s="60"/>
      <c r="FJ17" s="60"/>
      <c r="FK17" s="57"/>
    </row>
    <row r="18" spans="1:167" s="52" customFormat="1" ht="27.75" customHeight="1">
      <c r="A18" s="121" t="s">
        <v>340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18"/>
      <c r="AO18" s="118"/>
      <c r="AP18" s="118"/>
      <c r="AQ18" s="118"/>
      <c r="AR18" s="118"/>
      <c r="AS18" s="118"/>
      <c r="AT18" s="140" t="s">
        <v>350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08">
        <v>438400</v>
      </c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>
        <f>CF19+CF20+CF21</f>
        <v>198570.05</v>
      </c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13">
        <f t="shared" si="0"/>
        <v>198570.05</v>
      </c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57"/>
    </row>
    <row r="19" spans="1:170" s="40" customFormat="1" ht="27.75" customHeight="1">
      <c r="A19" s="122" t="s">
        <v>340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19"/>
      <c r="AO19" s="119"/>
      <c r="AP19" s="119"/>
      <c r="AQ19" s="119"/>
      <c r="AR19" s="119"/>
      <c r="AS19" s="119"/>
      <c r="AT19" s="141" t="s">
        <v>349</v>
      </c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07">
        <v>0</v>
      </c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>
        <v>196775.47</v>
      </c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10">
        <f t="shared" si="0"/>
        <v>196775.47</v>
      </c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43"/>
      <c r="FN19" s="43"/>
    </row>
    <row r="20" spans="1:170" s="40" customFormat="1" ht="27.75" customHeight="1">
      <c r="A20" s="122" t="s">
        <v>340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19"/>
      <c r="AO20" s="119"/>
      <c r="AP20" s="119"/>
      <c r="AQ20" s="119"/>
      <c r="AR20" s="119"/>
      <c r="AS20" s="119"/>
      <c r="AT20" s="141" t="s">
        <v>348</v>
      </c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07">
        <v>0</v>
      </c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>
        <v>158</v>
      </c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10">
        <f t="shared" si="0"/>
        <v>158</v>
      </c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43"/>
      <c r="FN20" s="43"/>
    </row>
    <row r="21" spans="1:170" s="40" customFormat="1" ht="27.75" customHeight="1">
      <c r="A21" s="122" t="s">
        <v>340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19"/>
      <c r="AO21" s="119"/>
      <c r="AP21" s="119"/>
      <c r="AQ21" s="119"/>
      <c r="AR21" s="119"/>
      <c r="AS21" s="119"/>
      <c r="AT21" s="141" t="s">
        <v>347</v>
      </c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07">
        <v>0</v>
      </c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>
        <v>1636.58</v>
      </c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10">
        <f t="shared" si="0"/>
        <v>1636.58</v>
      </c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43"/>
      <c r="FN21" s="43"/>
    </row>
    <row r="22" spans="1:170" s="52" customFormat="1" ht="24" customHeight="1">
      <c r="A22" s="121" t="s">
        <v>340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18"/>
      <c r="AO22" s="118"/>
      <c r="AP22" s="118"/>
      <c r="AQ22" s="118"/>
      <c r="AR22" s="118"/>
      <c r="AS22" s="118"/>
      <c r="AT22" s="140" t="s">
        <v>346</v>
      </c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08">
        <v>0</v>
      </c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>
        <f>CF25+CF24+CF23</f>
        <v>194.29000000000002</v>
      </c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13">
        <f t="shared" si="0"/>
        <v>194.29000000000002</v>
      </c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57"/>
      <c r="FN22" s="57"/>
    </row>
    <row r="23" spans="1:170" s="40" customFormat="1" ht="24" customHeight="1">
      <c r="A23" s="122" t="s">
        <v>340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19"/>
      <c r="AO23" s="119"/>
      <c r="AP23" s="119"/>
      <c r="AQ23" s="119"/>
      <c r="AR23" s="119"/>
      <c r="AS23" s="119"/>
      <c r="AT23" s="141" t="s">
        <v>345</v>
      </c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07">
        <v>0</v>
      </c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>
        <v>133.68</v>
      </c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10">
        <f t="shared" si="0"/>
        <v>133.68</v>
      </c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43"/>
      <c r="FN23" s="43"/>
    </row>
    <row r="24" spans="1:170" s="40" customFormat="1" ht="24" customHeight="1">
      <c r="A24" s="122" t="s">
        <v>340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19"/>
      <c r="AO24" s="119"/>
      <c r="AP24" s="119"/>
      <c r="AQ24" s="119"/>
      <c r="AR24" s="119"/>
      <c r="AS24" s="119"/>
      <c r="AT24" s="141" t="s">
        <v>435</v>
      </c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07">
        <v>0</v>
      </c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>
        <v>0.61</v>
      </c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10">
        <f>CF24</f>
        <v>0.61</v>
      </c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43"/>
      <c r="FN24" s="43"/>
    </row>
    <row r="25" spans="1:170" s="40" customFormat="1" ht="24" customHeight="1">
      <c r="A25" s="122" t="s">
        <v>340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19"/>
      <c r="AO25" s="119"/>
      <c r="AP25" s="119"/>
      <c r="AQ25" s="119"/>
      <c r="AR25" s="119"/>
      <c r="AS25" s="119"/>
      <c r="AT25" s="141" t="s">
        <v>344</v>
      </c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07">
        <v>0</v>
      </c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>
        <v>60</v>
      </c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10">
        <f t="shared" si="0"/>
        <v>60</v>
      </c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43"/>
      <c r="FN25" s="43"/>
    </row>
    <row r="26" spans="1:170" s="52" customFormat="1" ht="24" customHeight="1">
      <c r="A26" s="121" t="s">
        <v>340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18"/>
      <c r="AO26" s="118"/>
      <c r="AP26" s="118"/>
      <c r="AQ26" s="118"/>
      <c r="AR26" s="118"/>
      <c r="AS26" s="118"/>
      <c r="AT26" s="140" t="s">
        <v>343</v>
      </c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08">
        <v>0</v>
      </c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>
        <f>CF27+CF28+CF29</f>
        <v>6293.4</v>
      </c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13">
        <f t="shared" si="0"/>
        <v>6293.4</v>
      </c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57"/>
      <c r="FN26" s="57"/>
    </row>
    <row r="27" spans="1:170" s="40" customFormat="1" ht="26.25" customHeight="1">
      <c r="A27" s="122" t="s">
        <v>340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19"/>
      <c r="AO27" s="119"/>
      <c r="AP27" s="119"/>
      <c r="AQ27" s="119"/>
      <c r="AR27" s="119"/>
      <c r="AS27" s="119"/>
      <c r="AT27" s="141" t="s">
        <v>342</v>
      </c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07">
        <v>0</v>
      </c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>
        <v>6293.4</v>
      </c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10">
        <f t="shared" si="0"/>
        <v>6293.4</v>
      </c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43"/>
      <c r="FN27" s="43"/>
    </row>
    <row r="28" spans="1:170" s="40" customFormat="1" ht="27" customHeight="1">
      <c r="A28" s="122" t="s">
        <v>340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19"/>
      <c r="AO28" s="119"/>
      <c r="AP28" s="119"/>
      <c r="AQ28" s="119"/>
      <c r="AR28" s="119"/>
      <c r="AS28" s="119"/>
      <c r="AT28" s="141" t="s">
        <v>341</v>
      </c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07">
        <v>0</v>
      </c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>
        <v>0</v>
      </c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10">
        <f t="shared" si="0"/>
        <v>0</v>
      </c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43"/>
      <c r="FN28" s="43"/>
    </row>
    <row r="29" spans="1:170" s="40" customFormat="1" ht="24" customHeight="1">
      <c r="A29" s="122" t="s">
        <v>340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19"/>
      <c r="AO29" s="119"/>
      <c r="AP29" s="119"/>
      <c r="AQ29" s="119"/>
      <c r="AR29" s="119"/>
      <c r="AS29" s="119"/>
      <c r="AT29" s="141" t="s">
        <v>339</v>
      </c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07">
        <v>0</v>
      </c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>
        <v>0</v>
      </c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10">
        <f t="shared" si="0"/>
        <v>0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43"/>
      <c r="FN29" s="43"/>
    </row>
    <row r="30" spans="1:170" s="52" customFormat="1" ht="38.25" customHeight="1" hidden="1">
      <c r="A30" s="121" t="s">
        <v>338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18"/>
      <c r="AO30" s="118"/>
      <c r="AP30" s="118"/>
      <c r="AQ30" s="118"/>
      <c r="AR30" s="118"/>
      <c r="AS30" s="118"/>
      <c r="AT30" s="111" t="s">
        <v>337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08">
        <f>BJ31</f>
        <v>0</v>
      </c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>
        <f>CF31</f>
        <v>0</v>
      </c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13">
        <f t="shared" si="0"/>
        <v>0</v>
      </c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57"/>
      <c r="FN30" s="57"/>
    </row>
    <row r="31" spans="1:170" s="40" customFormat="1" ht="27.75" customHeight="1" hidden="1">
      <c r="A31" s="122" t="s">
        <v>336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19"/>
      <c r="AO31" s="119"/>
      <c r="AP31" s="119"/>
      <c r="AQ31" s="119"/>
      <c r="AR31" s="119"/>
      <c r="AS31" s="119"/>
      <c r="AT31" s="112" t="s">
        <v>335</v>
      </c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07">
        <f>BJ32+BJ33+BJ34+BJ35</f>
        <v>0</v>
      </c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>
        <f>CF32+CF33+CF34+CF35</f>
        <v>0</v>
      </c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10">
        <f t="shared" si="0"/>
        <v>0</v>
      </c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43"/>
      <c r="FN31" s="43"/>
    </row>
    <row r="32" spans="1:170" s="40" customFormat="1" ht="28.5" customHeight="1" hidden="1">
      <c r="A32" s="122" t="s">
        <v>334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19"/>
      <c r="AO32" s="119"/>
      <c r="AP32" s="119"/>
      <c r="AQ32" s="119"/>
      <c r="AR32" s="119"/>
      <c r="AS32" s="119"/>
      <c r="AT32" s="112" t="s">
        <v>333</v>
      </c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07">
        <v>0</v>
      </c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>
        <v>0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10">
        <f t="shared" si="0"/>
        <v>0</v>
      </c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43"/>
      <c r="FN32" s="43"/>
    </row>
    <row r="33" spans="1:170" s="40" customFormat="1" ht="26.25" customHeight="1" hidden="1">
      <c r="A33" s="122" t="s">
        <v>332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19"/>
      <c r="AO33" s="119"/>
      <c r="AP33" s="119"/>
      <c r="AQ33" s="119"/>
      <c r="AR33" s="119"/>
      <c r="AS33" s="119"/>
      <c r="AT33" s="112" t="s">
        <v>331</v>
      </c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07">
        <v>0</v>
      </c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>
        <v>0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10">
        <f t="shared" si="0"/>
        <v>0</v>
      </c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43"/>
      <c r="FN33" s="43"/>
    </row>
    <row r="34" spans="1:170" s="40" customFormat="1" ht="26.25" customHeight="1" hidden="1">
      <c r="A34" s="122" t="s">
        <v>330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19"/>
      <c r="AO34" s="119"/>
      <c r="AP34" s="119"/>
      <c r="AQ34" s="119"/>
      <c r="AR34" s="119"/>
      <c r="AS34" s="119"/>
      <c r="AT34" s="112" t="s">
        <v>329</v>
      </c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07">
        <v>0</v>
      </c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>
        <v>0</v>
      </c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10">
        <f t="shared" si="0"/>
        <v>0</v>
      </c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43"/>
      <c r="FN34" s="43"/>
    </row>
    <row r="35" spans="1:170" s="40" customFormat="1" ht="27" customHeight="1" hidden="1">
      <c r="A35" s="122" t="s">
        <v>328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19"/>
      <c r="AO35" s="119"/>
      <c r="AP35" s="119"/>
      <c r="AQ35" s="119"/>
      <c r="AR35" s="119"/>
      <c r="AS35" s="119"/>
      <c r="AT35" s="112" t="s">
        <v>327</v>
      </c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07">
        <v>0</v>
      </c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>
        <v>0</v>
      </c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10">
        <f t="shared" si="0"/>
        <v>0</v>
      </c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43"/>
      <c r="FN35" s="43"/>
    </row>
    <row r="36" spans="1:167" s="40" customFormat="1" ht="23.25" customHeight="1">
      <c r="A36" s="124" t="s">
        <v>326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18"/>
      <c r="AO36" s="118"/>
      <c r="AP36" s="118"/>
      <c r="AQ36" s="118"/>
      <c r="AR36" s="118"/>
      <c r="AS36" s="118"/>
      <c r="AT36" s="111" t="s">
        <v>325</v>
      </c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08">
        <f>BJ37+BJ56</f>
        <v>28300</v>
      </c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>
        <f>CF37+CF56</f>
        <v>45646.8</v>
      </c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13">
        <f t="shared" si="0"/>
        <v>45646.8</v>
      </c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59"/>
      <c r="FJ36" s="59"/>
      <c r="FK36" s="43"/>
    </row>
    <row r="37" spans="1:175" s="40" customFormat="1" ht="34.5" customHeight="1" hidden="1">
      <c r="A37" s="121" t="s">
        <v>324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18"/>
      <c r="AO37" s="118"/>
      <c r="AP37" s="118"/>
      <c r="AQ37" s="118"/>
      <c r="AR37" s="118"/>
      <c r="AS37" s="118"/>
      <c r="AT37" s="111" t="s">
        <v>323</v>
      </c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08">
        <v>0</v>
      </c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>
        <f>CF38+CF44+CF53</f>
        <v>0</v>
      </c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13">
        <f t="shared" si="0"/>
        <v>0</v>
      </c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59"/>
      <c r="FJ37" s="59"/>
      <c r="FK37" s="43"/>
      <c r="FS37" s="43"/>
    </row>
    <row r="38" spans="1:167" s="52" customFormat="1" ht="39.75" customHeight="1" hidden="1">
      <c r="A38" s="121" t="s">
        <v>320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18"/>
      <c r="AO38" s="118"/>
      <c r="AP38" s="118"/>
      <c r="AQ38" s="118"/>
      <c r="AR38" s="118"/>
      <c r="AS38" s="118"/>
      <c r="AT38" s="111" t="s">
        <v>322</v>
      </c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08">
        <f>BJ39+BJ40+BJ41</f>
        <v>0</v>
      </c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>
        <f>CF39+CF43</f>
        <v>0</v>
      </c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13">
        <f t="shared" si="0"/>
        <v>0</v>
      </c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57"/>
    </row>
    <row r="39" spans="1:167" s="40" customFormat="1" ht="33" customHeight="1" hidden="1">
      <c r="A39" s="122" t="s">
        <v>320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19"/>
      <c r="AO39" s="119"/>
      <c r="AP39" s="119"/>
      <c r="AQ39" s="119"/>
      <c r="AR39" s="119"/>
      <c r="AS39" s="119"/>
      <c r="AT39" s="112" t="s">
        <v>321</v>
      </c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07">
        <v>0</v>
      </c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>
        <f>CF40+CF41</f>
        <v>0</v>
      </c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10">
        <f t="shared" si="0"/>
        <v>0</v>
      </c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43"/>
    </row>
    <row r="40" spans="1:167" s="52" customFormat="1" ht="34.5" customHeight="1" hidden="1">
      <c r="A40" s="122" t="s">
        <v>320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18"/>
      <c r="AO40" s="123"/>
      <c r="AP40" s="123"/>
      <c r="AQ40" s="123"/>
      <c r="AR40" s="123"/>
      <c r="AS40" s="123"/>
      <c r="AT40" s="112" t="s">
        <v>319</v>
      </c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07">
        <v>0</v>
      </c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>
        <v>0</v>
      </c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10">
        <f t="shared" si="0"/>
        <v>0</v>
      </c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60"/>
      <c r="FI40" s="60"/>
      <c r="FJ40" s="60"/>
      <c r="FK40" s="57"/>
    </row>
    <row r="41" spans="1:167" s="40" customFormat="1" ht="36.75" customHeight="1" hidden="1">
      <c r="A41" s="122" t="s">
        <v>317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18"/>
      <c r="AO41" s="118"/>
      <c r="AP41" s="118"/>
      <c r="AQ41" s="118"/>
      <c r="AR41" s="118"/>
      <c r="AS41" s="118"/>
      <c r="AT41" s="112" t="s">
        <v>318</v>
      </c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07">
        <v>0</v>
      </c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>
        <v>0</v>
      </c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9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09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0">
        <f t="shared" si="0"/>
        <v>0</v>
      </c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09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59"/>
      <c r="FI41" s="59"/>
      <c r="FJ41" s="59"/>
      <c r="FK41" s="43"/>
    </row>
    <row r="42" spans="1:167" s="40" customFormat="1" ht="36.75" customHeight="1" hidden="1">
      <c r="A42" s="122" t="s">
        <v>317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18"/>
      <c r="AO42" s="118"/>
      <c r="AP42" s="118"/>
      <c r="AQ42" s="118"/>
      <c r="AR42" s="118"/>
      <c r="AS42" s="118"/>
      <c r="AT42" s="112" t="s">
        <v>316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07">
        <v>0</v>
      </c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>
        <v>0</v>
      </c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9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09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0">
        <f t="shared" si="0"/>
        <v>0</v>
      </c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09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59"/>
      <c r="FI42" s="59"/>
      <c r="FJ42" s="59"/>
      <c r="FK42" s="43"/>
    </row>
    <row r="43" spans="1:167" s="40" customFormat="1" ht="53.25" customHeight="1" hidden="1">
      <c r="A43" s="122" t="s">
        <v>315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18"/>
      <c r="AO43" s="118"/>
      <c r="AP43" s="118"/>
      <c r="AQ43" s="118"/>
      <c r="AR43" s="118"/>
      <c r="AS43" s="118"/>
      <c r="AT43" s="112" t="s">
        <v>314</v>
      </c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07">
        <v>0</v>
      </c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>
        <v>0</v>
      </c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9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09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0">
        <f t="shared" si="0"/>
        <v>0</v>
      </c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09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59"/>
      <c r="FI43" s="59"/>
      <c r="FJ43" s="59"/>
      <c r="FK43" s="43"/>
    </row>
    <row r="44" spans="1:167" s="40" customFormat="1" ht="55.5" customHeight="1" hidden="1">
      <c r="A44" s="121" t="s">
        <v>313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18"/>
      <c r="AO44" s="118"/>
      <c r="AP44" s="118"/>
      <c r="AQ44" s="118"/>
      <c r="AR44" s="118"/>
      <c r="AS44" s="118"/>
      <c r="AT44" s="111" t="s">
        <v>312</v>
      </c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08">
        <f>BJ45</f>
        <v>0</v>
      </c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>
        <f>CF45+CF50</f>
        <v>0</v>
      </c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9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09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0">
        <f t="shared" si="0"/>
        <v>0</v>
      </c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09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59"/>
      <c r="FI44" s="59"/>
      <c r="FJ44" s="59"/>
      <c r="FK44" s="43"/>
    </row>
    <row r="45" spans="1:167" s="52" customFormat="1" ht="35.25" customHeight="1" hidden="1">
      <c r="A45" s="122" t="s">
        <v>309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18"/>
      <c r="AO45" s="118"/>
      <c r="AP45" s="118"/>
      <c r="AQ45" s="118"/>
      <c r="AR45" s="118"/>
      <c r="AS45" s="118"/>
      <c r="AT45" s="112" t="s">
        <v>311</v>
      </c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07">
        <v>0</v>
      </c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>
        <f>CF46+CF47+CF48+CF49</f>
        <v>0</v>
      </c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10">
        <f t="shared" si="0"/>
        <v>0</v>
      </c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5"/>
      <c r="EU45" s="116"/>
      <c r="EV45" s="116"/>
      <c r="EW45" s="116"/>
      <c r="EX45" s="116"/>
      <c r="EY45" s="116"/>
      <c r="EZ45" s="116"/>
      <c r="FA45" s="116"/>
      <c r="FB45" s="116"/>
      <c r="FC45" s="116"/>
      <c r="FD45" s="116"/>
      <c r="FE45" s="116"/>
      <c r="FF45" s="116"/>
      <c r="FG45" s="116"/>
      <c r="FH45" s="116"/>
      <c r="FI45" s="116"/>
      <c r="FJ45" s="117"/>
      <c r="FK45" s="57"/>
    </row>
    <row r="46" spans="1:167" s="52" customFormat="1" ht="37.5" customHeight="1" hidden="1">
      <c r="A46" s="122" t="s">
        <v>309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18"/>
      <c r="AO46" s="118"/>
      <c r="AP46" s="118"/>
      <c r="AQ46" s="118"/>
      <c r="AR46" s="118"/>
      <c r="AS46" s="118"/>
      <c r="AT46" s="112" t="s">
        <v>310</v>
      </c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07">
        <v>0</v>
      </c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>
        <v>0</v>
      </c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10">
        <f t="shared" si="0"/>
        <v>0</v>
      </c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5"/>
      <c r="EU46" s="116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6"/>
      <c r="FH46" s="116"/>
      <c r="FI46" s="116"/>
      <c r="FJ46" s="117"/>
      <c r="FK46" s="57"/>
    </row>
    <row r="47" spans="1:167" s="52" customFormat="1" ht="37.5" customHeight="1" hidden="1">
      <c r="A47" s="122" t="s">
        <v>309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18"/>
      <c r="AO47" s="118"/>
      <c r="AP47" s="118"/>
      <c r="AQ47" s="118"/>
      <c r="AR47" s="118"/>
      <c r="AS47" s="118"/>
      <c r="AT47" s="112" t="s">
        <v>308</v>
      </c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07">
        <v>0</v>
      </c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>
        <v>0</v>
      </c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10">
        <f t="shared" si="0"/>
        <v>0</v>
      </c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5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7"/>
      <c r="FK47" s="57"/>
    </row>
    <row r="48" spans="1:167" s="52" customFormat="1" ht="37.5" customHeight="1" hidden="1">
      <c r="A48" s="122" t="s">
        <v>307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18"/>
      <c r="AO48" s="118"/>
      <c r="AP48" s="118"/>
      <c r="AQ48" s="118"/>
      <c r="AR48" s="118"/>
      <c r="AS48" s="118"/>
      <c r="AT48" s="112" t="s">
        <v>306</v>
      </c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07">
        <v>0</v>
      </c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>
        <v>0</v>
      </c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10">
        <f aca="true" t="shared" si="1" ref="EE48:EE81">CF48</f>
        <v>0</v>
      </c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5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6"/>
      <c r="FF48" s="116"/>
      <c r="FG48" s="116"/>
      <c r="FH48" s="116"/>
      <c r="FI48" s="116"/>
      <c r="FJ48" s="117"/>
      <c r="FK48" s="57"/>
    </row>
    <row r="49" spans="1:167" s="52" customFormat="1" ht="37.5" customHeight="1" hidden="1">
      <c r="A49" s="122" t="s">
        <v>305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18"/>
      <c r="AO49" s="118"/>
      <c r="AP49" s="118"/>
      <c r="AQ49" s="118"/>
      <c r="AR49" s="118"/>
      <c r="AS49" s="118"/>
      <c r="AT49" s="112" t="s">
        <v>304</v>
      </c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07">
        <v>0</v>
      </c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>
        <v>0</v>
      </c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10">
        <f t="shared" si="1"/>
        <v>0</v>
      </c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5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6"/>
      <c r="FF49" s="116"/>
      <c r="FG49" s="116"/>
      <c r="FH49" s="116"/>
      <c r="FI49" s="116"/>
      <c r="FJ49" s="117"/>
      <c r="FK49" s="57"/>
    </row>
    <row r="50" spans="1:167" s="52" customFormat="1" ht="54" customHeight="1" hidden="1">
      <c r="A50" s="122" t="s">
        <v>302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18"/>
      <c r="AO50" s="118"/>
      <c r="AP50" s="118"/>
      <c r="AQ50" s="118"/>
      <c r="AR50" s="118"/>
      <c r="AS50" s="118"/>
      <c r="AT50" s="112" t="s">
        <v>303</v>
      </c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07">
        <v>0</v>
      </c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>
        <v>0</v>
      </c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10">
        <f t="shared" si="1"/>
        <v>0</v>
      </c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5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6"/>
      <c r="FF50" s="116"/>
      <c r="FG50" s="116"/>
      <c r="FH50" s="116"/>
      <c r="FI50" s="116"/>
      <c r="FJ50" s="117"/>
      <c r="FK50" s="57"/>
    </row>
    <row r="51" spans="1:167" s="52" customFormat="1" ht="56.25" customHeight="1" hidden="1">
      <c r="A51" s="197" t="s">
        <v>302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5"/>
      <c r="AN51" s="118"/>
      <c r="AO51" s="118"/>
      <c r="AP51" s="118"/>
      <c r="AQ51" s="118"/>
      <c r="AR51" s="118"/>
      <c r="AS51" s="118"/>
      <c r="AT51" s="112" t="s">
        <v>301</v>
      </c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07">
        <v>0</v>
      </c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>
        <v>0</v>
      </c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10">
        <f t="shared" si="1"/>
        <v>0</v>
      </c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5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7"/>
      <c r="FK51" s="57"/>
    </row>
    <row r="52" spans="1:167" s="52" customFormat="1" ht="75" customHeight="1" hidden="1">
      <c r="A52" s="122" t="s">
        <v>300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18"/>
      <c r="AO52" s="118"/>
      <c r="AP52" s="118"/>
      <c r="AQ52" s="118"/>
      <c r="AR52" s="118"/>
      <c r="AS52" s="118"/>
      <c r="AT52" s="112" t="s">
        <v>299</v>
      </c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07">
        <v>0</v>
      </c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>
        <v>0</v>
      </c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10">
        <f t="shared" si="1"/>
        <v>0</v>
      </c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5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7"/>
      <c r="FK52" s="57"/>
    </row>
    <row r="53" spans="1:167" s="52" customFormat="1" ht="38.25" customHeight="1" hidden="1">
      <c r="A53" s="121" t="s">
        <v>297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18"/>
      <c r="AO53" s="118"/>
      <c r="AP53" s="118"/>
      <c r="AQ53" s="118"/>
      <c r="AR53" s="118"/>
      <c r="AS53" s="118"/>
      <c r="AT53" s="111" t="s">
        <v>298</v>
      </c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08">
        <f>BJ54</f>
        <v>0</v>
      </c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>
        <f>CF54+CF55</f>
        <v>0</v>
      </c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13">
        <f t="shared" si="1"/>
        <v>0</v>
      </c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5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7"/>
      <c r="FK53" s="57"/>
    </row>
    <row r="54" spans="1:167" s="52" customFormat="1" ht="38.25" customHeight="1" hidden="1">
      <c r="A54" s="122" t="s">
        <v>297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18"/>
      <c r="AO54" s="118"/>
      <c r="AP54" s="118"/>
      <c r="AQ54" s="118"/>
      <c r="AR54" s="118"/>
      <c r="AS54" s="118"/>
      <c r="AT54" s="112" t="s">
        <v>296</v>
      </c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07">
        <v>0</v>
      </c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>
        <v>0</v>
      </c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10">
        <f t="shared" si="1"/>
        <v>0</v>
      </c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5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7"/>
      <c r="FK54" s="57"/>
    </row>
    <row r="55" spans="1:167" s="52" customFormat="1" ht="41.25" customHeight="1" hidden="1">
      <c r="A55" s="122" t="s">
        <v>297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18"/>
      <c r="AO55" s="118"/>
      <c r="AP55" s="118"/>
      <c r="AQ55" s="118"/>
      <c r="AR55" s="118"/>
      <c r="AS55" s="118"/>
      <c r="AT55" s="112" t="s">
        <v>296</v>
      </c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07">
        <v>0</v>
      </c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>
        <v>0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10">
        <f t="shared" si="1"/>
        <v>0</v>
      </c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5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7"/>
      <c r="FK55" s="57"/>
    </row>
    <row r="56" spans="1:167" s="52" customFormat="1" ht="24.75" customHeight="1">
      <c r="A56" s="136" t="s">
        <v>293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18"/>
      <c r="AO56" s="118"/>
      <c r="AP56" s="118"/>
      <c r="AQ56" s="118"/>
      <c r="AR56" s="118"/>
      <c r="AS56" s="118"/>
      <c r="AT56" s="111" t="s">
        <v>295</v>
      </c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08">
        <f>BJ57</f>
        <v>28300</v>
      </c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>
        <f>CF57</f>
        <v>45646.8</v>
      </c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13">
        <f t="shared" si="1"/>
        <v>45646.8</v>
      </c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5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7"/>
      <c r="FK56" s="57"/>
    </row>
    <row r="57" spans="1:167" s="52" customFormat="1" ht="30" customHeight="1">
      <c r="A57" s="133" t="s">
        <v>293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18"/>
      <c r="AO57" s="118"/>
      <c r="AP57" s="118"/>
      <c r="AQ57" s="118"/>
      <c r="AR57" s="118"/>
      <c r="AS57" s="118"/>
      <c r="AT57" s="112" t="s">
        <v>294</v>
      </c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07">
        <v>28300</v>
      </c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>
        <f>CF58+CF59+CF60</f>
        <v>45646.8</v>
      </c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13">
        <f t="shared" si="1"/>
        <v>45646.8</v>
      </c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60"/>
      <c r="FI57" s="60"/>
      <c r="FJ57" s="60"/>
      <c r="FK57" s="57"/>
    </row>
    <row r="58" spans="1:167" s="52" customFormat="1" ht="27" customHeight="1">
      <c r="A58" s="133" t="s">
        <v>293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18"/>
      <c r="AO58" s="118"/>
      <c r="AP58" s="118"/>
      <c r="AQ58" s="118"/>
      <c r="AR58" s="118"/>
      <c r="AS58" s="118"/>
      <c r="AT58" s="112" t="s">
        <v>292</v>
      </c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07">
        <v>0</v>
      </c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>
        <v>45246.8</v>
      </c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13">
        <f t="shared" si="1"/>
        <v>45246.8</v>
      </c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60"/>
      <c r="FI58" s="60"/>
      <c r="FJ58" s="60"/>
      <c r="FK58" s="57"/>
    </row>
    <row r="59" spans="1:167" s="52" customFormat="1" ht="24.75" customHeight="1">
      <c r="A59" s="133" t="s">
        <v>291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18"/>
      <c r="AO59" s="118"/>
      <c r="AP59" s="118"/>
      <c r="AQ59" s="118"/>
      <c r="AR59" s="118"/>
      <c r="AS59" s="118"/>
      <c r="AT59" s="112" t="s">
        <v>290</v>
      </c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07">
        <v>0</v>
      </c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>
        <v>400</v>
      </c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13">
        <f t="shared" si="1"/>
        <v>400</v>
      </c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60"/>
      <c r="FI59" s="60"/>
      <c r="FJ59" s="60"/>
      <c r="FK59" s="57"/>
    </row>
    <row r="60" spans="1:167" s="52" customFormat="1" ht="24.75" customHeight="1">
      <c r="A60" s="133" t="s">
        <v>289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18"/>
      <c r="AO60" s="118"/>
      <c r="AP60" s="118"/>
      <c r="AQ60" s="118"/>
      <c r="AR60" s="118"/>
      <c r="AS60" s="118"/>
      <c r="AT60" s="112" t="s">
        <v>288</v>
      </c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07">
        <v>0</v>
      </c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>
        <v>0</v>
      </c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13">
        <f t="shared" si="1"/>
        <v>0</v>
      </c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60"/>
      <c r="FI60" s="60"/>
      <c r="FJ60" s="60"/>
      <c r="FK60" s="57"/>
    </row>
    <row r="61" spans="1:167" s="40" customFormat="1" ht="26.25" customHeight="1">
      <c r="A61" s="124" t="s">
        <v>287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19"/>
      <c r="AO61" s="119"/>
      <c r="AP61" s="119"/>
      <c r="AQ61" s="119"/>
      <c r="AR61" s="119"/>
      <c r="AS61" s="119"/>
      <c r="AT61" s="111" t="s">
        <v>286</v>
      </c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25">
        <f>BJ62+BJ68</f>
        <v>1872300</v>
      </c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08">
        <f>CF62+CF68</f>
        <v>854527.15</v>
      </c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13">
        <f t="shared" si="1"/>
        <v>854527.15</v>
      </c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59"/>
      <c r="FI61" s="59"/>
      <c r="FJ61" s="59"/>
      <c r="FK61" s="43"/>
    </row>
    <row r="62" spans="1:167" s="40" customFormat="1" ht="27" customHeight="1">
      <c r="A62" s="124" t="s">
        <v>281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18"/>
      <c r="AO62" s="118"/>
      <c r="AP62" s="118"/>
      <c r="AQ62" s="118"/>
      <c r="AR62" s="118"/>
      <c r="AS62" s="118"/>
      <c r="AT62" s="111" t="s">
        <v>285</v>
      </c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08">
        <f>BJ63</f>
        <v>711600</v>
      </c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>
        <f>CF63</f>
        <v>26643.88</v>
      </c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13">
        <f t="shared" si="1"/>
        <v>26643.88</v>
      </c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59"/>
      <c r="FI62" s="59"/>
      <c r="FJ62" s="59"/>
      <c r="FK62" s="43"/>
    </row>
    <row r="63" spans="1:167" s="52" customFormat="1" ht="40.5" customHeight="1">
      <c r="A63" s="121" t="s">
        <v>284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18"/>
      <c r="AO63" s="118"/>
      <c r="AP63" s="118"/>
      <c r="AQ63" s="118"/>
      <c r="AR63" s="118"/>
      <c r="AS63" s="118"/>
      <c r="AT63" s="111" t="s">
        <v>283</v>
      </c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08">
        <v>711600</v>
      </c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>
        <f>CF64+CF65+CF67</f>
        <v>26643.88</v>
      </c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13">
        <f t="shared" si="1"/>
        <v>26643.88</v>
      </c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5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  <c r="FK63" s="57"/>
    </row>
    <row r="64" spans="1:167" s="40" customFormat="1" ht="27.75" customHeight="1">
      <c r="A64" s="126" t="s">
        <v>281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19"/>
      <c r="AO64" s="119"/>
      <c r="AP64" s="119"/>
      <c r="AQ64" s="119"/>
      <c r="AR64" s="119"/>
      <c r="AS64" s="119"/>
      <c r="AT64" s="112" t="s">
        <v>282</v>
      </c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07">
        <v>0</v>
      </c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>
        <v>27084.82</v>
      </c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10">
        <f t="shared" si="1"/>
        <v>27084.82</v>
      </c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37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9"/>
      <c r="FK64" s="43"/>
    </row>
    <row r="65" spans="1:167" s="40" customFormat="1" ht="27.75" customHeight="1" hidden="1">
      <c r="A65" s="126" t="s">
        <v>281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19"/>
      <c r="AO65" s="119"/>
      <c r="AP65" s="119"/>
      <c r="AQ65" s="119"/>
      <c r="AR65" s="119"/>
      <c r="AS65" s="119"/>
      <c r="AT65" s="112" t="s">
        <v>278</v>
      </c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07">
        <v>0</v>
      </c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>
        <f>CF66</f>
        <v>-440.94</v>
      </c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10">
        <f t="shared" si="1"/>
        <v>-440.94</v>
      </c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37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9"/>
      <c r="FK65" s="43"/>
    </row>
    <row r="66" spans="1:167" s="40" customFormat="1" ht="24.75" customHeight="1">
      <c r="A66" s="126" t="s">
        <v>280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19"/>
      <c r="AO66" s="119"/>
      <c r="AP66" s="119"/>
      <c r="AQ66" s="119"/>
      <c r="AR66" s="119"/>
      <c r="AS66" s="119"/>
      <c r="AT66" s="112" t="s">
        <v>279</v>
      </c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07">
        <v>0</v>
      </c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>
        <v>-440.94</v>
      </c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10">
        <f t="shared" si="1"/>
        <v>-440.94</v>
      </c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37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8"/>
      <c r="FF66" s="138"/>
      <c r="FG66" s="138"/>
      <c r="FH66" s="138"/>
      <c r="FI66" s="138"/>
      <c r="FJ66" s="139"/>
      <c r="FK66" s="43"/>
    </row>
    <row r="67" spans="1:167" s="40" customFormat="1" ht="24.75" customHeight="1">
      <c r="A67" s="126" t="s">
        <v>280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19"/>
      <c r="AO67" s="119"/>
      <c r="AP67" s="119"/>
      <c r="AQ67" s="119"/>
      <c r="AR67" s="119"/>
      <c r="AS67" s="119"/>
      <c r="AT67" s="112" t="s">
        <v>399</v>
      </c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07">
        <v>0</v>
      </c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>
        <v>0</v>
      </c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10">
        <f>CF67</f>
        <v>0</v>
      </c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37"/>
      <c r="EU67" s="138"/>
      <c r="EV67" s="138"/>
      <c r="EW67" s="138"/>
      <c r="EX67" s="138"/>
      <c r="EY67" s="138"/>
      <c r="EZ67" s="138"/>
      <c r="FA67" s="138"/>
      <c r="FB67" s="138"/>
      <c r="FC67" s="138"/>
      <c r="FD67" s="138"/>
      <c r="FE67" s="138"/>
      <c r="FF67" s="138"/>
      <c r="FG67" s="138"/>
      <c r="FH67" s="138"/>
      <c r="FI67" s="138"/>
      <c r="FJ67" s="139"/>
      <c r="FK67" s="43"/>
    </row>
    <row r="68" spans="1:167" s="52" customFormat="1" ht="25.5" customHeight="1">
      <c r="A68" s="124" t="s">
        <v>277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18"/>
      <c r="AO68" s="118"/>
      <c r="AP68" s="118"/>
      <c r="AQ68" s="118"/>
      <c r="AR68" s="118"/>
      <c r="AS68" s="118"/>
      <c r="AT68" s="111" t="s">
        <v>276</v>
      </c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08">
        <f>BJ70+BJ75</f>
        <v>1160700</v>
      </c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>
        <f>CF70+CF74</f>
        <v>827883.27</v>
      </c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13">
        <f t="shared" si="1"/>
        <v>827883.27</v>
      </c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5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  <c r="FH68" s="116"/>
      <c r="FI68" s="116"/>
      <c r="FJ68" s="117"/>
      <c r="FK68" s="57"/>
    </row>
    <row r="69" spans="1:167" s="52" customFormat="1" ht="21.75" customHeight="1">
      <c r="A69" s="124" t="s">
        <v>275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18"/>
      <c r="AO69" s="118"/>
      <c r="AP69" s="118"/>
      <c r="AQ69" s="118"/>
      <c r="AR69" s="118"/>
      <c r="AS69" s="118"/>
      <c r="AT69" s="111" t="s">
        <v>274</v>
      </c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08">
        <f>BJ70</f>
        <v>196800</v>
      </c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>
        <f>CF70</f>
        <v>301615.74</v>
      </c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13">
        <f t="shared" si="1"/>
        <v>301615.74</v>
      </c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06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60"/>
      <c r="FI69" s="60"/>
      <c r="FJ69" s="60"/>
      <c r="FK69" s="57"/>
    </row>
    <row r="70" spans="1:167" s="52" customFormat="1" ht="24.75" customHeight="1">
      <c r="A70" s="124" t="s">
        <v>272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18"/>
      <c r="AO70" s="118"/>
      <c r="AP70" s="118"/>
      <c r="AQ70" s="118"/>
      <c r="AR70" s="118"/>
      <c r="AS70" s="118"/>
      <c r="AT70" s="111" t="s">
        <v>273</v>
      </c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08">
        <v>196800</v>
      </c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>
        <f>CF71+CF72+CF73</f>
        <v>301615.74</v>
      </c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13">
        <f t="shared" si="1"/>
        <v>301615.74</v>
      </c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5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7"/>
      <c r="FK70" s="57"/>
    </row>
    <row r="71" spans="1:167" s="40" customFormat="1" ht="23.25" customHeight="1">
      <c r="A71" s="126" t="s">
        <v>272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19"/>
      <c r="AO71" s="119"/>
      <c r="AP71" s="119"/>
      <c r="AQ71" s="119"/>
      <c r="AR71" s="119"/>
      <c r="AS71" s="119"/>
      <c r="AT71" s="112" t="s">
        <v>271</v>
      </c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07">
        <v>0</v>
      </c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>
        <v>292519.25</v>
      </c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10">
        <f t="shared" si="1"/>
        <v>292519.25</v>
      </c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37"/>
      <c r="EU71" s="138"/>
      <c r="EV71" s="138"/>
      <c r="EW71" s="138"/>
      <c r="EX71" s="138"/>
      <c r="EY71" s="138"/>
      <c r="EZ71" s="138"/>
      <c r="FA71" s="138"/>
      <c r="FB71" s="138"/>
      <c r="FC71" s="138"/>
      <c r="FD71" s="138"/>
      <c r="FE71" s="138"/>
      <c r="FF71" s="138"/>
      <c r="FG71" s="138"/>
      <c r="FH71" s="138"/>
      <c r="FI71" s="138"/>
      <c r="FJ71" s="139"/>
      <c r="FK71" s="43"/>
    </row>
    <row r="72" spans="1:167" s="40" customFormat="1" ht="26.25" customHeight="1">
      <c r="A72" s="126" t="s">
        <v>269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19"/>
      <c r="AO72" s="119"/>
      <c r="AP72" s="119"/>
      <c r="AQ72" s="119"/>
      <c r="AR72" s="119"/>
      <c r="AS72" s="119"/>
      <c r="AT72" s="112" t="s">
        <v>270</v>
      </c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07">
        <v>0</v>
      </c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>
        <v>8096.49</v>
      </c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10">
        <f t="shared" si="1"/>
        <v>8096.49</v>
      </c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37"/>
      <c r="EU72" s="138"/>
      <c r="EV72" s="138"/>
      <c r="EW72" s="138"/>
      <c r="EX72" s="138"/>
      <c r="EY72" s="138"/>
      <c r="EZ72" s="138"/>
      <c r="FA72" s="138"/>
      <c r="FB72" s="138"/>
      <c r="FC72" s="138"/>
      <c r="FD72" s="138"/>
      <c r="FE72" s="138"/>
      <c r="FF72" s="138"/>
      <c r="FG72" s="138"/>
      <c r="FH72" s="138"/>
      <c r="FI72" s="138"/>
      <c r="FJ72" s="139"/>
      <c r="FK72" s="43"/>
    </row>
    <row r="73" spans="1:167" s="40" customFormat="1" ht="25.5" customHeight="1">
      <c r="A73" s="126" t="s">
        <v>269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19"/>
      <c r="AO73" s="119"/>
      <c r="AP73" s="119"/>
      <c r="AQ73" s="119"/>
      <c r="AR73" s="119"/>
      <c r="AS73" s="119"/>
      <c r="AT73" s="112" t="s">
        <v>268</v>
      </c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07">
        <v>0</v>
      </c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>
        <v>1000</v>
      </c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10">
        <f t="shared" si="1"/>
        <v>1000</v>
      </c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37"/>
      <c r="EU73" s="138"/>
      <c r="EV73" s="138"/>
      <c r="EW73" s="138"/>
      <c r="EX73" s="138"/>
      <c r="EY73" s="138"/>
      <c r="EZ73" s="138"/>
      <c r="FA73" s="138"/>
      <c r="FB73" s="138"/>
      <c r="FC73" s="138"/>
      <c r="FD73" s="138"/>
      <c r="FE73" s="138"/>
      <c r="FF73" s="138"/>
      <c r="FG73" s="138"/>
      <c r="FH73" s="138"/>
      <c r="FI73" s="138"/>
      <c r="FJ73" s="139"/>
      <c r="FK73" s="43"/>
    </row>
    <row r="74" spans="1:167" s="40" customFormat="1" ht="23.25" customHeight="1">
      <c r="A74" s="124" t="s">
        <v>265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19"/>
      <c r="AO74" s="119"/>
      <c r="AP74" s="119"/>
      <c r="AQ74" s="119"/>
      <c r="AR74" s="119"/>
      <c r="AS74" s="119"/>
      <c r="AT74" s="111" t="s">
        <v>267</v>
      </c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08">
        <f>BJ75</f>
        <v>963900</v>
      </c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/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>
        <f>CF75</f>
        <v>526267.53</v>
      </c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6"/>
      <c r="CX74" s="106"/>
      <c r="CY74" s="106"/>
      <c r="CZ74" s="106"/>
      <c r="DA74" s="106"/>
      <c r="DB74" s="106"/>
      <c r="DC74" s="106"/>
      <c r="DD74" s="106"/>
      <c r="DE74" s="106"/>
      <c r="DF74" s="106"/>
      <c r="DG74" s="106"/>
      <c r="DH74" s="106"/>
      <c r="DI74" s="106"/>
      <c r="DJ74" s="106"/>
      <c r="DK74" s="106"/>
      <c r="DL74" s="106"/>
      <c r="DM74" s="106"/>
      <c r="DN74" s="106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13">
        <f t="shared" si="1"/>
        <v>526267.53</v>
      </c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59"/>
      <c r="FI74" s="59"/>
      <c r="FJ74" s="59"/>
      <c r="FK74" s="43"/>
    </row>
    <row r="75" spans="1:167" s="52" customFormat="1" ht="23.25" customHeight="1">
      <c r="A75" s="124" t="s">
        <v>265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18"/>
      <c r="AO75" s="118"/>
      <c r="AP75" s="118"/>
      <c r="AQ75" s="118"/>
      <c r="AR75" s="118"/>
      <c r="AS75" s="118"/>
      <c r="AT75" s="111" t="s">
        <v>266</v>
      </c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08">
        <v>963900</v>
      </c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>
        <f>CF76+CF77+CF78</f>
        <v>526267.53</v>
      </c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13">
        <f t="shared" si="1"/>
        <v>526267.53</v>
      </c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5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7"/>
      <c r="FK75" s="57"/>
    </row>
    <row r="76" spans="1:167" s="40" customFormat="1" ht="25.5" customHeight="1">
      <c r="A76" s="126" t="s">
        <v>265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19"/>
      <c r="AO76" s="119"/>
      <c r="AP76" s="119"/>
      <c r="AQ76" s="119"/>
      <c r="AR76" s="119"/>
      <c r="AS76" s="119"/>
      <c r="AT76" s="112" t="s">
        <v>264</v>
      </c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07">
        <v>0</v>
      </c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>
        <v>521627</v>
      </c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10">
        <f t="shared" si="1"/>
        <v>521627</v>
      </c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37"/>
      <c r="EU76" s="138"/>
      <c r="EV76" s="138"/>
      <c r="EW76" s="138"/>
      <c r="EX76" s="138"/>
      <c r="EY76" s="138"/>
      <c r="EZ76" s="138"/>
      <c r="FA76" s="138"/>
      <c r="FB76" s="138"/>
      <c r="FC76" s="138"/>
      <c r="FD76" s="138"/>
      <c r="FE76" s="138"/>
      <c r="FF76" s="138"/>
      <c r="FG76" s="138"/>
      <c r="FH76" s="138"/>
      <c r="FI76" s="138"/>
      <c r="FJ76" s="139"/>
      <c r="FK76" s="43"/>
    </row>
    <row r="77" spans="1:167" s="40" customFormat="1" ht="24.75" customHeight="1">
      <c r="A77" s="126" t="s">
        <v>263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19"/>
      <c r="AO77" s="119"/>
      <c r="AP77" s="119"/>
      <c r="AQ77" s="119"/>
      <c r="AR77" s="119"/>
      <c r="AS77" s="119"/>
      <c r="AT77" s="112" t="s">
        <v>262</v>
      </c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07">
        <v>0</v>
      </c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>
        <v>4640.53</v>
      </c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10">
        <f t="shared" si="1"/>
        <v>4640.53</v>
      </c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37"/>
      <c r="EU77" s="138"/>
      <c r="EV77" s="138"/>
      <c r="EW77" s="138"/>
      <c r="EX77" s="138"/>
      <c r="EY77" s="138"/>
      <c r="EZ77" s="138"/>
      <c r="FA77" s="138"/>
      <c r="FB77" s="138"/>
      <c r="FC77" s="138"/>
      <c r="FD77" s="138"/>
      <c r="FE77" s="138"/>
      <c r="FF77" s="138"/>
      <c r="FG77" s="138"/>
      <c r="FH77" s="138"/>
      <c r="FI77" s="138"/>
      <c r="FJ77" s="139"/>
      <c r="FK77" s="43"/>
    </row>
    <row r="78" spans="1:167" s="40" customFormat="1" ht="24.75" customHeight="1">
      <c r="A78" s="126" t="s">
        <v>263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19"/>
      <c r="AO78" s="119"/>
      <c r="AP78" s="119"/>
      <c r="AQ78" s="119"/>
      <c r="AR78" s="119"/>
      <c r="AS78" s="119"/>
      <c r="AT78" s="112" t="s">
        <v>405</v>
      </c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07">
        <v>0</v>
      </c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>
        <v>0</v>
      </c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10">
        <f>CF78</f>
        <v>0</v>
      </c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37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  <c r="FF78" s="138"/>
      <c r="FG78" s="138"/>
      <c r="FH78" s="138"/>
      <c r="FI78" s="138"/>
      <c r="FJ78" s="139"/>
      <c r="FK78" s="43"/>
    </row>
    <row r="79" spans="1:167" s="52" customFormat="1" ht="22.5" customHeight="1">
      <c r="A79" s="124" t="s">
        <v>261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18"/>
      <c r="AO79" s="118"/>
      <c r="AP79" s="118"/>
      <c r="AQ79" s="118"/>
      <c r="AR79" s="118"/>
      <c r="AS79" s="118"/>
      <c r="AT79" s="111" t="s">
        <v>260</v>
      </c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08">
        <f>BJ80</f>
        <v>28500</v>
      </c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08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>
        <f>CF80</f>
        <v>18870</v>
      </c>
      <c r="CG79" s="108"/>
      <c r="CH79" s="108"/>
      <c r="CI79" s="108"/>
      <c r="CJ79" s="108"/>
      <c r="CK79" s="108"/>
      <c r="CL79" s="108"/>
      <c r="CM79" s="108"/>
      <c r="CN79" s="108"/>
      <c r="CO79" s="108"/>
      <c r="CP79" s="108"/>
      <c r="CQ79" s="108"/>
      <c r="CR79" s="108"/>
      <c r="CS79" s="108"/>
      <c r="CT79" s="108"/>
      <c r="CU79" s="108"/>
      <c r="CV79" s="108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13">
        <f t="shared" si="1"/>
        <v>18870</v>
      </c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5"/>
      <c r="EU79" s="116"/>
      <c r="EV79" s="116"/>
      <c r="EW79" s="116"/>
      <c r="EX79" s="116"/>
      <c r="EY79" s="116"/>
      <c r="EZ79" s="116"/>
      <c r="FA79" s="116"/>
      <c r="FB79" s="116"/>
      <c r="FC79" s="116"/>
      <c r="FD79" s="116"/>
      <c r="FE79" s="116"/>
      <c r="FF79" s="116"/>
      <c r="FG79" s="116"/>
      <c r="FH79" s="116"/>
      <c r="FI79" s="116"/>
      <c r="FJ79" s="117"/>
      <c r="FK79" s="57"/>
    </row>
    <row r="80" spans="1:167" s="52" customFormat="1" ht="57.75" customHeight="1">
      <c r="A80" s="122" t="s">
        <v>259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19"/>
      <c r="AO80" s="119"/>
      <c r="AP80" s="119"/>
      <c r="AQ80" s="119"/>
      <c r="AR80" s="119"/>
      <c r="AS80" s="119"/>
      <c r="AT80" s="112" t="s">
        <v>258</v>
      </c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07">
        <f>BJ81</f>
        <v>28500</v>
      </c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>
        <f>CF81</f>
        <v>18870</v>
      </c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  <c r="ED80" s="106"/>
      <c r="EE80" s="110">
        <f t="shared" si="1"/>
        <v>18870</v>
      </c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5"/>
      <c r="EU80" s="116"/>
      <c r="EV80" s="116"/>
      <c r="EW80" s="116"/>
      <c r="EX80" s="116"/>
      <c r="EY80" s="116"/>
      <c r="EZ80" s="116"/>
      <c r="FA80" s="116"/>
      <c r="FB80" s="116"/>
      <c r="FC80" s="116"/>
      <c r="FD80" s="116"/>
      <c r="FE80" s="116"/>
      <c r="FF80" s="116"/>
      <c r="FG80" s="116"/>
      <c r="FH80" s="117"/>
      <c r="FI80" s="60"/>
      <c r="FJ80" s="60"/>
      <c r="FK80" s="57"/>
    </row>
    <row r="81" spans="1:167" s="52" customFormat="1" ht="80.25" customHeight="1">
      <c r="A81" s="133" t="s">
        <v>256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19"/>
      <c r="AO81" s="119"/>
      <c r="AP81" s="119"/>
      <c r="AQ81" s="119"/>
      <c r="AR81" s="119"/>
      <c r="AS81" s="119"/>
      <c r="AT81" s="112" t="s">
        <v>257</v>
      </c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07">
        <v>28500</v>
      </c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>
        <f>CF82</f>
        <v>18870</v>
      </c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10">
        <f t="shared" si="1"/>
        <v>18870</v>
      </c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5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7"/>
      <c r="FI81" s="60"/>
      <c r="FJ81" s="60"/>
      <c r="FK81" s="57"/>
    </row>
    <row r="82" spans="1:167" s="52" customFormat="1" ht="75" customHeight="1">
      <c r="A82" s="133" t="s">
        <v>256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19"/>
      <c r="AO82" s="119"/>
      <c r="AP82" s="119"/>
      <c r="AQ82" s="119"/>
      <c r="AR82" s="119"/>
      <c r="AS82" s="119"/>
      <c r="AT82" s="112" t="s">
        <v>255</v>
      </c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07">
        <v>0</v>
      </c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>
        <v>18870</v>
      </c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10">
        <f aca="true" t="shared" si="2" ref="EE82:EE97">CF82</f>
        <v>18870</v>
      </c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5"/>
      <c r="EU82" s="116"/>
      <c r="EV82" s="116"/>
      <c r="EW82" s="116"/>
      <c r="EX82" s="116"/>
      <c r="EY82" s="116"/>
      <c r="EZ82" s="116"/>
      <c r="FA82" s="116"/>
      <c r="FB82" s="116"/>
      <c r="FC82" s="116"/>
      <c r="FD82" s="116"/>
      <c r="FE82" s="116"/>
      <c r="FF82" s="116"/>
      <c r="FG82" s="116"/>
      <c r="FH82" s="117"/>
      <c r="FI82" s="60"/>
      <c r="FJ82" s="60"/>
      <c r="FK82" s="57"/>
    </row>
    <row r="83" spans="1:167" s="40" customFormat="1" ht="42.75" customHeight="1" hidden="1">
      <c r="A83" s="136" t="s">
        <v>254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19"/>
      <c r="AO83" s="119"/>
      <c r="AP83" s="119"/>
      <c r="AQ83" s="119"/>
      <c r="AR83" s="119"/>
      <c r="AS83" s="119"/>
      <c r="AT83" s="111" t="s">
        <v>253</v>
      </c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08">
        <v>0</v>
      </c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>
        <f>CF84</f>
        <v>0</v>
      </c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13">
        <f t="shared" si="2"/>
        <v>0</v>
      </c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59"/>
      <c r="FI83" s="59"/>
      <c r="FJ83" s="59"/>
      <c r="FK83" s="43"/>
    </row>
    <row r="84" spans="1:167" s="52" customFormat="1" ht="26.25" customHeight="1" hidden="1">
      <c r="A84" s="124" t="s">
        <v>252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18"/>
      <c r="AO84" s="118"/>
      <c r="AP84" s="118"/>
      <c r="AQ84" s="118"/>
      <c r="AR84" s="118"/>
      <c r="AS84" s="118"/>
      <c r="AT84" s="111" t="s">
        <v>251</v>
      </c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08">
        <v>0</v>
      </c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>
        <f>CF86</f>
        <v>0</v>
      </c>
      <c r="CG84" s="108"/>
      <c r="CH84" s="108"/>
      <c r="CI84" s="108"/>
      <c r="CJ84" s="108"/>
      <c r="CK84" s="108"/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06"/>
      <c r="DH84" s="106"/>
      <c r="DI84" s="106"/>
      <c r="DJ84" s="106"/>
      <c r="DK84" s="106"/>
      <c r="DL84" s="106"/>
      <c r="DM84" s="106"/>
      <c r="DN84" s="106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  <c r="ED84" s="106"/>
      <c r="EE84" s="113">
        <f t="shared" si="2"/>
        <v>0</v>
      </c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5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7"/>
      <c r="FK84" s="57"/>
    </row>
    <row r="85" spans="1:167" s="52" customFormat="1" ht="36" customHeight="1" hidden="1">
      <c r="A85" s="121" t="s">
        <v>250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18"/>
      <c r="AO85" s="118"/>
      <c r="AP85" s="118"/>
      <c r="AQ85" s="118"/>
      <c r="AR85" s="118"/>
      <c r="AS85" s="118"/>
      <c r="AT85" s="111" t="s">
        <v>249</v>
      </c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08">
        <v>0</v>
      </c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>
        <f>CF86</f>
        <v>0</v>
      </c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13">
        <f t="shared" si="2"/>
        <v>0</v>
      </c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06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60"/>
      <c r="FI85" s="60"/>
      <c r="FJ85" s="60"/>
      <c r="FK85" s="57"/>
    </row>
    <row r="86" spans="1:167" s="52" customFormat="1" ht="24.75" customHeight="1" hidden="1">
      <c r="A86" s="124" t="s">
        <v>247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18"/>
      <c r="AO86" s="118"/>
      <c r="AP86" s="118"/>
      <c r="AQ86" s="118"/>
      <c r="AR86" s="118"/>
      <c r="AS86" s="118"/>
      <c r="AT86" s="111" t="s">
        <v>248</v>
      </c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08">
        <v>0</v>
      </c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>
        <f>CF87</f>
        <v>0</v>
      </c>
      <c r="CG86" s="108"/>
      <c r="CH86" s="108"/>
      <c r="CI86" s="108"/>
      <c r="CJ86" s="108"/>
      <c r="CK86" s="108"/>
      <c r="CL86" s="108"/>
      <c r="CM86" s="108"/>
      <c r="CN86" s="108"/>
      <c r="CO86" s="108"/>
      <c r="CP86" s="108"/>
      <c r="CQ86" s="108"/>
      <c r="CR86" s="108"/>
      <c r="CS86" s="108"/>
      <c r="CT86" s="108"/>
      <c r="CU86" s="108"/>
      <c r="CV86" s="108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13">
        <f t="shared" si="2"/>
        <v>0</v>
      </c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60"/>
      <c r="FI86" s="60"/>
      <c r="FJ86" s="60"/>
      <c r="FK86" s="57"/>
    </row>
    <row r="87" spans="1:167" s="40" customFormat="1" ht="26.25" customHeight="1" hidden="1">
      <c r="A87" s="126" t="s">
        <v>247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19"/>
      <c r="AO87" s="119"/>
      <c r="AP87" s="119"/>
      <c r="AQ87" s="119"/>
      <c r="AR87" s="119"/>
      <c r="AS87" s="119"/>
      <c r="AT87" s="112" t="s">
        <v>246</v>
      </c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07">
        <v>0</v>
      </c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>
        <v>0</v>
      </c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10">
        <f t="shared" si="2"/>
        <v>0</v>
      </c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37"/>
      <c r="EU87" s="138"/>
      <c r="EV87" s="138"/>
      <c r="EW87" s="138"/>
      <c r="EX87" s="138"/>
      <c r="EY87" s="138"/>
      <c r="EZ87" s="138"/>
      <c r="FA87" s="138"/>
      <c r="FB87" s="138"/>
      <c r="FC87" s="138"/>
      <c r="FD87" s="138"/>
      <c r="FE87" s="138"/>
      <c r="FF87" s="138"/>
      <c r="FG87" s="138"/>
      <c r="FH87" s="138"/>
      <c r="FI87" s="138"/>
      <c r="FJ87" s="139"/>
      <c r="FK87" s="43"/>
    </row>
    <row r="88" spans="1:167" s="40" customFormat="1" ht="36.75" customHeight="1" hidden="1">
      <c r="A88" s="121" t="s">
        <v>245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18"/>
      <c r="AO88" s="118"/>
      <c r="AP88" s="118"/>
      <c r="AQ88" s="118"/>
      <c r="AR88" s="118"/>
      <c r="AS88" s="118"/>
      <c r="AT88" s="111" t="s">
        <v>244</v>
      </c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08">
        <f>BJ89</f>
        <v>0</v>
      </c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>
        <f>CF89+CF91</f>
        <v>0</v>
      </c>
      <c r="CG88" s="108"/>
      <c r="CH88" s="108"/>
      <c r="CI88" s="108"/>
      <c r="CJ88" s="108"/>
      <c r="CK88" s="108"/>
      <c r="CL88" s="108"/>
      <c r="CM88" s="108"/>
      <c r="CN88" s="108"/>
      <c r="CO88" s="108"/>
      <c r="CP88" s="108"/>
      <c r="CQ88" s="108"/>
      <c r="CR88" s="108"/>
      <c r="CS88" s="108"/>
      <c r="CT88" s="108"/>
      <c r="CU88" s="108"/>
      <c r="CV88" s="108"/>
      <c r="CW88" s="106"/>
      <c r="CX88" s="106"/>
      <c r="CY88" s="106"/>
      <c r="CZ88" s="106"/>
      <c r="DA88" s="106"/>
      <c r="DB88" s="106"/>
      <c r="DC88" s="106"/>
      <c r="DD88" s="106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  <c r="ED88" s="106"/>
      <c r="EE88" s="113">
        <f t="shared" si="2"/>
        <v>0</v>
      </c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5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  <c r="FF88" s="116"/>
      <c r="FG88" s="116"/>
      <c r="FH88" s="116"/>
      <c r="FI88" s="116"/>
      <c r="FJ88" s="117"/>
      <c r="FK88" s="43"/>
    </row>
    <row r="89" spans="1:167" s="54" customFormat="1" ht="72.75" customHeight="1" hidden="1">
      <c r="A89" s="122" t="s">
        <v>243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19"/>
      <c r="AO89" s="119"/>
      <c r="AP89" s="119"/>
      <c r="AQ89" s="119"/>
      <c r="AR89" s="119"/>
      <c r="AS89" s="119"/>
      <c r="AT89" s="112" t="s">
        <v>242</v>
      </c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07">
        <f>BJ90</f>
        <v>0</v>
      </c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>
        <f>CF90</f>
        <v>0</v>
      </c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10">
        <f t="shared" si="2"/>
        <v>0</v>
      </c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37"/>
      <c r="EU89" s="138"/>
      <c r="EV89" s="138"/>
      <c r="EW89" s="138"/>
      <c r="EX89" s="138"/>
      <c r="EY89" s="138"/>
      <c r="EZ89" s="138"/>
      <c r="FA89" s="138"/>
      <c r="FB89" s="138"/>
      <c r="FC89" s="138"/>
      <c r="FD89" s="138"/>
      <c r="FE89" s="138"/>
      <c r="FF89" s="138"/>
      <c r="FG89" s="138"/>
      <c r="FH89" s="138"/>
      <c r="FI89" s="138"/>
      <c r="FJ89" s="139"/>
      <c r="FK89" s="58"/>
    </row>
    <row r="90" spans="1:167" s="54" customFormat="1" ht="57.75" customHeight="1" hidden="1">
      <c r="A90" s="122" t="s">
        <v>241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19"/>
      <c r="AO90" s="119"/>
      <c r="AP90" s="119"/>
      <c r="AQ90" s="119"/>
      <c r="AR90" s="119"/>
      <c r="AS90" s="119"/>
      <c r="AT90" s="112" t="s">
        <v>240</v>
      </c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07">
        <v>0</v>
      </c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>
        <v>0</v>
      </c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10">
        <f t="shared" si="2"/>
        <v>0</v>
      </c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37"/>
      <c r="EU90" s="138"/>
      <c r="EV90" s="138"/>
      <c r="EW90" s="138"/>
      <c r="EX90" s="138"/>
      <c r="EY90" s="138"/>
      <c r="EZ90" s="138"/>
      <c r="FA90" s="138"/>
      <c r="FB90" s="138"/>
      <c r="FC90" s="138"/>
      <c r="FD90" s="138"/>
      <c r="FE90" s="138"/>
      <c r="FF90" s="138"/>
      <c r="FG90" s="138"/>
      <c r="FH90" s="138"/>
      <c r="FI90" s="138"/>
      <c r="FJ90" s="139"/>
      <c r="FK90" s="58"/>
    </row>
    <row r="91" spans="1:176" s="54" customFormat="1" ht="39" customHeight="1" hidden="1">
      <c r="A91" s="134" t="s">
        <v>239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5"/>
      <c r="AL91" s="55"/>
      <c r="AM91" s="55"/>
      <c r="AN91" s="53"/>
      <c r="AO91" s="53"/>
      <c r="AP91" s="53"/>
      <c r="AQ91" s="53"/>
      <c r="AR91" s="53"/>
      <c r="AS91" s="53"/>
      <c r="AT91" s="112" t="s">
        <v>238</v>
      </c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07">
        <f>BJ92</f>
        <v>0</v>
      </c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>
        <f>CF92</f>
        <v>0</v>
      </c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10">
        <f t="shared" si="2"/>
        <v>0</v>
      </c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5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  <c r="FF91" s="116"/>
      <c r="FG91" s="116"/>
      <c r="FH91" s="116"/>
      <c r="FI91" s="116"/>
      <c r="FJ91" s="117"/>
      <c r="FK91" s="62"/>
      <c r="FL91" s="56"/>
      <c r="FM91" s="56"/>
      <c r="FN91" s="56"/>
      <c r="FO91" s="56"/>
      <c r="FP91" s="56"/>
      <c r="FQ91" s="56"/>
      <c r="FR91" s="56"/>
      <c r="FS91" s="56"/>
      <c r="FT91" s="56"/>
    </row>
    <row r="92" spans="1:176" s="54" customFormat="1" ht="40.5" customHeight="1" hidden="1">
      <c r="A92" s="194" t="s">
        <v>237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5"/>
      <c r="AL92" s="55"/>
      <c r="AM92" s="55"/>
      <c r="AN92" s="53"/>
      <c r="AO92" s="53"/>
      <c r="AP92" s="53"/>
      <c r="AQ92" s="53"/>
      <c r="AR92" s="53"/>
      <c r="AS92" s="53"/>
      <c r="AT92" s="112" t="s">
        <v>236</v>
      </c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07">
        <v>0</v>
      </c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>
        <v>0</v>
      </c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10">
        <f t="shared" si="2"/>
        <v>0</v>
      </c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5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7"/>
      <c r="FK92" s="62"/>
      <c r="FL92" s="56"/>
      <c r="FM92" s="56"/>
      <c r="FN92" s="56"/>
      <c r="FO92" s="56"/>
      <c r="FP92" s="56"/>
      <c r="FQ92" s="56"/>
      <c r="FR92" s="56"/>
      <c r="FS92" s="56"/>
      <c r="FT92" s="56"/>
    </row>
    <row r="93" spans="1:167" s="40" customFormat="1" ht="26.25" customHeight="1" hidden="1">
      <c r="A93" s="121" t="s">
        <v>235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18"/>
      <c r="AO93" s="118"/>
      <c r="AP93" s="118"/>
      <c r="AQ93" s="118"/>
      <c r="AR93" s="118"/>
      <c r="AS93" s="118"/>
      <c r="AT93" s="111" t="s">
        <v>234</v>
      </c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08">
        <f>BJ96</f>
        <v>0</v>
      </c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>
        <f>CF96+CF94</f>
        <v>0</v>
      </c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6"/>
      <c r="CX93" s="106"/>
      <c r="CY93" s="106"/>
      <c r="CZ93" s="106"/>
      <c r="DA93" s="106"/>
      <c r="DB93" s="106"/>
      <c r="DC93" s="106"/>
      <c r="DD93" s="106"/>
      <c r="DE93" s="106"/>
      <c r="DF93" s="106"/>
      <c r="DG93" s="106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13">
        <f t="shared" si="2"/>
        <v>0</v>
      </c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5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  <c r="FF93" s="116"/>
      <c r="FG93" s="116"/>
      <c r="FH93" s="116"/>
      <c r="FI93" s="116"/>
      <c r="FJ93" s="117"/>
      <c r="FK93" s="43"/>
    </row>
    <row r="94" spans="1:176" s="54" customFormat="1" ht="56.25" customHeight="1" hidden="1">
      <c r="A94" s="134" t="s">
        <v>233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5"/>
      <c r="AL94" s="55"/>
      <c r="AM94" s="55"/>
      <c r="AN94" s="53"/>
      <c r="AO94" s="53"/>
      <c r="AP94" s="53"/>
      <c r="AQ94" s="53"/>
      <c r="AR94" s="53"/>
      <c r="AS94" s="53"/>
      <c r="AT94" s="112" t="s">
        <v>232</v>
      </c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07">
        <f>BJ95</f>
        <v>0</v>
      </c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>
        <f>CF95</f>
        <v>0</v>
      </c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10">
        <f t="shared" si="2"/>
        <v>0</v>
      </c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5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7"/>
      <c r="FK94" s="62"/>
      <c r="FL94" s="56"/>
      <c r="FM94" s="56"/>
      <c r="FN94" s="56"/>
      <c r="FO94" s="56"/>
      <c r="FP94" s="56"/>
      <c r="FQ94" s="56"/>
      <c r="FR94" s="56"/>
      <c r="FS94" s="56"/>
      <c r="FT94" s="56"/>
    </row>
    <row r="95" spans="1:167" s="54" customFormat="1" ht="55.5" customHeight="1" hidden="1">
      <c r="A95" s="122" t="s">
        <v>231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19"/>
      <c r="AO95" s="119"/>
      <c r="AP95" s="119"/>
      <c r="AQ95" s="119"/>
      <c r="AR95" s="119"/>
      <c r="AS95" s="119"/>
      <c r="AT95" s="112" t="s">
        <v>230</v>
      </c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07">
        <v>0</v>
      </c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>
        <v>0</v>
      </c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10">
        <f t="shared" si="2"/>
        <v>0</v>
      </c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37"/>
      <c r="EU95" s="138"/>
      <c r="EV95" s="138"/>
      <c r="EW95" s="138"/>
      <c r="EX95" s="138"/>
      <c r="EY95" s="138"/>
      <c r="EZ95" s="138"/>
      <c r="FA95" s="138"/>
      <c r="FB95" s="138"/>
      <c r="FC95" s="138"/>
      <c r="FD95" s="138"/>
      <c r="FE95" s="138"/>
      <c r="FF95" s="138"/>
      <c r="FG95" s="138"/>
      <c r="FH95" s="138"/>
      <c r="FI95" s="138"/>
      <c r="FJ95" s="139"/>
      <c r="FK95" s="58"/>
    </row>
    <row r="96" spans="1:176" s="54" customFormat="1" ht="39" customHeight="1" hidden="1">
      <c r="A96" s="134" t="s">
        <v>229</v>
      </c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5"/>
      <c r="AL96" s="55"/>
      <c r="AM96" s="55"/>
      <c r="AN96" s="53"/>
      <c r="AO96" s="53"/>
      <c r="AP96" s="53"/>
      <c r="AQ96" s="53"/>
      <c r="AR96" s="53"/>
      <c r="AS96" s="53"/>
      <c r="AT96" s="112" t="s">
        <v>228</v>
      </c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07">
        <f>BJ97</f>
        <v>0</v>
      </c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>
        <f>CF97</f>
        <v>0</v>
      </c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10">
        <f t="shared" si="2"/>
        <v>0</v>
      </c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5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6"/>
      <c r="FF96" s="116"/>
      <c r="FG96" s="116"/>
      <c r="FH96" s="116"/>
      <c r="FI96" s="116"/>
      <c r="FJ96" s="117"/>
      <c r="FK96" s="62"/>
      <c r="FL96" s="56"/>
      <c r="FM96" s="56"/>
      <c r="FN96" s="56"/>
      <c r="FO96" s="56"/>
      <c r="FP96" s="56"/>
      <c r="FQ96" s="56"/>
      <c r="FR96" s="56"/>
      <c r="FS96" s="56"/>
      <c r="FT96" s="56"/>
    </row>
    <row r="97" spans="1:167" s="40" customFormat="1" ht="39.75" customHeight="1" hidden="1">
      <c r="A97" s="122" t="s">
        <v>227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19"/>
      <c r="AO97" s="119"/>
      <c r="AP97" s="119"/>
      <c r="AQ97" s="119"/>
      <c r="AR97" s="119"/>
      <c r="AS97" s="119"/>
      <c r="AT97" s="112" t="s">
        <v>226</v>
      </c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07">
        <v>0</v>
      </c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>
        <v>0</v>
      </c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10">
        <f t="shared" si="2"/>
        <v>0</v>
      </c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37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8"/>
      <c r="FF97" s="138"/>
      <c r="FG97" s="138"/>
      <c r="FH97" s="138"/>
      <c r="FI97" s="138"/>
      <c r="FJ97" s="139"/>
      <c r="FK97" s="43"/>
    </row>
    <row r="98" spans="1:167" s="40" customFormat="1" ht="30.75" customHeight="1" hidden="1">
      <c r="A98" s="124" t="s">
        <v>225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18"/>
      <c r="AO98" s="118"/>
      <c r="AP98" s="118"/>
      <c r="AQ98" s="118"/>
      <c r="AR98" s="118"/>
      <c r="AS98" s="118"/>
      <c r="AT98" s="111" t="s">
        <v>224</v>
      </c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08">
        <f>BJ100</f>
        <v>0</v>
      </c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>
        <f>CF100</f>
        <v>0</v>
      </c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13">
        <f>EE100</f>
        <v>0</v>
      </c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59"/>
      <c r="FI98" s="59"/>
      <c r="FJ98" s="59"/>
      <c r="FK98" s="43"/>
    </row>
    <row r="99" spans="1:167" s="40" customFormat="1" ht="27" customHeight="1" hidden="1">
      <c r="A99" s="126" t="s">
        <v>223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18"/>
      <c r="AO99" s="118"/>
      <c r="AP99" s="118"/>
      <c r="AQ99" s="118"/>
      <c r="AR99" s="118"/>
      <c r="AS99" s="118"/>
      <c r="AT99" s="111" t="s">
        <v>222</v>
      </c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08">
        <v>0</v>
      </c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>
        <f>CF100</f>
        <v>0</v>
      </c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13">
        <f aca="true" t="shared" si="3" ref="EE99:EE122">CF99</f>
        <v>0</v>
      </c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06"/>
      <c r="EU99" s="106"/>
      <c r="EV99" s="106"/>
      <c r="EW99" s="106"/>
      <c r="EX99" s="106"/>
      <c r="EY99" s="106"/>
      <c r="EZ99" s="106"/>
      <c r="FA99" s="106"/>
      <c r="FB99" s="106"/>
      <c r="FC99" s="106"/>
      <c r="FD99" s="106"/>
      <c r="FE99" s="106"/>
      <c r="FF99" s="106"/>
      <c r="FG99" s="106"/>
      <c r="FH99" s="106"/>
      <c r="FI99" s="106"/>
      <c r="FJ99" s="106"/>
      <c r="FK99" s="43"/>
    </row>
    <row r="100" spans="1:167" s="52" customFormat="1" ht="23.25" customHeight="1" hidden="1">
      <c r="A100" s="122" t="s">
        <v>221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19"/>
      <c r="AO100" s="119"/>
      <c r="AP100" s="119"/>
      <c r="AQ100" s="119"/>
      <c r="AR100" s="119"/>
      <c r="AS100" s="119"/>
      <c r="AT100" s="112" t="s">
        <v>220</v>
      </c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07">
        <v>0</v>
      </c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>
        <v>0</v>
      </c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10">
        <f t="shared" si="3"/>
        <v>0</v>
      </c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06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6"/>
      <c r="FK100" s="57"/>
    </row>
    <row r="101" spans="1:167" s="52" customFormat="1" ht="28.5" customHeight="1">
      <c r="A101" s="121" t="s">
        <v>219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18"/>
      <c r="AO101" s="118"/>
      <c r="AP101" s="118"/>
      <c r="AQ101" s="118"/>
      <c r="AR101" s="118"/>
      <c r="AS101" s="118"/>
      <c r="AT101" s="111" t="s">
        <v>218</v>
      </c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08">
        <f>BJ102+BJ118</f>
        <v>6754800</v>
      </c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>
        <f>CF102+CF118</f>
        <v>5117701.68</v>
      </c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6"/>
      <c r="CX101" s="106"/>
      <c r="CY101" s="106"/>
      <c r="CZ101" s="106"/>
      <c r="DA101" s="106"/>
      <c r="DB101" s="106"/>
      <c r="DC101" s="106"/>
      <c r="DD101" s="106"/>
      <c r="DE101" s="106"/>
      <c r="DF101" s="106"/>
      <c r="DG101" s="106"/>
      <c r="DH101" s="106"/>
      <c r="DI101" s="106"/>
      <c r="DJ101" s="106"/>
      <c r="DK101" s="106"/>
      <c r="DL101" s="106"/>
      <c r="DM101" s="106"/>
      <c r="DN101" s="106"/>
      <c r="DO101" s="106"/>
      <c r="DP101" s="106"/>
      <c r="DQ101" s="106"/>
      <c r="DR101" s="106"/>
      <c r="DS101" s="106"/>
      <c r="DT101" s="106"/>
      <c r="DU101" s="106"/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13">
        <f t="shared" si="3"/>
        <v>5117701.68</v>
      </c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5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7"/>
      <c r="FK101" s="57"/>
    </row>
    <row r="102" spans="1:256" s="52" customFormat="1" ht="36.75" customHeight="1">
      <c r="A102" s="121" t="s">
        <v>217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18"/>
      <c r="AO102" s="118"/>
      <c r="AP102" s="118"/>
      <c r="AQ102" s="118"/>
      <c r="AR102" s="118"/>
      <c r="AS102" s="118"/>
      <c r="AT102" s="111" t="s">
        <v>216</v>
      </c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08">
        <f>BJ103+BJ106+BJ111</f>
        <v>6748900</v>
      </c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/>
      <c r="BV102" s="108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>
        <f>CF103+CF106+CF111</f>
        <v>5111801.68</v>
      </c>
      <c r="CG102" s="108"/>
      <c r="CH102" s="108"/>
      <c r="CI102" s="108"/>
      <c r="CJ102" s="108"/>
      <c r="CK102" s="108"/>
      <c r="CL102" s="108"/>
      <c r="CM102" s="108"/>
      <c r="CN102" s="108"/>
      <c r="CO102" s="108"/>
      <c r="CP102" s="108"/>
      <c r="CQ102" s="108"/>
      <c r="CR102" s="108"/>
      <c r="CS102" s="108"/>
      <c r="CT102" s="108"/>
      <c r="CU102" s="108"/>
      <c r="CV102" s="108"/>
      <c r="CW102" s="106"/>
      <c r="CX102" s="106"/>
      <c r="CY102" s="106"/>
      <c r="CZ102" s="106"/>
      <c r="DA102" s="106"/>
      <c r="DB102" s="106"/>
      <c r="DC102" s="106"/>
      <c r="DD102" s="106"/>
      <c r="DE102" s="106"/>
      <c r="DF102" s="106"/>
      <c r="DG102" s="106"/>
      <c r="DH102" s="106"/>
      <c r="DI102" s="106"/>
      <c r="DJ102" s="106"/>
      <c r="DK102" s="106"/>
      <c r="DL102" s="106"/>
      <c r="DM102" s="106"/>
      <c r="DN102" s="106"/>
      <c r="DO102" s="106"/>
      <c r="DP102" s="106"/>
      <c r="DQ102" s="106"/>
      <c r="DR102" s="106"/>
      <c r="DS102" s="106"/>
      <c r="DT102" s="106"/>
      <c r="DU102" s="106"/>
      <c r="DV102" s="106"/>
      <c r="DW102" s="106"/>
      <c r="DX102" s="106"/>
      <c r="DY102" s="106"/>
      <c r="DZ102" s="106"/>
      <c r="EA102" s="106"/>
      <c r="EB102" s="106"/>
      <c r="EC102" s="106"/>
      <c r="ED102" s="106"/>
      <c r="EE102" s="113">
        <f t="shared" si="3"/>
        <v>5111801.68</v>
      </c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5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</row>
    <row r="103" spans="1:256" s="52" customFormat="1" ht="42" customHeight="1">
      <c r="A103" s="121" t="s">
        <v>215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18"/>
      <c r="AO103" s="118"/>
      <c r="AP103" s="118"/>
      <c r="AQ103" s="118"/>
      <c r="AR103" s="118"/>
      <c r="AS103" s="118"/>
      <c r="AT103" s="111" t="s">
        <v>410</v>
      </c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08">
        <f>BJ105</f>
        <v>4473200</v>
      </c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>
        <f>CF105</f>
        <v>3337000</v>
      </c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13">
        <f t="shared" si="3"/>
        <v>3337000</v>
      </c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5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6"/>
      <c r="FF103" s="116"/>
      <c r="FG103" s="116"/>
      <c r="FH103" s="116"/>
      <c r="FI103" s="116"/>
      <c r="FJ103" s="11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  <c r="IR103" s="57"/>
      <c r="IS103" s="57"/>
      <c r="IT103" s="57"/>
      <c r="IU103" s="57"/>
      <c r="IV103" s="57"/>
    </row>
    <row r="104" spans="1:256" s="40" customFormat="1" ht="26.25" customHeight="1">
      <c r="A104" s="122" t="s">
        <v>214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19"/>
      <c r="AO104" s="119"/>
      <c r="AP104" s="119"/>
      <c r="AQ104" s="119"/>
      <c r="AR104" s="119"/>
      <c r="AS104" s="119"/>
      <c r="AT104" s="112" t="s">
        <v>409</v>
      </c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07">
        <f>BJ105</f>
        <v>4473200</v>
      </c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>
        <f>CF105</f>
        <v>3337000</v>
      </c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9" t="s">
        <v>206</v>
      </c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10">
        <f t="shared" si="3"/>
        <v>3337000</v>
      </c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37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8"/>
      <c r="FF104" s="138"/>
      <c r="FG104" s="138"/>
      <c r="FH104" s="138"/>
      <c r="FI104" s="138"/>
      <c r="FJ104" s="139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</row>
    <row r="105" spans="1:256" s="40" customFormat="1" ht="39" customHeight="1">
      <c r="A105" s="122" t="s">
        <v>213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19"/>
      <c r="AO105" s="119"/>
      <c r="AP105" s="119"/>
      <c r="AQ105" s="119"/>
      <c r="AR105" s="119"/>
      <c r="AS105" s="119"/>
      <c r="AT105" s="112" t="s">
        <v>408</v>
      </c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07">
        <v>4473200</v>
      </c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>
        <v>3337000</v>
      </c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10">
        <f t="shared" si="3"/>
        <v>3337000</v>
      </c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37"/>
      <c r="EU105" s="138"/>
      <c r="EV105" s="138"/>
      <c r="EW105" s="138"/>
      <c r="EX105" s="138"/>
      <c r="EY105" s="138"/>
      <c r="EZ105" s="138"/>
      <c r="FA105" s="138"/>
      <c r="FB105" s="138"/>
      <c r="FC105" s="138"/>
      <c r="FD105" s="138"/>
      <c r="FE105" s="138"/>
      <c r="FF105" s="138"/>
      <c r="FG105" s="138"/>
      <c r="FH105" s="138"/>
      <c r="FI105" s="138"/>
      <c r="FJ105" s="139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s="52" customFormat="1" ht="40.5" customHeight="1">
      <c r="A106" s="121" t="s">
        <v>212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18"/>
      <c r="AO106" s="118"/>
      <c r="AP106" s="118"/>
      <c r="AQ106" s="118"/>
      <c r="AR106" s="118"/>
      <c r="AS106" s="118"/>
      <c r="AT106" s="111" t="s">
        <v>413</v>
      </c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08">
        <f>BJ109+BJ107</f>
        <v>173500</v>
      </c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>
        <f>CF109+CF107</f>
        <v>130025</v>
      </c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13">
        <f t="shared" si="3"/>
        <v>130025</v>
      </c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5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6"/>
      <c r="FF106" s="116"/>
      <c r="FG106" s="116"/>
      <c r="FH106" s="116"/>
      <c r="FI106" s="116"/>
      <c r="FJ106" s="11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7"/>
      <c r="IJ106" s="57"/>
      <c r="IK106" s="57"/>
      <c r="IL106" s="57"/>
      <c r="IM106" s="57"/>
      <c r="IN106" s="57"/>
      <c r="IO106" s="57"/>
      <c r="IP106" s="57"/>
      <c r="IQ106" s="57"/>
      <c r="IR106" s="57"/>
      <c r="IS106" s="57"/>
      <c r="IT106" s="57"/>
      <c r="IU106" s="57"/>
      <c r="IV106" s="57"/>
    </row>
    <row r="107" spans="1:166" s="57" customFormat="1" ht="42" customHeight="1">
      <c r="A107" s="121" t="s">
        <v>210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18"/>
      <c r="AO107" s="118"/>
      <c r="AP107" s="118"/>
      <c r="AQ107" s="118"/>
      <c r="AR107" s="118"/>
      <c r="AS107" s="118"/>
      <c r="AT107" s="111" t="s">
        <v>415</v>
      </c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08">
        <f>BJ108</f>
        <v>200</v>
      </c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08"/>
      <c r="BV107" s="108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>
        <f>CF108</f>
        <v>200</v>
      </c>
      <c r="CG107" s="108"/>
      <c r="CH107" s="108"/>
      <c r="CI107" s="108"/>
      <c r="CJ107" s="108"/>
      <c r="CK107" s="108"/>
      <c r="CL107" s="108"/>
      <c r="CM107" s="108"/>
      <c r="CN107" s="108"/>
      <c r="CO107" s="108"/>
      <c r="CP107" s="108"/>
      <c r="CQ107" s="108"/>
      <c r="CR107" s="108"/>
      <c r="CS107" s="108"/>
      <c r="CT107" s="108"/>
      <c r="CU107" s="108"/>
      <c r="CV107" s="108"/>
      <c r="CW107" s="106"/>
      <c r="CX107" s="106"/>
      <c r="CY107" s="106"/>
      <c r="CZ107" s="106"/>
      <c r="DA107" s="106"/>
      <c r="DB107" s="106"/>
      <c r="DC107" s="106"/>
      <c r="DD107" s="106"/>
      <c r="DE107" s="106"/>
      <c r="DF107" s="106"/>
      <c r="DG107" s="106"/>
      <c r="DH107" s="106"/>
      <c r="DI107" s="106"/>
      <c r="DJ107" s="106"/>
      <c r="DK107" s="106"/>
      <c r="DL107" s="106"/>
      <c r="DM107" s="106"/>
      <c r="DN107" s="106"/>
      <c r="DO107" s="106"/>
      <c r="DP107" s="106"/>
      <c r="DQ107" s="106"/>
      <c r="DR107" s="106"/>
      <c r="DS107" s="106"/>
      <c r="DT107" s="106"/>
      <c r="DU107" s="106"/>
      <c r="DV107" s="106"/>
      <c r="DW107" s="106"/>
      <c r="DX107" s="106"/>
      <c r="DY107" s="106"/>
      <c r="DZ107" s="106"/>
      <c r="EA107" s="106"/>
      <c r="EB107" s="106"/>
      <c r="EC107" s="106"/>
      <c r="ED107" s="106"/>
      <c r="EE107" s="113">
        <f>CF107</f>
        <v>200</v>
      </c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06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60"/>
      <c r="FI107" s="60"/>
      <c r="FJ107" s="60"/>
    </row>
    <row r="108" spans="1:166" s="43" customFormat="1" ht="41.25" customHeight="1">
      <c r="A108" s="122" t="s">
        <v>210</v>
      </c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19"/>
      <c r="AO108" s="119"/>
      <c r="AP108" s="119"/>
      <c r="AQ108" s="119"/>
      <c r="AR108" s="119"/>
      <c r="AS108" s="119"/>
      <c r="AT108" s="112" t="s">
        <v>414</v>
      </c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07">
        <v>200</v>
      </c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>
        <v>200</v>
      </c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10">
        <f>CF108</f>
        <v>200</v>
      </c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59"/>
      <c r="FI108" s="59"/>
      <c r="FJ108" s="59"/>
    </row>
    <row r="109" spans="1:256" s="52" customFormat="1" ht="42" customHeight="1">
      <c r="A109" s="121" t="s">
        <v>211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18"/>
      <c r="AO109" s="118"/>
      <c r="AP109" s="118"/>
      <c r="AQ109" s="118"/>
      <c r="AR109" s="118"/>
      <c r="AS109" s="118"/>
      <c r="AT109" s="111" t="s">
        <v>412</v>
      </c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08">
        <f>BJ110</f>
        <v>173300</v>
      </c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>
        <f>CF110</f>
        <v>129825</v>
      </c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13">
        <f t="shared" si="3"/>
        <v>129825</v>
      </c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5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6"/>
      <c r="FF109" s="116"/>
      <c r="FG109" s="116"/>
      <c r="FH109" s="116"/>
      <c r="FI109" s="116"/>
      <c r="FJ109" s="11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  <c r="IU109" s="57"/>
      <c r="IV109" s="57"/>
    </row>
    <row r="110" spans="1:256" s="61" customFormat="1" ht="42.75" customHeight="1">
      <c r="A110" s="122" t="s">
        <v>211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19"/>
      <c r="AO110" s="119"/>
      <c r="AP110" s="119"/>
      <c r="AQ110" s="119"/>
      <c r="AR110" s="119"/>
      <c r="AS110" s="119"/>
      <c r="AT110" s="112" t="s">
        <v>411</v>
      </c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07">
        <v>173300</v>
      </c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>
        <v>129825</v>
      </c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10">
        <f t="shared" si="3"/>
        <v>129825</v>
      </c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37"/>
      <c r="EU110" s="138"/>
      <c r="EV110" s="138"/>
      <c r="EW110" s="138"/>
      <c r="EX110" s="138"/>
      <c r="EY110" s="138"/>
      <c r="EZ110" s="138"/>
      <c r="FA110" s="138"/>
      <c r="FB110" s="138"/>
      <c r="FC110" s="138"/>
      <c r="FD110" s="138"/>
      <c r="FE110" s="138"/>
      <c r="FF110" s="138"/>
      <c r="FG110" s="138"/>
      <c r="FH110" s="138"/>
      <c r="FI110" s="138"/>
      <c r="FJ110" s="139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256" s="52" customFormat="1" ht="33" customHeight="1">
      <c r="A111" s="121" t="s">
        <v>393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18"/>
      <c r="AO111" s="118"/>
      <c r="AP111" s="118"/>
      <c r="AQ111" s="118"/>
      <c r="AR111" s="118"/>
      <c r="AS111" s="118"/>
      <c r="AT111" s="111" t="s">
        <v>429</v>
      </c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08">
        <f>BJ112+BJ114+BJ116</f>
        <v>2102200</v>
      </c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>
        <f>CF112+CF114+CF116</f>
        <v>1644776.6800000002</v>
      </c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13">
        <f aca="true" t="shared" si="4" ref="EE111:EE117">CF111</f>
        <v>1644776.6800000002</v>
      </c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5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116"/>
      <c r="FF111" s="116"/>
      <c r="FG111" s="116"/>
      <c r="FH111" s="116"/>
      <c r="FI111" s="116"/>
      <c r="FJ111" s="11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  <c r="IU111" s="57"/>
      <c r="IV111" s="57"/>
    </row>
    <row r="112" spans="1:256" s="52" customFormat="1" ht="64.5" customHeight="1">
      <c r="A112" s="127" t="s">
        <v>431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9"/>
      <c r="AN112" s="118"/>
      <c r="AO112" s="118"/>
      <c r="AP112" s="118"/>
      <c r="AQ112" s="118"/>
      <c r="AR112" s="118"/>
      <c r="AS112" s="118"/>
      <c r="AT112" s="111" t="s">
        <v>430</v>
      </c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08">
        <f>BJ113</f>
        <v>1076600</v>
      </c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>
        <f>CF113</f>
        <v>619266.68</v>
      </c>
      <c r="CG112" s="108"/>
      <c r="CH112" s="108"/>
      <c r="CI112" s="108"/>
      <c r="CJ112" s="108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08"/>
      <c r="CV112" s="108"/>
      <c r="CW112" s="106"/>
      <c r="CX112" s="106"/>
      <c r="CY112" s="106"/>
      <c r="CZ112" s="106"/>
      <c r="DA112" s="106"/>
      <c r="DB112" s="106"/>
      <c r="DC112" s="106"/>
      <c r="DD112" s="106"/>
      <c r="DE112" s="106"/>
      <c r="DF112" s="106"/>
      <c r="DG112" s="106"/>
      <c r="DH112" s="106"/>
      <c r="DI112" s="106"/>
      <c r="DJ112" s="106"/>
      <c r="DK112" s="106"/>
      <c r="DL112" s="106"/>
      <c r="DM112" s="106"/>
      <c r="DN112" s="106"/>
      <c r="DO112" s="106"/>
      <c r="DP112" s="106"/>
      <c r="DQ112" s="106"/>
      <c r="DR112" s="106"/>
      <c r="DS112" s="106"/>
      <c r="DT112" s="106"/>
      <c r="DU112" s="106"/>
      <c r="DV112" s="106"/>
      <c r="DW112" s="106"/>
      <c r="DX112" s="106"/>
      <c r="DY112" s="106"/>
      <c r="DZ112" s="106"/>
      <c r="EA112" s="106"/>
      <c r="EB112" s="106"/>
      <c r="EC112" s="106"/>
      <c r="ED112" s="106"/>
      <c r="EE112" s="113">
        <f t="shared" si="4"/>
        <v>619266.68</v>
      </c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5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7"/>
      <c r="IV112" s="57"/>
    </row>
    <row r="113" spans="1:256" s="61" customFormat="1" ht="74.25" customHeight="1">
      <c r="A113" s="130" t="s">
        <v>432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2"/>
      <c r="AN113" s="119"/>
      <c r="AO113" s="119"/>
      <c r="AP113" s="119"/>
      <c r="AQ113" s="119"/>
      <c r="AR113" s="119"/>
      <c r="AS113" s="119"/>
      <c r="AT113" s="112" t="s">
        <v>433</v>
      </c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07">
        <v>1076600</v>
      </c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>
        <v>619266.68</v>
      </c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10">
        <f t="shared" si="4"/>
        <v>619266.68</v>
      </c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37"/>
      <c r="EU113" s="138"/>
      <c r="EV113" s="138"/>
      <c r="EW113" s="138"/>
      <c r="EX113" s="138"/>
      <c r="EY113" s="138"/>
      <c r="EZ113" s="138"/>
      <c r="FA113" s="138"/>
      <c r="FB113" s="138"/>
      <c r="FC113" s="138"/>
      <c r="FD113" s="138"/>
      <c r="FE113" s="138"/>
      <c r="FF113" s="138"/>
      <c r="FG113" s="138"/>
      <c r="FH113" s="138"/>
      <c r="FI113" s="138"/>
      <c r="FJ113" s="139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</row>
    <row r="114" spans="1:256" s="52" customFormat="1" ht="73.5" customHeight="1">
      <c r="A114" s="121" t="s">
        <v>446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18"/>
      <c r="AO114" s="118"/>
      <c r="AP114" s="118"/>
      <c r="AQ114" s="118"/>
      <c r="AR114" s="118"/>
      <c r="AS114" s="118"/>
      <c r="AT114" s="111" t="s">
        <v>443</v>
      </c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08">
        <f>BJ115</f>
        <v>610000</v>
      </c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>
        <f>CF115</f>
        <v>609910</v>
      </c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6"/>
      <c r="CX114" s="106"/>
      <c r="CY114" s="106"/>
      <c r="CZ114" s="106"/>
      <c r="DA114" s="106"/>
      <c r="DB114" s="106"/>
      <c r="DC114" s="106"/>
      <c r="DD114" s="106"/>
      <c r="DE114" s="106"/>
      <c r="DF114" s="106"/>
      <c r="DG114" s="106"/>
      <c r="DH114" s="106"/>
      <c r="DI114" s="106"/>
      <c r="DJ114" s="106"/>
      <c r="DK114" s="106"/>
      <c r="DL114" s="106"/>
      <c r="DM114" s="106"/>
      <c r="DN114" s="106"/>
      <c r="DO114" s="106"/>
      <c r="DP114" s="106"/>
      <c r="DQ114" s="106"/>
      <c r="DR114" s="106"/>
      <c r="DS114" s="106"/>
      <c r="DT114" s="106"/>
      <c r="DU114" s="106"/>
      <c r="DV114" s="106"/>
      <c r="DW114" s="106"/>
      <c r="DX114" s="106"/>
      <c r="DY114" s="106"/>
      <c r="DZ114" s="106"/>
      <c r="EA114" s="106"/>
      <c r="EB114" s="106"/>
      <c r="EC114" s="106"/>
      <c r="ED114" s="106"/>
      <c r="EE114" s="113">
        <f t="shared" si="4"/>
        <v>609910</v>
      </c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5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6"/>
      <c r="FF114" s="116"/>
      <c r="FG114" s="116"/>
      <c r="FH114" s="116"/>
      <c r="FI114" s="116"/>
      <c r="FJ114" s="11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  <c r="IT114" s="57"/>
      <c r="IU114" s="57"/>
      <c r="IV114" s="57"/>
    </row>
    <row r="115" spans="1:256" s="61" customFormat="1" ht="63.75" customHeight="1">
      <c r="A115" s="122" t="s">
        <v>445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19"/>
      <c r="AO115" s="119"/>
      <c r="AP115" s="119"/>
      <c r="AQ115" s="119"/>
      <c r="AR115" s="119"/>
      <c r="AS115" s="119"/>
      <c r="AT115" s="112" t="s">
        <v>444</v>
      </c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07">
        <v>610000</v>
      </c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>
        <v>609910</v>
      </c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10">
        <f t="shared" si="4"/>
        <v>609910</v>
      </c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37"/>
      <c r="EU115" s="138"/>
      <c r="EV115" s="138"/>
      <c r="EW115" s="138"/>
      <c r="EX115" s="138"/>
      <c r="EY115" s="138"/>
      <c r="EZ115" s="138"/>
      <c r="FA115" s="138"/>
      <c r="FB115" s="138"/>
      <c r="FC115" s="138"/>
      <c r="FD115" s="138"/>
      <c r="FE115" s="138"/>
      <c r="FF115" s="138"/>
      <c r="FG115" s="138"/>
      <c r="FH115" s="138"/>
      <c r="FI115" s="138"/>
      <c r="FJ115" s="139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</row>
    <row r="116" spans="1:256" s="52" customFormat="1" ht="42" customHeight="1">
      <c r="A116" s="121" t="s">
        <v>395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18"/>
      <c r="AO116" s="118"/>
      <c r="AP116" s="118"/>
      <c r="AQ116" s="118"/>
      <c r="AR116" s="118"/>
      <c r="AS116" s="118"/>
      <c r="AT116" s="111" t="s">
        <v>440</v>
      </c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08">
        <f>BJ117</f>
        <v>415600</v>
      </c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>
        <f>CF117</f>
        <v>415600</v>
      </c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06"/>
      <c r="DH116" s="106"/>
      <c r="DI116" s="106"/>
      <c r="DJ116" s="106"/>
      <c r="DK116" s="106"/>
      <c r="DL116" s="106"/>
      <c r="DM116" s="106"/>
      <c r="DN116" s="106"/>
      <c r="DO116" s="106"/>
      <c r="DP116" s="106"/>
      <c r="DQ116" s="106"/>
      <c r="DR116" s="106"/>
      <c r="DS116" s="106"/>
      <c r="DT116" s="106"/>
      <c r="DU116" s="106"/>
      <c r="DV116" s="106"/>
      <c r="DW116" s="106"/>
      <c r="DX116" s="106"/>
      <c r="DY116" s="106"/>
      <c r="DZ116" s="106"/>
      <c r="EA116" s="106"/>
      <c r="EB116" s="106"/>
      <c r="EC116" s="106"/>
      <c r="ED116" s="106"/>
      <c r="EE116" s="113">
        <f t="shared" si="4"/>
        <v>415600</v>
      </c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5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6"/>
      <c r="FF116" s="116"/>
      <c r="FG116" s="116"/>
      <c r="FH116" s="116"/>
      <c r="FI116" s="116"/>
      <c r="FJ116" s="11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  <c r="IU116" s="57"/>
      <c r="IV116" s="57"/>
    </row>
    <row r="117" spans="1:256" s="61" customFormat="1" ht="42.75" customHeight="1">
      <c r="A117" s="122" t="s">
        <v>394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19"/>
      <c r="AO117" s="119"/>
      <c r="AP117" s="119"/>
      <c r="AQ117" s="119"/>
      <c r="AR117" s="119"/>
      <c r="AS117" s="119"/>
      <c r="AT117" s="112" t="s">
        <v>441</v>
      </c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07">
        <v>415600</v>
      </c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>
        <v>415600</v>
      </c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10">
        <f t="shared" si="4"/>
        <v>415600</v>
      </c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37"/>
      <c r="EU117" s="138"/>
      <c r="EV117" s="138"/>
      <c r="EW117" s="138"/>
      <c r="EX117" s="138"/>
      <c r="EY117" s="138"/>
      <c r="EZ117" s="138"/>
      <c r="FA117" s="138"/>
      <c r="FB117" s="138"/>
      <c r="FC117" s="138"/>
      <c r="FD117" s="138"/>
      <c r="FE117" s="138"/>
      <c r="FF117" s="138"/>
      <c r="FG117" s="138"/>
      <c r="FH117" s="138"/>
      <c r="FI117" s="138"/>
      <c r="FJ117" s="139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</row>
    <row r="118" spans="1:167" s="52" customFormat="1" ht="70.5" customHeight="1">
      <c r="A118" s="191" t="s">
        <v>386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3"/>
      <c r="AN118" s="118"/>
      <c r="AO118" s="118"/>
      <c r="AP118" s="118"/>
      <c r="AQ118" s="118"/>
      <c r="AR118" s="118"/>
      <c r="AS118" s="118"/>
      <c r="AT118" s="111" t="s">
        <v>436</v>
      </c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08">
        <f>BJ119+BJ121</f>
        <v>5900</v>
      </c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>
        <f>CF119+CF121</f>
        <v>5900</v>
      </c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13">
        <f t="shared" si="3"/>
        <v>5900</v>
      </c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5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6"/>
      <c r="FF118" s="116"/>
      <c r="FG118" s="116"/>
      <c r="FH118" s="116"/>
      <c r="FI118" s="116"/>
      <c r="FJ118" s="117"/>
      <c r="FK118" s="57"/>
    </row>
    <row r="119" spans="1:167" s="52" customFormat="1" ht="55.5" customHeight="1" hidden="1">
      <c r="A119" s="121" t="s">
        <v>208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18"/>
      <c r="AO119" s="118"/>
      <c r="AP119" s="118"/>
      <c r="AQ119" s="118"/>
      <c r="AR119" s="118"/>
      <c r="AS119" s="118"/>
      <c r="AT119" s="111" t="s">
        <v>209</v>
      </c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08">
        <f>BJ120</f>
        <v>0</v>
      </c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>
        <f>CF120</f>
        <v>0</v>
      </c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13">
        <f t="shared" si="3"/>
        <v>0</v>
      </c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5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6"/>
      <c r="FF119" s="116"/>
      <c r="FG119" s="116"/>
      <c r="FH119" s="116"/>
      <c r="FI119" s="116"/>
      <c r="FJ119" s="117"/>
      <c r="FK119" s="57"/>
    </row>
    <row r="120" spans="1:167" s="40" customFormat="1" ht="57" customHeight="1" hidden="1">
      <c r="A120" s="122" t="s">
        <v>208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19"/>
      <c r="AO120" s="119"/>
      <c r="AP120" s="119"/>
      <c r="AQ120" s="119"/>
      <c r="AR120" s="119"/>
      <c r="AS120" s="119"/>
      <c r="AT120" s="112" t="s">
        <v>207</v>
      </c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07">
        <v>0</v>
      </c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>
        <v>0</v>
      </c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10">
        <f t="shared" si="3"/>
        <v>0</v>
      </c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37"/>
      <c r="EU120" s="138"/>
      <c r="EV120" s="138"/>
      <c r="EW120" s="138"/>
      <c r="EX120" s="138"/>
      <c r="EY120" s="138"/>
      <c r="EZ120" s="138"/>
      <c r="FA120" s="138"/>
      <c r="FB120" s="138"/>
      <c r="FC120" s="138"/>
      <c r="FD120" s="138"/>
      <c r="FE120" s="138"/>
      <c r="FF120" s="138"/>
      <c r="FG120" s="138"/>
      <c r="FH120" s="138"/>
      <c r="FI120" s="138"/>
      <c r="FJ120" s="139"/>
      <c r="FK120" s="43"/>
    </row>
    <row r="121" spans="1:167" s="52" customFormat="1" ht="66" customHeight="1">
      <c r="A121" s="191" t="s">
        <v>386</v>
      </c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3"/>
      <c r="AN121" s="118"/>
      <c r="AO121" s="118"/>
      <c r="AP121" s="118"/>
      <c r="AQ121" s="118"/>
      <c r="AR121" s="118"/>
      <c r="AS121" s="118"/>
      <c r="AT121" s="111" t="s">
        <v>417</v>
      </c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08">
        <f>BJ122</f>
        <v>5900</v>
      </c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>
        <f>CF122</f>
        <v>5900</v>
      </c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13">
        <f t="shared" si="3"/>
        <v>5900</v>
      </c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5"/>
      <c r="EU121" s="116"/>
      <c r="EV121" s="116"/>
      <c r="EW121" s="116"/>
      <c r="EX121" s="116"/>
      <c r="EY121" s="116"/>
      <c r="EZ121" s="116"/>
      <c r="FA121" s="116"/>
      <c r="FB121" s="116"/>
      <c r="FC121" s="116"/>
      <c r="FD121" s="116"/>
      <c r="FE121" s="116"/>
      <c r="FF121" s="116"/>
      <c r="FG121" s="116"/>
      <c r="FH121" s="116"/>
      <c r="FI121" s="116"/>
      <c r="FJ121" s="117"/>
      <c r="FK121" s="57"/>
    </row>
    <row r="122" spans="1:167" s="54" customFormat="1" ht="81" customHeight="1">
      <c r="A122" s="122" t="s">
        <v>385</v>
      </c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19"/>
      <c r="AO122" s="119"/>
      <c r="AP122" s="119"/>
      <c r="AQ122" s="119"/>
      <c r="AR122" s="119"/>
      <c r="AS122" s="119"/>
      <c r="AT122" s="112" t="s">
        <v>416</v>
      </c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07">
        <v>5900</v>
      </c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>
        <v>5900</v>
      </c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10">
        <f t="shared" si="3"/>
        <v>5900</v>
      </c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37"/>
      <c r="EU122" s="138"/>
      <c r="EV122" s="138"/>
      <c r="EW122" s="138"/>
      <c r="EX122" s="138"/>
      <c r="EY122" s="138"/>
      <c r="EZ122" s="138"/>
      <c r="FA122" s="138"/>
      <c r="FB122" s="138"/>
      <c r="FC122" s="138"/>
      <c r="FD122" s="138"/>
      <c r="FE122" s="138"/>
      <c r="FF122" s="138"/>
      <c r="FG122" s="138"/>
      <c r="FH122" s="138"/>
      <c r="FI122" s="138"/>
      <c r="FJ122" s="139"/>
      <c r="FK122" s="58"/>
    </row>
    <row r="123" spans="1:167" s="40" customFormat="1" ht="18.75">
      <c r="A123" s="188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89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89"/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/>
      <c r="BS123" s="189"/>
      <c r="BT123" s="189"/>
      <c r="BU123" s="189"/>
      <c r="BV123" s="189"/>
      <c r="BW123" s="189"/>
      <c r="BX123" s="189"/>
      <c r="BY123" s="189"/>
      <c r="BZ123" s="189"/>
      <c r="CA123" s="189"/>
      <c r="CB123" s="189"/>
      <c r="CC123" s="189"/>
      <c r="CD123" s="189"/>
      <c r="CE123" s="189"/>
      <c r="CF123" s="189"/>
      <c r="CG123" s="189"/>
      <c r="CH123" s="189"/>
      <c r="CI123" s="189"/>
      <c r="CJ123" s="189"/>
      <c r="CK123" s="189"/>
      <c r="CL123" s="189"/>
      <c r="CM123" s="189"/>
      <c r="CN123" s="189"/>
      <c r="CO123" s="189"/>
      <c r="CP123" s="189"/>
      <c r="CQ123" s="189"/>
      <c r="CR123" s="189"/>
      <c r="CS123" s="189"/>
      <c r="CT123" s="189"/>
      <c r="CU123" s="189"/>
      <c r="CV123" s="189"/>
      <c r="CW123" s="189"/>
      <c r="CX123" s="189"/>
      <c r="CY123" s="189"/>
      <c r="CZ123" s="189"/>
      <c r="DA123" s="189"/>
      <c r="DB123" s="189"/>
      <c r="DC123" s="189"/>
      <c r="DD123" s="189"/>
      <c r="DE123" s="189"/>
      <c r="DF123" s="189"/>
      <c r="DG123" s="189"/>
      <c r="DH123" s="189"/>
      <c r="DI123" s="189"/>
      <c r="DJ123" s="189"/>
      <c r="DK123" s="189"/>
      <c r="DL123" s="189"/>
      <c r="DM123" s="189"/>
      <c r="DN123" s="189"/>
      <c r="DO123" s="189"/>
      <c r="DP123" s="189"/>
      <c r="DQ123" s="189"/>
      <c r="DR123" s="189"/>
      <c r="DS123" s="189"/>
      <c r="DT123" s="189"/>
      <c r="DU123" s="189"/>
      <c r="DV123" s="189"/>
      <c r="DW123" s="189"/>
      <c r="DX123" s="189"/>
      <c r="DY123" s="189"/>
      <c r="DZ123" s="189"/>
      <c r="EA123" s="189"/>
      <c r="EB123" s="189"/>
      <c r="EC123" s="189"/>
      <c r="ED123" s="189"/>
      <c r="EE123" s="189"/>
      <c r="EF123" s="189"/>
      <c r="EG123" s="189"/>
      <c r="EH123" s="189"/>
      <c r="EI123" s="189"/>
      <c r="EJ123" s="189"/>
      <c r="EK123" s="189"/>
      <c r="EL123" s="189"/>
      <c r="EM123" s="189"/>
      <c r="EN123" s="189"/>
      <c r="EO123" s="189"/>
      <c r="EP123" s="189"/>
      <c r="EQ123" s="189"/>
      <c r="ER123" s="189"/>
      <c r="ES123" s="189"/>
      <c r="ET123" s="189"/>
      <c r="EU123" s="189"/>
      <c r="EV123" s="189"/>
      <c r="EW123" s="189"/>
      <c r="EX123" s="189"/>
      <c r="EY123" s="189"/>
      <c r="EZ123" s="189"/>
      <c r="FA123" s="189"/>
      <c r="FB123" s="189"/>
      <c r="FC123" s="189"/>
      <c r="FD123" s="189"/>
      <c r="FE123" s="189"/>
      <c r="FF123" s="189"/>
      <c r="FG123" s="190"/>
      <c r="FH123" s="48"/>
      <c r="FI123" s="48"/>
      <c r="FJ123" s="49" t="s">
        <v>205</v>
      </c>
      <c r="FK123" s="43"/>
    </row>
    <row r="124" s="40" customFormat="1" ht="18.75"/>
    <row r="125" s="40" customFormat="1" ht="18.75"/>
    <row r="126" s="40" customFormat="1" ht="18.75"/>
    <row r="127" s="40" customFormat="1" ht="18.75"/>
    <row r="128" s="40" customFormat="1" ht="18.75"/>
    <row r="129" s="40" customFormat="1" ht="18.75"/>
    <row r="130" s="40" customFormat="1" ht="18.75"/>
    <row r="131" s="40" customFormat="1" ht="18.75"/>
    <row r="132" s="40" customFormat="1" ht="18.75"/>
    <row r="133" s="40" customFormat="1" ht="18.75"/>
    <row r="134" s="40" customFormat="1" ht="18.75"/>
    <row r="135" s="40" customFormat="1" ht="18.75"/>
    <row r="136" s="40" customFormat="1" ht="18.75"/>
    <row r="137" s="40" customFormat="1" ht="18.75"/>
    <row r="138" s="40" customFormat="1" ht="18.75"/>
    <row r="139" s="40" customFormat="1" ht="18.75"/>
    <row r="140" s="40" customFormat="1" ht="18.75"/>
    <row r="141" s="40" customFormat="1" ht="18.75"/>
    <row r="142" s="40" customFormat="1" ht="18.75"/>
    <row r="143" s="40" customFormat="1" ht="18.75"/>
    <row r="144" s="40" customFormat="1" ht="18.75"/>
    <row r="145" s="40" customFormat="1" ht="18.75"/>
    <row r="146" s="40" customFormat="1" ht="18.75"/>
    <row r="147" s="40" customFormat="1" ht="18.75"/>
    <row r="148" s="40" customFormat="1" ht="18.75"/>
    <row r="149" s="40" customFormat="1" ht="18.75"/>
    <row r="150" s="40" customFormat="1" ht="18.75"/>
    <row r="151" s="40" customFormat="1" ht="18.75"/>
    <row r="152" s="40" customFormat="1" ht="18.75"/>
    <row r="153" s="40" customFormat="1" ht="18.75"/>
    <row r="154" s="40" customFormat="1" ht="18.75"/>
    <row r="155" s="40" customFormat="1" ht="18.75"/>
    <row r="156" s="40" customFormat="1" ht="18.75"/>
    <row r="157" s="40" customFormat="1" ht="18.75"/>
    <row r="158" s="40" customFormat="1" ht="18.75"/>
    <row r="159" s="40" customFormat="1" ht="18.75"/>
    <row r="160" s="40" customFormat="1" ht="18.75"/>
    <row r="161" s="40" customFormat="1" ht="18.75"/>
    <row r="162" s="40" customFormat="1" ht="18.75"/>
    <row r="163" s="40" customFormat="1" ht="18.75"/>
    <row r="164" s="40" customFormat="1" ht="18.75"/>
    <row r="165" s="40" customFormat="1" ht="18.75"/>
    <row r="166" s="40" customFormat="1" ht="18.75"/>
    <row r="167" s="40" customFormat="1" ht="18.75"/>
    <row r="168" s="40" customFormat="1" ht="18.75"/>
    <row r="169" s="40" customFormat="1" ht="18.75"/>
    <row r="170" s="40" customFormat="1" ht="18.75"/>
    <row r="171" s="40" customFormat="1" ht="18.75"/>
    <row r="172" s="40" customFormat="1" ht="18.75"/>
    <row r="173" s="40" customFormat="1" ht="18.75"/>
    <row r="174" s="40" customFormat="1" ht="18.75"/>
    <row r="175" s="40" customFormat="1" ht="18.75"/>
    <row r="176" s="40" customFormat="1" ht="18.75"/>
    <row r="177" s="40" customFormat="1" ht="18.75"/>
    <row r="178" s="40" customFormat="1" ht="18.75"/>
    <row r="179" s="40" customFormat="1" ht="18.75"/>
    <row r="180" s="40" customFormat="1" ht="18.75"/>
    <row r="181" s="40" customFormat="1" ht="18.75"/>
    <row r="182" s="40" customFormat="1" ht="18.75"/>
    <row r="183" s="40" customFormat="1" ht="18.75"/>
    <row r="184" s="40" customFormat="1" ht="18.75"/>
    <row r="185" s="40" customFormat="1" ht="18.75"/>
    <row r="186" s="40" customFormat="1" ht="18.75"/>
    <row r="187" s="40" customFormat="1" ht="18.75"/>
    <row r="188" s="40" customFormat="1" ht="18.75"/>
    <row r="189" s="40" customFormat="1" ht="18.75"/>
    <row r="190" s="40" customFormat="1" ht="18.75"/>
    <row r="191" s="40" customFormat="1" ht="18.75"/>
    <row r="192" s="40" customFormat="1" ht="18.75"/>
    <row r="193" s="40" customFormat="1" ht="18.75"/>
    <row r="194" s="40" customFormat="1" ht="18.75"/>
    <row r="195" s="40" customFormat="1" ht="18.75"/>
    <row r="196" s="40" customFormat="1" ht="18.75"/>
    <row r="197" s="40" customFormat="1" ht="18.75"/>
    <row r="198" s="40" customFormat="1" ht="18.75"/>
    <row r="199" s="40" customFormat="1" ht="18.75"/>
    <row r="200" s="40" customFormat="1" ht="18.75"/>
    <row r="201" s="40" customFormat="1" ht="18.75"/>
    <row r="202" s="40" customFormat="1" ht="18.75"/>
    <row r="203" s="40" customFormat="1" ht="18.75"/>
    <row r="204" s="40" customFormat="1" ht="18.75"/>
    <row r="205" s="40" customFormat="1" ht="18.75"/>
    <row r="206" s="40" customFormat="1" ht="18.75"/>
    <row r="207" s="41" customFormat="1" ht="20.25"/>
    <row r="208" s="41" customFormat="1" ht="20.25"/>
    <row r="209" s="41" customFormat="1" ht="20.25"/>
    <row r="210" s="41" customFormat="1" ht="20.25"/>
    <row r="211" s="41" customFormat="1" ht="20.25"/>
    <row r="212" s="41" customFormat="1" ht="20.25"/>
    <row r="213" s="41" customFormat="1" ht="20.25"/>
    <row r="214" s="41" customFormat="1" ht="20.25"/>
    <row r="215" s="41" customFormat="1" ht="20.25"/>
    <row r="216" s="41" customFormat="1" ht="20.25"/>
    <row r="217" s="40" customFormat="1" ht="18.75"/>
    <row r="218" s="40" customFormat="1" ht="18.75"/>
    <row r="219" s="40" customFormat="1" ht="18.75"/>
    <row r="220" s="40" customFormat="1" ht="18.75"/>
    <row r="221" s="40" customFormat="1" ht="18.75"/>
    <row r="222" s="40" customFormat="1" ht="18.75"/>
    <row r="223" s="40" customFormat="1" ht="18.75"/>
    <row r="224" s="40" customFormat="1" ht="18.75"/>
    <row r="225" s="40" customFormat="1" ht="18.75"/>
    <row r="226" s="40" customFormat="1" ht="18.75"/>
    <row r="227" s="40" customFormat="1" ht="18.75"/>
    <row r="228" s="40" customFormat="1" ht="18.75"/>
    <row r="229" s="40" customFormat="1" ht="18.75"/>
    <row r="230" s="40" customFormat="1" ht="18.75"/>
    <row r="231" s="40" customFormat="1" ht="18.75"/>
    <row r="232" s="40" customFormat="1" ht="18.75"/>
    <row r="233" s="40" customFormat="1" ht="18.75"/>
    <row r="234" s="40" customFormat="1" ht="18.75"/>
    <row r="235" s="40" customFormat="1" ht="18.75"/>
    <row r="236" s="40" customFormat="1" ht="18.75"/>
    <row r="237" s="40" customFormat="1" ht="18.75"/>
    <row r="238" s="40" customFormat="1" ht="18.75"/>
    <row r="239" s="40" customFormat="1" ht="18.75"/>
    <row r="240" s="40" customFormat="1" ht="18.75"/>
    <row r="241" s="40" customFormat="1" ht="18.75"/>
    <row r="242" s="40" customFormat="1" ht="18.75"/>
    <row r="243" s="40" customFormat="1" ht="18.75"/>
    <row r="244" s="40" customFormat="1" ht="18.75"/>
  </sheetData>
  <sheetProtection/>
  <mergeCells count="1023">
    <mergeCell ref="BJ24:CE24"/>
    <mergeCell ref="CF24:CV24"/>
    <mergeCell ref="CW24:DM24"/>
    <mergeCell ref="DN24:ED24"/>
    <mergeCell ref="EE24:ES24"/>
    <mergeCell ref="ET24:FJ24"/>
    <mergeCell ref="EE108:ES108"/>
    <mergeCell ref="ET108:FG108"/>
    <mergeCell ref="DN107:ED107"/>
    <mergeCell ref="EE107:ES107"/>
    <mergeCell ref="ET107:FG107"/>
    <mergeCell ref="DN108:ED108"/>
    <mergeCell ref="EE78:ES78"/>
    <mergeCell ref="A108:AM108"/>
    <mergeCell ref="AN108:AS108"/>
    <mergeCell ref="AT108:BI108"/>
    <mergeCell ref="BJ108:CE108"/>
    <mergeCell ref="CF108:CV108"/>
    <mergeCell ref="CW108:DM108"/>
    <mergeCell ref="A107:AM107"/>
    <mergeCell ref="AN107:AS107"/>
    <mergeCell ref="AT107:BI107"/>
    <mergeCell ref="BJ107:CE107"/>
    <mergeCell ref="CF107:CV107"/>
    <mergeCell ref="CW107:DM107"/>
    <mergeCell ref="ET78:FJ78"/>
    <mergeCell ref="A78:AM78"/>
    <mergeCell ref="AN78:AS78"/>
    <mergeCell ref="AT78:BI78"/>
    <mergeCell ref="BJ78:CE78"/>
    <mergeCell ref="CF78:CV78"/>
    <mergeCell ref="CW78:DM78"/>
    <mergeCell ref="DN117:ED117"/>
    <mergeCell ref="EE117:ES117"/>
    <mergeCell ref="ET117:FJ117"/>
    <mergeCell ref="A117:AM117"/>
    <mergeCell ref="AN117:AS117"/>
    <mergeCell ref="AT117:BI117"/>
    <mergeCell ref="BJ117:CE117"/>
    <mergeCell ref="DN115:ED115"/>
    <mergeCell ref="EE115:ES115"/>
    <mergeCell ref="ET115:FJ115"/>
    <mergeCell ref="A116:AM116"/>
    <mergeCell ref="AN116:AS116"/>
    <mergeCell ref="AT116:BI116"/>
    <mergeCell ref="BJ116:CE116"/>
    <mergeCell ref="EE116:ES116"/>
    <mergeCell ref="ET116:FJ116"/>
    <mergeCell ref="A115:AM115"/>
    <mergeCell ref="BJ115:CE115"/>
    <mergeCell ref="CF115:CV115"/>
    <mergeCell ref="CW115:DM115"/>
    <mergeCell ref="BJ111:CE111"/>
    <mergeCell ref="CF111:CV111"/>
    <mergeCell ref="AT114:BI114"/>
    <mergeCell ref="BJ114:CE114"/>
    <mergeCell ref="CF114:CV114"/>
    <mergeCell ref="CW113:DM113"/>
    <mergeCell ref="CW111:DM111"/>
    <mergeCell ref="ET122:FJ122"/>
    <mergeCell ref="EE122:ES122"/>
    <mergeCell ref="BJ121:CE121"/>
    <mergeCell ref="DN118:ED118"/>
    <mergeCell ref="DN122:ED122"/>
    <mergeCell ref="CW120:DM120"/>
    <mergeCell ref="CW122:DM122"/>
    <mergeCell ref="DN120:ED120"/>
    <mergeCell ref="CW119:DM119"/>
    <mergeCell ref="DN119:ED119"/>
    <mergeCell ref="A39:AM39"/>
    <mergeCell ref="AT33:BI33"/>
    <mergeCell ref="BJ69:CE69"/>
    <mergeCell ref="BJ106:CE106"/>
    <mergeCell ref="BJ35:CE35"/>
    <mergeCell ref="AT67:BI67"/>
    <mergeCell ref="BJ67:CE67"/>
    <mergeCell ref="BJ94:CE94"/>
    <mergeCell ref="AT87:BI87"/>
    <mergeCell ref="BJ62:CE62"/>
    <mergeCell ref="A40:AM40"/>
    <mergeCell ref="A61:AM61"/>
    <mergeCell ref="A50:AM50"/>
    <mergeCell ref="A55:AM55"/>
    <mergeCell ref="A60:AM60"/>
    <mergeCell ref="A56:AM56"/>
    <mergeCell ref="A42:AM42"/>
    <mergeCell ref="A45:AM45"/>
    <mergeCell ref="A22:AM22"/>
    <mergeCell ref="AT34:BI34"/>
    <mergeCell ref="A48:AM48"/>
    <mergeCell ref="A54:AM54"/>
    <mergeCell ref="A49:AM49"/>
    <mergeCell ref="A53:AM53"/>
    <mergeCell ref="AT35:BI35"/>
    <mergeCell ref="A52:AM52"/>
    <mergeCell ref="A35:AM35"/>
    <mergeCell ref="A51:AM51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N20:AS20"/>
    <mergeCell ref="AN19:AS19"/>
    <mergeCell ref="A57:AM57"/>
    <mergeCell ref="AN29:AS29"/>
    <mergeCell ref="AN34:AS34"/>
    <mergeCell ref="AN30:AS30"/>
    <mergeCell ref="AN22:AS22"/>
    <mergeCell ref="A25:AM25"/>
    <mergeCell ref="AN25:AS25"/>
    <mergeCell ref="A31:AM31"/>
    <mergeCell ref="A17:AM17"/>
    <mergeCell ref="A59:AM59"/>
    <mergeCell ref="A76:AM76"/>
    <mergeCell ref="A64:AM64"/>
    <mergeCell ref="A63:AM63"/>
    <mergeCell ref="A58:AM58"/>
    <mergeCell ref="A41:AM41"/>
    <mergeCell ref="A23:AM23"/>
    <mergeCell ref="A28:AM28"/>
    <mergeCell ref="A19:AM19"/>
    <mergeCell ref="A62:AM62"/>
    <mergeCell ref="A68:AM68"/>
    <mergeCell ref="AN66:AS66"/>
    <mergeCell ref="AN65:AS65"/>
    <mergeCell ref="AN64:AS64"/>
    <mergeCell ref="A66:AM66"/>
    <mergeCell ref="A65:AM65"/>
    <mergeCell ref="AN68:AS68"/>
    <mergeCell ref="A67:AM67"/>
    <mergeCell ref="AN62:AS62"/>
    <mergeCell ref="AN120:AS120"/>
    <mergeCell ref="BJ88:CE88"/>
    <mergeCell ref="BJ89:CE89"/>
    <mergeCell ref="AN89:AS89"/>
    <mergeCell ref="AT118:BI118"/>
    <mergeCell ref="BJ118:CE118"/>
    <mergeCell ref="AT120:BI120"/>
    <mergeCell ref="AN105:AS105"/>
    <mergeCell ref="AN115:AS115"/>
    <mergeCell ref="BJ120:CE120"/>
    <mergeCell ref="A96:AK96"/>
    <mergeCell ref="A88:AM88"/>
    <mergeCell ref="A93:AM93"/>
    <mergeCell ref="A92:AK92"/>
    <mergeCell ref="A90:AM90"/>
    <mergeCell ref="A118:AM118"/>
    <mergeCell ref="A91:AK91"/>
    <mergeCell ref="A103:AM103"/>
    <mergeCell ref="A109:AM109"/>
    <mergeCell ref="A105:AM105"/>
    <mergeCell ref="ET97:FJ97"/>
    <mergeCell ref="EE98:ES98"/>
    <mergeCell ref="ET98:FG98"/>
    <mergeCell ref="ET96:FJ96"/>
    <mergeCell ref="DN96:ED96"/>
    <mergeCell ref="DN97:ED97"/>
    <mergeCell ref="EE97:ES97"/>
    <mergeCell ref="EE96:ES96"/>
    <mergeCell ref="EE99:ES99"/>
    <mergeCell ref="DN98:ED98"/>
    <mergeCell ref="ET120:FJ120"/>
    <mergeCell ref="EE120:ES120"/>
    <mergeCell ref="ET101:FJ101"/>
    <mergeCell ref="ET118:FJ118"/>
    <mergeCell ref="EE102:ES102"/>
    <mergeCell ref="ET110:FJ110"/>
    <mergeCell ref="EE106:ES106"/>
    <mergeCell ref="EE109:ES109"/>
    <mergeCell ref="CW100:DM100"/>
    <mergeCell ref="CW101:DM101"/>
    <mergeCell ref="EE100:ES100"/>
    <mergeCell ref="DN102:ED102"/>
    <mergeCell ref="DN101:ED101"/>
    <mergeCell ref="DN103:ED103"/>
    <mergeCell ref="DN109:ED109"/>
    <mergeCell ref="DN100:ED100"/>
    <mergeCell ref="EE101:ES101"/>
    <mergeCell ref="A123:FG123"/>
    <mergeCell ref="CW121:DM121"/>
    <mergeCell ref="CF122:CV122"/>
    <mergeCell ref="A120:AM120"/>
    <mergeCell ref="A121:AM121"/>
    <mergeCell ref="CF120:CV120"/>
    <mergeCell ref="BJ122:CE122"/>
    <mergeCell ref="CF121:CV121"/>
    <mergeCell ref="ET121:FJ121"/>
    <mergeCell ref="ET81:FH81"/>
    <mergeCell ref="EE79:ES79"/>
    <mergeCell ref="EE80:ES80"/>
    <mergeCell ref="EE81:ES81"/>
    <mergeCell ref="ET79:FJ79"/>
    <mergeCell ref="ET80:FH80"/>
    <mergeCell ref="ET104:FJ104"/>
    <mergeCell ref="DN105:ED105"/>
    <mergeCell ref="ET77:FJ77"/>
    <mergeCell ref="EE77:ES77"/>
    <mergeCell ref="EE71:ES71"/>
    <mergeCell ref="EE66:ES66"/>
    <mergeCell ref="ET37:FH37"/>
    <mergeCell ref="ET50:FJ50"/>
    <mergeCell ref="ET42:FG42"/>
    <mergeCell ref="EE45:ES45"/>
    <mergeCell ref="EE38:ES38"/>
    <mergeCell ref="ET40:FG40"/>
    <mergeCell ref="EE29:ES29"/>
    <mergeCell ref="ET29:FJ29"/>
    <mergeCell ref="EE31:ES31"/>
    <mergeCell ref="EE30:ES30"/>
    <mergeCell ref="ET28:FJ28"/>
    <mergeCell ref="EE28:ES28"/>
    <mergeCell ref="ET30:FJ30"/>
    <mergeCell ref="ET31:FJ31"/>
    <mergeCell ref="ET32:FJ32"/>
    <mergeCell ref="EE37:ES37"/>
    <mergeCell ref="ET39:FJ39"/>
    <mergeCell ref="EE32:ES32"/>
    <mergeCell ref="ET35:FJ35"/>
    <mergeCell ref="ET38:FJ38"/>
    <mergeCell ref="ET33:FJ33"/>
    <mergeCell ref="ET34:FJ34"/>
    <mergeCell ref="EE33:ES33"/>
    <mergeCell ref="EE35:ES35"/>
    <mergeCell ref="EE19:ES19"/>
    <mergeCell ref="ET19:FJ19"/>
    <mergeCell ref="DN17:ED17"/>
    <mergeCell ref="ET27:FJ27"/>
    <mergeCell ref="EE22:ES22"/>
    <mergeCell ref="EE26:ES26"/>
    <mergeCell ref="EE25:ES25"/>
    <mergeCell ref="EE27:ES27"/>
    <mergeCell ref="ET25:FJ25"/>
    <mergeCell ref="ET26:FJ26"/>
    <mergeCell ref="ET18:FJ18"/>
    <mergeCell ref="EE18:ES18"/>
    <mergeCell ref="ET16:FH16"/>
    <mergeCell ref="ET17:FG17"/>
    <mergeCell ref="EE17:ES17"/>
    <mergeCell ref="EE16:ES16"/>
    <mergeCell ref="AT13:BI13"/>
    <mergeCell ref="DN14:ED14"/>
    <mergeCell ref="CW14:DM14"/>
    <mergeCell ref="BJ13:CE13"/>
    <mergeCell ref="CW13:DM13"/>
    <mergeCell ref="CF13:CV13"/>
    <mergeCell ref="BJ14:CE14"/>
    <mergeCell ref="ET15:FJ15"/>
    <mergeCell ref="EE15:ES15"/>
    <mergeCell ref="EE13:ES13"/>
    <mergeCell ref="ET13:FJ13"/>
    <mergeCell ref="ET14:FJ14"/>
    <mergeCell ref="EE14:ES14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AK3:DI3"/>
    <mergeCell ref="CU4:DZ4"/>
    <mergeCell ref="CW17:DM17"/>
    <mergeCell ref="CF26:CV26"/>
    <mergeCell ref="CF22:CV22"/>
    <mergeCell ref="CF25:CV25"/>
    <mergeCell ref="CW22:DM22"/>
    <mergeCell ref="CW18:DM18"/>
    <mergeCell ref="CF17:CV17"/>
    <mergeCell ref="CF18:CV18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DN19:ED19"/>
    <mergeCell ref="BJ21:CE21"/>
    <mergeCell ref="BJ28:CE28"/>
    <mergeCell ref="BJ23:CE23"/>
    <mergeCell ref="BJ26:CE26"/>
    <mergeCell ref="AT29:BI29"/>
    <mergeCell ref="CW19:DM19"/>
    <mergeCell ref="AT28:BI28"/>
    <mergeCell ref="AT27:BI27"/>
    <mergeCell ref="AT23:BI23"/>
    <mergeCell ref="AT20:BI20"/>
    <mergeCell ref="AT18:BI18"/>
    <mergeCell ref="AT21:BI21"/>
    <mergeCell ref="AT32:BI32"/>
    <mergeCell ref="AT31:BI31"/>
    <mergeCell ref="AT25:BI25"/>
    <mergeCell ref="AT26:BI26"/>
    <mergeCell ref="AT22:BI22"/>
    <mergeCell ref="AT24:BI24"/>
    <mergeCell ref="AT15:BI15"/>
    <mergeCell ref="AT30:BI30"/>
    <mergeCell ref="BJ16:CE16"/>
    <mergeCell ref="BJ15:CE15"/>
    <mergeCell ref="BJ17:CE17"/>
    <mergeCell ref="AT19:BI19"/>
    <mergeCell ref="BJ18:CE18"/>
    <mergeCell ref="BJ19:CE19"/>
    <mergeCell ref="AT16:BI16"/>
    <mergeCell ref="AT17:BI17"/>
    <mergeCell ref="CF20:CV20"/>
    <mergeCell ref="BJ22:CE22"/>
    <mergeCell ref="CF23:CV23"/>
    <mergeCell ref="CF29:CV29"/>
    <mergeCell ref="CF27:CV27"/>
    <mergeCell ref="BJ25:CE25"/>
    <mergeCell ref="BJ20:CE20"/>
    <mergeCell ref="CF21:CV21"/>
    <mergeCell ref="CF28:CV28"/>
    <mergeCell ref="BJ29:CE29"/>
    <mergeCell ref="CW49:DM49"/>
    <mergeCell ref="BJ27:CE27"/>
    <mergeCell ref="CF35:CV35"/>
    <mergeCell ref="DN27:ED27"/>
    <mergeCell ref="DN31:ED31"/>
    <mergeCell ref="CW30:DM30"/>
    <mergeCell ref="CW31:DM31"/>
    <mergeCell ref="DN32:ED32"/>
    <mergeCell ref="CW27:DM27"/>
    <mergeCell ref="CW32:DM32"/>
    <mergeCell ref="DN25:ED25"/>
    <mergeCell ref="CW28:DM28"/>
    <mergeCell ref="CW25:DM25"/>
    <mergeCell ref="CW26:DM26"/>
    <mergeCell ref="DN28:ED28"/>
    <mergeCell ref="CW33:DM33"/>
    <mergeCell ref="DN26:ED26"/>
    <mergeCell ref="DN29:ED29"/>
    <mergeCell ref="DN30:ED30"/>
    <mergeCell ref="CW29:DM29"/>
    <mergeCell ref="EE73:ES73"/>
    <mergeCell ref="DN34:ED34"/>
    <mergeCell ref="DN33:ED33"/>
    <mergeCell ref="EE44:ES44"/>
    <mergeCell ref="EE63:ES63"/>
    <mergeCell ref="EE72:ES72"/>
    <mergeCell ref="DN56:ED56"/>
    <mergeCell ref="EE55:ES55"/>
    <mergeCell ref="DN59:ED59"/>
    <mergeCell ref="DN71:ED71"/>
    <mergeCell ref="ET59:FG59"/>
    <mergeCell ref="ET57:FG57"/>
    <mergeCell ref="EE62:ES62"/>
    <mergeCell ref="EE50:ES50"/>
    <mergeCell ref="ET53:FJ53"/>
    <mergeCell ref="ET54:FJ54"/>
    <mergeCell ref="ET52:FJ52"/>
    <mergeCell ref="EE56:ES56"/>
    <mergeCell ref="ET51:FJ51"/>
    <mergeCell ref="EE53:ES53"/>
    <mergeCell ref="EE34:ES34"/>
    <mergeCell ref="DN40:ED40"/>
    <mergeCell ref="EE40:ES40"/>
    <mergeCell ref="CW42:DM42"/>
    <mergeCell ref="DN41:ED41"/>
    <mergeCell ref="CW40:DM40"/>
    <mergeCell ref="CW35:DM35"/>
    <mergeCell ref="DN35:ED35"/>
    <mergeCell ref="CW36:DM36"/>
    <mergeCell ref="CW34:DM34"/>
    <mergeCell ref="CW50:DM50"/>
    <mergeCell ref="DN46:ED46"/>
    <mergeCell ref="DN49:ED49"/>
    <mergeCell ref="CF49:CV49"/>
    <mergeCell ref="DN44:ED44"/>
    <mergeCell ref="EE39:ES39"/>
    <mergeCell ref="DN50:ED50"/>
    <mergeCell ref="CF41:CV41"/>
    <mergeCell ref="CW47:DM47"/>
    <mergeCell ref="CF45:CV45"/>
    <mergeCell ref="CW60:DM60"/>
    <mergeCell ref="CW58:DM58"/>
    <mergeCell ref="CW59:DM59"/>
    <mergeCell ref="CW45:DM45"/>
    <mergeCell ref="CW56:DM56"/>
    <mergeCell ref="CW57:DM57"/>
    <mergeCell ref="CW54:DM54"/>
    <mergeCell ref="CW55:DM55"/>
    <mergeCell ref="CW53:DM53"/>
    <mergeCell ref="CW51:DM51"/>
    <mergeCell ref="ET56:FJ56"/>
    <mergeCell ref="EE54:ES54"/>
    <mergeCell ref="CF52:CV52"/>
    <mergeCell ref="CF53:CV53"/>
    <mergeCell ref="CF54:CV54"/>
    <mergeCell ref="CF55:CV55"/>
    <mergeCell ref="DN54:ED54"/>
    <mergeCell ref="DN55:ED55"/>
    <mergeCell ref="EE52:ES52"/>
    <mergeCell ref="DN53:ED53"/>
    <mergeCell ref="EE68:ES68"/>
    <mergeCell ref="EE70:ES70"/>
    <mergeCell ref="ET71:FJ71"/>
    <mergeCell ref="DN73:ED73"/>
    <mergeCell ref="CF57:CV57"/>
    <mergeCell ref="ET63:FJ63"/>
    <mergeCell ref="ET66:FJ66"/>
    <mergeCell ref="EE64:ES64"/>
    <mergeCell ref="ET65:FJ65"/>
    <mergeCell ref="ET58:FG58"/>
    <mergeCell ref="EE65:ES65"/>
    <mergeCell ref="DN57:ED57"/>
    <mergeCell ref="DN58:ED58"/>
    <mergeCell ref="EE61:ES61"/>
    <mergeCell ref="EE58:ES58"/>
    <mergeCell ref="EE57:ES57"/>
    <mergeCell ref="DN61:ED61"/>
    <mergeCell ref="DN65:ED65"/>
    <mergeCell ref="DN63:ED63"/>
    <mergeCell ref="EE76:ES76"/>
    <mergeCell ref="ET72:FJ72"/>
    <mergeCell ref="ET74:FG74"/>
    <mergeCell ref="ET55:FJ55"/>
    <mergeCell ref="ET64:FJ64"/>
    <mergeCell ref="ET76:FJ76"/>
    <mergeCell ref="ET70:FJ70"/>
    <mergeCell ref="ET73:FJ73"/>
    <mergeCell ref="EE60:ES60"/>
    <mergeCell ref="ET75:FJ75"/>
    <mergeCell ref="EE69:ES69"/>
    <mergeCell ref="ET60:FG60"/>
    <mergeCell ref="ET69:FG69"/>
    <mergeCell ref="ET61:FG61"/>
    <mergeCell ref="ET62:FG62"/>
    <mergeCell ref="EE75:ES75"/>
    <mergeCell ref="EE74:ES74"/>
    <mergeCell ref="ET68:FJ68"/>
    <mergeCell ref="EE67:ES67"/>
    <mergeCell ref="ET67:FJ67"/>
    <mergeCell ref="ET95:FJ95"/>
    <mergeCell ref="EE93:ES93"/>
    <mergeCell ref="ET103:FJ103"/>
    <mergeCell ref="DN106:ED106"/>
    <mergeCell ref="ET106:FJ106"/>
    <mergeCell ref="DN104:ED104"/>
    <mergeCell ref="ET105:FJ105"/>
    <mergeCell ref="ET102:FJ102"/>
    <mergeCell ref="EE105:ES105"/>
    <mergeCell ref="EE103:ES103"/>
    <mergeCell ref="ET87:FJ87"/>
    <mergeCell ref="EE87:ES87"/>
    <mergeCell ref="ET89:FJ89"/>
    <mergeCell ref="DN89:ED89"/>
    <mergeCell ref="ET100:FJ100"/>
    <mergeCell ref="ET99:FJ99"/>
    <mergeCell ref="DN99:ED99"/>
    <mergeCell ref="ET92:FJ92"/>
    <mergeCell ref="DN92:ED92"/>
    <mergeCell ref="DN95:ED95"/>
    <mergeCell ref="EE86:ES86"/>
    <mergeCell ref="DN91:ED91"/>
    <mergeCell ref="DN94:ED94"/>
    <mergeCell ref="DN93:ED93"/>
    <mergeCell ref="DN90:ED90"/>
    <mergeCell ref="ET86:FG86"/>
    <mergeCell ref="ET94:FJ94"/>
    <mergeCell ref="EE90:ES90"/>
    <mergeCell ref="EE88:ES88"/>
    <mergeCell ref="EE94:ES94"/>
    <mergeCell ref="ET83:FG83"/>
    <mergeCell ref="ET82:FH82"/>
    <mergeCell ref="EE85:ES85"/>
    <mergeCell ref="ET85:FG85"/>
    <mergeCell ref="EE84:ES84"/>
    <mergeCell ref="EE83:ES83"/>
    <mergeCell ref="ET84:FJ84"/>
    <mergeCell ref="EE82:ES82"/>
    <mergeCell ref="EE104:ES104"/>
    <mergeCell ref="ET88:FJ88"/>
    <mergeCell ref="EE91:ES91"/>
    <mergeCell ref="ET91:FJ91"/>
    <mergeCell ref="EE89:ES89"/>
    <mergeCell ref="DN88:ED88"/>
    <mergeCell ref="ET90:FJ90"/>
    <mergeCell ref="EE92:ES92"/>
    <mergeCell ref="EE95:ES95"/>
    <mergeCell ref="ET93:FJ93"/>
    <mergeCell ref="ET109:FJ109"/>
    <mergeCell ref="ET119:FJ119"/>
    <mergeCell ref="ET111:FJ111"/>
    <mergeCell ref="ET113:FJ113"/>
    <mergeCell ref="EE112:ES112"/>
    <mergeCell ref="ET112:FJ112"/>
    <mergeCell ref="ET114:FJ114"/>
    <mergeCell ref="EE119:ES119"/>
    <mergeCell ref="EE111:ES111"/>
    <mergeCell ref="DN111:ED111"/>
    <mergeCell ref="DN114:ED114"/>
    <mergeCell ref="EE114:ES114"/>
    <mergeCell ref="DN113:ED113"/>
    <mergeCell ref="EE113:ES113"/>
    <mergeCell ref="CW114:DM114"/>
    <mergeCell ref="DN112:ED112"/>
    <mergeCell ref="BJ100:CE100"/>
    <mergeCell ref="CF99:CV99"/>
    <mergeCell ref="EE121:ES121"/>
    <mergeCell ref="CW118:DM118"/>
    <mergeCell ref="EE110:ES110"/>
    <mergeCell ref="EE118:ES118"/>
    <mergeCell ref="DN121:ED121"/>
    <mergeCell ref="CW116:DM116"/>
    <mergeCell ref="DN116:ED116"/>
    <mergeCell ref="CW112:DM112"/>
    <mergeCell ref="CF109:CV109"/>
    <mergeCell ref="BJ113:CE113"/>
    <mergeCell ref="CW106:DM106"/>
    <mergeCell ref="BJ99:CE99"/>
    <mergeCell ref="CF118:CV118"/>
    <mergeCell ref="CW110:DM110"/>
    <mergeCell ref="CF116:CV116"/>
    <mergeCell ref="CF117:CV117"/>
    <mergeCell ref="CW117:DM117"/>
    <mergeCell ref="BJ105:CE105"/>
    <mergeCell ref="BJ103:CE103"/>
    <mergeCell ref="AT98:BI98"/>
    <mergeCell ref="CF119:CV119"/>
    <mergeCell ref="BJ104:CE104"/>
    <mergeCell ref="CF103:CV103"/>
    <mergeCell ref="BJ110:CE110"/>
    <mergeCell ref="BJ119:CE119"/>
    <mergeCell ref="CF110:CV110"/>
    <mergeCell ref="CF105:CV105"/>
    <mergeCell ref="CF104:CV104"/>
    <mergeCell ref="A85:AM85"/>
    <mergeCell ref="A77:AM77"/>
    <mergeCell ref="A82:AM82"/>
    <mergeCell ref="A83:AM83"/>
    <mergeCell ref="A74:AM74"/>
    <mergeCell ref="BJ102:CE102"/>
    <mergeCell ref="BJ98:CE98"/>
    <mergeCell ref="AT94:BI94"/>
    <mergeCell ref="AT96:BI96"/>
    <mergeCell ref="BJ101:CE101"/>
    <mergeCell ref="AT93:BI93"/>
    <mergeCell ref="A80:AM80"/>
    <mergeCell ref="A87:AM87"/>
    <mergeCell ref="A98:AM98"/>
    <mergeCell ref="A97:AM97"/>
    <mergeCell ref="A86:AM86"/>
    <mergeCell ref="A89:AM89"/>
    <mergeCell ref="A95:AM95"/>
    <mergeCell ref="A94:AK94"/>
    <mergeCell ref="AT91:BI91"/>
    <mergeCell ref="A84:AM84"/>
    <mergeCell ref="AN77:AS77"/>
    <mergeCell ref="AN79:AS79"/>
    <mergeCell ref="AN75:AS75"/>
    <mergeCell ref="A79:AM79"/>
    <mergeCell ref="AT84:BI84"/>
    <mergeCell ref="AN81:AS81"/>
    <mergeCell ref="AT81:BI81"/>
    <mergeCell ref="A81:AM81"/>
    <mergeCell ref="AT79:BI79"/>
    <mergeCell ref="AN90:AS90"/>
    <mergeCell ref="AN80:AS80"/>
    <mergeCell ref="A70:AM70"/>
    <mergeCell ref="A71:AM71"/>
    <mergeCell ref="A69:AM69"/>
    <mergeCell ref="AN70:AS70"/>
    <mergeCell ref="AN69:AS69"/>
    <mergeCell ref="A72:AM72"/>
    <mergeCell ref="A75:AM75"/>
    <mergeCell ref="AN74:AS74"/>
    <mergeCell ref="AT90:BI90"/>
    <mergeCell ref="AT86:BI86"/>
    <mergeCell ref="BJ75:CE75"/>
    <mergeCell ref="AT71:BI71"/>
    <mergeCell ref="A73:AM73"/>
    <mergeCell ref="AN72:AS72"/>
    <mergeCell ref="AN71:AS71"/>
    <mergeCell ref="AT82:BI82"/>
    <mergeCell ref="BJ84:CE84"/>
    <mergeCell ref="AN86:AS86"/>
    <mergeCell ref="AT122:BI122"/>
    <mergeCell ref="AT121:BI121"/>
    <mergeCell ref="A119:AM119"/>
    <mergeCell ref="A122:AM122"/>
    <mergeCell ref="A111:AM111"/>
    <mergeCell ref="AN111:AS111"/>
    <mergeCell ref="A114:AM114"/>
    <mergeCell ref="AN114:AS114"/>
    <mergeCell ref="AN121:AS121"/>
    <mergeCell ref="AN122:AS122"/>
    <mergeCell ref="AT110:BI110"/>
    <mergeCell ref="A110:AM110"/>
    <mergeCell ref="AT119:BI119"/>
    <mergeCell ref="AT112:BI112"/>
    <mergeCell ref="AT111:BI111"/>
    <mergeCell ref="A113:AM113"/>
    <mergeCell ref="AN113:AS113"/>
    <mergeCell ref="AT113:BI113"/>
    <mergeCell ref="AN118:AS118"/>
    <mergeCell ref="AT115:BI115"/>
    <mergeCell ref="AN102:AS102"/>
    <mergeCell ref="AT105:BI105"/>
    <mergeCell ref="AT102:BI102"/>
    <mergeCell ref="AT104:BI104"/>
    <mergeCell ref="AT106:BI106"/>
    <mergeCell ref="AT109:BI109"/>
    <mergeCell ref="AT103:BI103"/>
    <mergeCell ref="AN104:AS104"/>
    <mergeCell ref="A106:AM106"/>
    <mergeCell ref="A104:AM104"/>
    <mergeCell ref="A102:AM102"/>
    <mergeCell ref="AN119:AS119"/>
    <mergeCell ref="AN106:AS106"/>
    <mergeCell ref="AN112:AS112"/>
    <mergeCell ref="AN110:AS110"/>
    <mergeCell ref="A112:AM112"/>
    <mergeCell ref="AN109:AS109"/>
    <mergeCell ref="AN103:AS103"/>
    <mergeCell ref="AN98:AS98"/>
    <mergeCell ref="AT101:BI101"/>
    <mergeCell ref="AT100:BI100"/>
    <mergeCell ref="A99:AM99"/>
    <mergeCell ref="A101:AM101"/>
    <mergeCell ref="AN101:AS101"/>
    <mergeCell ref="AN100:AS100"/>
    <mergeCell ref="AN99:AS99"/>
    <mergeCell ref="AT99:BI99"/>
    <mergeCell ref="A100:AM100"/>
    <mergeCell ref="AN97:AS97"/>
    <mergeCell ref="AT95:BI95"/>
    <mergeCell ref="AT92:BI92"/>
    <mergeCell ref="AN84:AS84"/>
    <mergeCell ref="AN85:AS85"/>
    <mergeCell ref="AN95:AS95"/>
    <mergeCell ref="AN87:AS87"/>
    <mergeCell ref="AN93:AS93"/>
    <mergeCell ref="AT97:BI97"/>
    <mergeCell ref="AN88:AS88"/>
    <mergeCell ref="BJ82:CE82"/>
    <mergeCell ref="AT89:BI89"/>
    <mergeCell ref="AT83:BI83"/>
    <mergeCell ref="AT85:BI85"/>
    <mergeCell ref="AT88:BI88"/>
    <mergeCell ref="AN82:AS82"/>
    <mergeCell ref="AN83:AS83"/>
    <mergeCell ref="AT62:BI62"/>
    <mergeCell ref="BJ73:CE73"/>
    <mergeCell ref="BJ68:CE68"/>
    <mergeCell ref="CF67:CV67"/>
    <mergeCell ref="BJ72:CE72"/>
    <mergeCell ref="AN63:AS63"/>
    <mergeCell ref="AT66:BI66"/>
    <mergeCell ref="AT69:BI69"/>
    <mergeCell ref="CF70:CV70"/>
    <mergeCell ref="BJ66:CE66"/>
    <mergeCell ref="CF58:CV58"/>
    <mergeCell ref="CF60:CV60"/>
    <mergeCell ref="CF61:CV61"/>
    <mergeCell ref="BJ63:CE63"/>
    <mergeCell ref="BJ61:CE61"/>
    <mergeCell ref="CF63:CV63"/>
    <mergeCell ref="CF62:CV62"/>
    <mergeCell ref="BJ39:CE39"/>
    <mergeCell ref="AT45:BI45"/>
    <mergeCell ref="AT77:BI77"/>
    <mergeCell ref="AN76:AS76"/>
    <mergeCell ref="AN73:AS73"/>
    <mergeCell ref="AT52:BI52"/>
    <mergeCell ref="AT64:BI64"/>
    <mergeCell ref="AN55:AS55"/>
    <mergeCell ref="AN67:AS67"/>
    <mergeCell ref="BJ70:CE70"/>
    <mergeCell ref="AT38:BI38"/>
    <mergeCell ref="AT41:BI41"/>
    <mergeCell ref="BJ40:CE40"/>
    <mergeCell ref="A30:AM30"/>
    <mergeCell ref="BJ37:CE37"/>
    <mergeCell ref="A26:AM26"/>
    <mergeCell ref="AN27:AS27"/>
    <mergeCell ref="A27:AM27"/>
    <mergeCell ref="BJ31:CE31"/>
    <mergeCell ref="AN31:AS31"/>
    <mergeCell ref="AN37:AS37"/>
    <mergeCell ref="A37:AM37"/>
    <mergeCell ref="A36:AM36"/>
    <mergeCell ref="AN35:AS35"/>
    <mergeCell ref="A32:AM32"/>
    <mergeCell ref="AN32:AS32"/>
    <mergeCell ref="AN36:AS36"/>
    <mergeCell ref="A34:AM34"/>
    <mergeCell ref="AN23:AS23"/>
    <mergeCell ref="AN26:AS26"/>
    <mergeCell ref="AN28:AS28"/>
    <mergeCell ref="A33:AM33"/>
    <mergeCell ref="AN33:AS33"/>
    <mergeCell ref="A29:AM29"/>
    <mergeCell ref="A24:AM24"/>
    <mergeCell ref="AN24:AS24"/>
    <mergeCell ref="AN38:AS38"/>
    <mergeCell ref="AN47:AS47"/>
    <mergeCell ref="A44:AM44"/>
    <mergeCell ref="AN44:AS44"/>
    <mergeCell ref="A47:AM47"/>
    <mergeCell ref="AN39:AS39"/>
    <mergeCell ref="A38:AM38"/>
    <mergeCell ref="A43:AM43"/>
    <mergeCell ref="A46:AM46"/>
    <mergeCell ref="AN40:AS40"/>
    <mergeCell ref="BJ42:CE42"/>
    <mergeCell ref="BJ43:CE43"/>
    <mergeCell ref="AT44:BI44"/>
    <mergeCell ref="AT47:BI47"/>
    <mergeCell ref="AN43:AS43"/>
    <mergeCell ref="BJ44:CE44"/>
    <mergeCell ref="AT42:BI42"/>
    <mergeCell ref="AT43:BI43"/>
    <mergeCell ref="AN49:AS49"/>
    <mergeCell ref="AN48:AS48"/>
    <mergeCell ref="CF50:CV50"/>
    <mergeCell ref="BJ50:CE50"/>
    <mergeCell ref="BJ49:CE49"/>
    <mergeCell ref="BJ47:CE47"/>
    <mergeCell ref="CF48:CV48"/>
    <mergeCell ref="AN50:AS50"/>
    <mergeCell ref="CF47:CV47"/>
    <mergeCell ref="AT39:BI39"/>
    <mergeCell ref="AN45:AS45"/>
    <mergeCell ref="AN41:AS41"/>
    <mergeCell ref="BJ46:CE46"/>
    <mergeCell ref="AT46:BI46"/>
    <mergeCell ref="BJ41:CE41"/>
    <mergeCell ref="AN46:AS46"/>
    <mergeCell ref="AN42:AS42"/>
    <mergeCell ref="BJ45:CE45"/>
    <mergeCell ref="AT40:BI40"/>
    <mergeCell ref="CW82:DM82"/>
    <mergeCell ref="CW102:DM102"/>
    <mergeCell ref="CW103:DM103"/>
    <mergeCell ref="CW104:DM104"/>
    <mergeCell ref="CW93:DM93"/>
    <mergeCell ref="CW86:DM86"/>
    <mergeCell ref="CW99:DM99"/>
    <mergeCell ref="CW98:DM98"/>
    <mergeCell ref="CW94:DM94"/>
    <mergeCell ref="CW96:DM96"/>
    <mergeCell ref="CW109:DM109"/>
    <mergeCell ref="BJ109:CE109"/>
    <mergeCell ref="CF106:CV106"/>
    <mergeCell ref="CF92:CV92"/>
    <mergeCell ref="CW97:DM97"/>
    <mergeCell ref="CW105:DM105"/>
    <mergeCell ref="CF100:CV100"/>
    <mergeCell ref="CF101:CV101"/>
    <mergeCell ref="BJ97:CE97"/>
    <mergeCell ref="BJ95:CE95"/>
    <mergeCell ref="CF97:CV97"/>
    <mergeCell ref="BJ96:CE96"/>
    <mergeCell ref="CF91:CV91"/>
    <mergeCell ref="CF84:CV84"/>
    <mergeCell ref="CF86:CV86"/>
    <mergeCell ref="BJ87:CE87"/>
    <mergeCell ref="BJ85:CE85"/>
    <mergeCell ref="CF89:CV89"/>
    <mergeCell ref="CF88:CV88"/>
    <mergeCell ref="CF98:CV98"/>
    <mergeCell ref="CF94:CV94"/>
    <mergeCell ref="CF81:CV81"/>
    <mergeCell ref="BJ81:CE81"/>
    <mergeCell ref="BJ80:CE80"/>
    <mergeCell ref="CF82:CV82"/>
    <mergeCell ref="BJ91:CE91"/>
    <mergeCell ref="BJ92:CE92"/>
    <mergeCell ref="BJ90:CE90"/>
    <mergeCell ref="CF87:CV87"/>
    <mergeCell ref="CF102:CV102"/>
    <mergeCell ref="CF83:CV83"/>
    <mergeCell ref="CF96:CV96"/>
    <mergeCell ref="BJ86:CE86"/>
    <mergeCell ref="BJ83:CE83"/>
    <mergeCell ref="CF95:CV95"/>
    <mergeCell ref="CF85:CV85"/>
    <mergeCell ref="CF90:CV90"/>
    <mergeCell ref="BJ93:CE93"/>
    <mergeCell ref="CF93:CV93"/>
    <mergeCell ref="AT73:BI73"/>
    <mergeCell ref="CF76:CV76"/>
    <mergeCell ref="BJ77:CE77"/>
    <mergeCell ref="BJ79:CE79"/>
    <mergeCell ref="BJ74:CE74"/>
    <mergeCell ref="CF73:CV73"/>
    <mergeCell ref="AT74:BI74"/>
    <mergeCell ref="AT75:BI75"/>
    <mergeCell ref="CW80:DM80"/>
    <mergeCell ref="CW77:DM77"/>
    <mergeCell ref="AT72:BI72"/>
    <mergeCell ref="AT80:BI80"/>
    <mergeCell ref="AT76:BI76"/>
    <mergeCell ref="CF80:CV80"/>
    <mergeCell ref="CF77:CV77"/>
    <mergeCell ref="CF75:CV75"/>
    <mergeCell ref="CF72:CV72"/>
    <mergeCell ref="CF79:CV79"/>
    <mergeCell ref="CW95:DM95"/>
    <mergeCell ref="DN78:ED78"/>
    <mergeCell ref="DN110:ED110"/>
    <mergeCell ref="BJ64:CE64"/>
    <mergeCell ref="CF64:CV64"/>
    <mergeCell ref="CF65:CV65"/>
    <mergeCell ref="CF69:CV69"/>
    <mergeCell ref="BJ65:CE65"/>
    <mergeCell ref="CF74:CV74"/>
    <mergeCell ref="CW91:DM91"/>
    <mergeCell ref="CW65:DM65"/>
    <mergeCell ref="BJ71:CE71"/>
    <mergeCell ref="CW64:DM64"/>
    <mergeCell ref="CW76:DM76"/>
    <mergeCell ref="CW68:DM68"/>
    <mergeCell ref="DN69:ED69"/>
    <mergeCell ref="CW66:DM66"/>
    <mergeCell ref="DN75:ED75"/>
    <mergeCell ref="CW72:DM72"/>
    <mergeCell ref="CW71:DM71"/>
    <mergeCell ref="CF71:CV71"/>
    <mergeCell ref="DN72:ED72"/>
    <mergeCell ref="CW69:DM69"/>
    <mergeCell ref="CF68:CV68"/>
    <mergeCell ref="CF66:CV66"/>
    <mergeCell ref="CW67:DM67"/>
    <mergeCell ref="DN67:ED67"/>
    <mergeCell ref="CW92:DM92"/>
    <mergeCell ref="CW89:DM89"/>
    <mergeCell ref="CW90:DM90"/>
    <mergeCell ref="CW84:DM84"/>
    <mergeCell ref="CW85:DM85"/>
    <mergeCell ref="CW88:DM88"/>
    <mergeCell ref="CW87:DM87"/>
    <mergeCell ref="CW79:DM79"/>
    <mergeCell ref="DN87:ED87"/>
    <mergeCell ref="CW74:DM74"/>
    <mergeCell ref="CW73:DM73"/>
    <mergeCell ref="DN84:ED84"/>
    <mergeCell ref="DN86:ED86"/>
    <mergeCell ref="DN79:ED79"/>
    <mergeCell ref="DN83:ED83"/>
    <mergeCell ref="CW83:DM83"/>
    <mergeCell ref="CW75:DM75"/>
    <mergeCell ref="CW81:DM81"/>
    <mergeCell ref="BJ76:CE76"/>
    <mergeCell ref="AN51:AS51"/>
    <mergeCell ref="BJ54:CE54"/>
    <mergeCell ref="AT55:BI55"/>
    <mergeCell ref="AT65:BI65"/>
    <mergeCell ref="AT70:BI70"/>
    <mergeCell ref="AT63:BI63"/>
    <mergeCell ref="AN54:AS54"/>
    <mergeCell ref="AT53:BI53"/>
    <mergeCell ref="AT68:BI68"/>
    <mergeCell ref="AT60:BI60"/>
    <mergeCell ref="BJ60:CE60"/>
    <mergeCell ref="AT54:BI54"/>
    <mergeCell ref="AN61:AS61"/>
    <mergeCell ref="AN57:AS57"/>
    <mergeCell ref="AN60:AS60"/>
    <mergeCell ref="AN59:AS59"/>
    <mergeCell ref="AT61:BI61"/>
    <mergeCell ref="AN58:AS58"/>
    <mergeCell ref="AN56:AS56"/>
    <mergeCell ref="DN42:ED42"/>
    <mergeCell ref="DN43:ED43"/>
    <mergeCell ref="BJ53:CE53"/>
    <mergeCell ref="BJ56:CE56"/>
    <mergeCell ref="CF56:CV56"/>
    <mergeCell ref="AN52:AS52"/>
    <mergeCell ref="BJ51:CE51"/>
    <mergeCell ref="CF51:CV51"/>
    <mergeCell ref="AT49:BI49"/>
    <mergeCell ref="AN53:AS53"/>
    <mergeCell ref="CW38:DM38"/>
    <mergeCell ref="CW39:DM39"/>
    <mergeCell ref="CF40:CV40"/>
    <mergeCell ref="DN36:ED36"/>
    <mergeCell ref="CF39:CV39"/>
    <mergeCell ref="CF46:CV46"/>
    <mergeCell ref="DN45:ED45"/>
    <mergeCell ref="CF42:CV42"/>
    <mergeCell ref="DN51:ED51"/>
    <mergeCell ref="ET45:FJ45"/>
    <mergeCell ref="ET44:FG44"/>
    <mergeCell ref="ET49:FJ49"/>
    <mergeCell ref="ET46:FJ46"/>
    <mergeCell ref="EE49:ES49"/>
    <mergeCell ref="ET47:FJ47"/>
    <mergeCell ref="EE47:ES47"/>
    <mergeCell ref="ET48:FJ48"/>
    <mergeCell ref="ET36:FH36"/>
    <mergeCell ref="EE36:ES36"/>
    <mergeCell ref="ET43:FG43"/>
    <mergeCell ref="CF36:CV36"/>
    <mergeCell ref="CF37:CV37"/>
    <mergeCell ref="ET41:FG41"/>
    <mergeCell ref="EE43:ES43"/>
    <mergeCell ref="CF38:CV38"/>
    <mergeCell ref="CW41:DM41"/>
    <mergeCell ref="DN48:ED48"/>
    <mergeCell ref="DN47:ED47"/>
    <mergeCell ref="CF44:CV44"/>
    <mergeCell ref="CW43:DM43"/>
    <mergeCell ref="CF43:CV43"/>
    <mergeCell ref="CW44:DM44"/>
    <mergeCell ref="CW46:DM46"/>
    <mergeCell ref="CW62:DM62"/>
    <mergeCell ref="CW63:DM63"/>
    <mergeCell ref="CF59:CV59"/>
    <mergeCell ref="DN37:ED37"/>
    <mergeCell ref="DN39:ED39"/>
    <mergeCell ref="EE41:ES41"/>
    <mergeCell ref="EE46:ES46"/>
    <mergeCell ref="EE48:ES48"/>
    <mergeCell ref="EE42:ES42"/>
    <mergeCell ref="DN38:ED38"/>
    <mergeCell ref="EE51:ES51"/>
    <mergeCell ref="DN52:ED52"/>
    <mergeCell ref="EE59:ES59"/>
    <mergeCell ref="DN64:ED64"/>
    <mergeCell ref="DN62:ED62"/>
    <mergeCell ref="DN60:ED60"/>
    <mergeCell ref="AT59:BI59"/>
    <mergeCell ref="AT48:BI48"/>
    <mergeCell ref="BJ59:CE59"/>
    <mergeCell ref="AT58:BI58"/>
    <mergeCell ref="AT51:BI51"/>
    <mergeCell ref="AT50:BI50"/>
    <mergeCell ref="BJ55:CE55"/>
    <mergeCell ref="AT56:BI56"/>
    <mergeCell ref="AT57:BI57"/>
    <mergeCell ref="DN85:ED85"/>
    <mergeCell ref="DN82:ED82"/>
    <mergeCell ref="DN80:ED80"/>
    <mergeCell ref="DN81:ED81"/>
    <mergeCell ref="DN70:ED70"/>
    <mergeCell ref="DN66:ED66"/>
    <mergeCell ref="DN68:ED68"/>
    <mergeCell ref="DN77:ED77"/>
    <mergeCell ref="DN76:ED76"/>
    <mergeCell ref="DN74:ED74"/>
    <mergeCell ref="AT37:BI37"/>
    <mergeCell ref="CF30:CV30"/>
    <mergeCell ref="CF31:CV31"/>
    <mergeCell ref="BJ30:CE30"/>
    <mergeCell ref="AT36:BI36"/>
    <mergeCell ref="BJ33:CE33"/>
    <mergeCell ref="CF32:CV32"/>
    <mergeCell ref="BJ36:CE36"/>
    <mergeCell ref="CF34:CV34"/>
    <mergeCell ref="ET20:FJ20"/>
    <mergeCell ref="EE21:ES21"/>
    <mergeCell ref="DN20:ED20"/>
    <mergeCell ref="CW23:DM23"/>
    <mergeCell ref="EE23:ES23"/>
    <mergeCell ref="ET23:FJ23"/>
    <mergeCell ref="DN21:ED21"/>
    <mergeCell ref="EE20:ES20"/>
    <mergeCell ref="CW20:DM20"/>
    <mergeCell ref="DN23:ED23"/>
    <mergeCell ref="ET21:FJ21"/>
    <mergeCell ref="BJ38:CE38"/>
    <mergeCell ref="CW52:DM52"/>
    <mergeCell ref="CW70:DM70"/>
    <mergeCell ref="BJ34:CE34"/>
    <mergeCell ref="CW37:DM37"/>
    <mergeCell ref="CF33:CV33"/>
    <mergeCell ref="CW21:DM21"/>
    <mergeCell ref="BJ32:CE32"/>
    <mergeCell ref="BJ48:CE48"/>
    <mergeCell ref="ET22:FJ22"/>
    <mergeCell ref="CF113:CV113"/>
    <mergeCell ref="BJ112:CE112"/>
    <mergeCell ref="CF112:CV112"/>
    <mergeCell ref="DN22:ED22"/>
    <mergeCell ref="BJ58:CE58"/>
    <mergeCell ref="BJ57:CE57"/>
    <mergeCell ref="BJ52:CE52"/>
    <mergeCell ref="CW48:DM48"/>
    <mergeCell ref="CW61:DM61"/>
  </mergeCells>
  <printOptions/>
  <pageMargins left="0.31496062992125984" right="0.2755905511811024" top="0.15748031496062992" bottom="0.15748031496062992" header="0.15748031496062992" footer="0.15748031496062992"/>
  <pageSetup fitToHeight="3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96"/>
  <sheetViews>
    <sheetView zoomScale="75" zoomScaleNormal="75" zoomScaleSheetLayoutView="80" zoomScalePageLayoutView="0" workbookViewId="0" topLeftCell="A1">
      <selection activeCell="B131" sqref="B131:N236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6.7109375" style="11" customWidth="1"/>
    <col min="8" max="8" width="16.7109375" style="78" customWidth="1"/>
    <col min="9" max="9" width="16.7109375" style="11" customWidth="1"/>
    <col min="10" max="10" width="17.140625" style="11" customWidth="1"/>
    <col min="11" max="12" width="16.7109375" style="11" customWidth="1"/>
    <col min="13" max="13" width="16.7109375" style="22" customWidth="1"/>
    <col min="14" max="14" width="16.7109375" style="17" customWidth="1"/>
    <col min="15" max="15" width="13.8515625" style="17" customWidth="1"/>
    <col min="16" max="16" width="10.00390625" style="9" customWidth="1"/>
    <col min="17" max="17" width="9.7109375" style="10" customWidth="1"/>
    <col min="18" max="18" width="9.57421875" style="10" customWidth="1"/>
    <col min="19" max="16384" width="9.140625" style="10" customWidth="1"/>
  </cols>
  <sheetData>
    <row r="1" spans="1:256" s="74" customFormat="1" ht="116.25" customHeight="1">
      <c r="A1" s="68" t="s">
        <v>0</v>
      </c>
      <c r="B1" s="68" t="s">
        <v>99</v>
      </c>
      <c r="C1" s="69" t="s">
        <v>3</v>
      </c>
      <c r="D1" s="68" t="s">
        <v>2</v>
      </c>
      <c r="E1" s="68" t="s">
        <v>5</v>
      </c>
      <c r="F1" s="68" t="s">
        <v>1</v>
      </c>
      <c r="G1" s="68" t="s">
        <v>4</v>
      </c>
      <c r="H1" s="70" t="s">
        <v>100</v>
      </c>
      <c r="I1" s="68" t="s">
        <v>101</v>
      </c>
      <c r="J1" s="68" t="s">
        <v>102</v>
      </c>
      <c r="K1" s="68" t="s">
        <v>103</v>
      </c>
      <c r="L1" s="68" t="s">
        <v>104</v>
      </c>
      <c r="M1" s="71" t="str">
        <f>J1</f>
        <v>исполнено через лицевые счета органов, осуществляющих кассовое обслуживание</v>
      </c>
      <c r="N1" s="70" t="s">
        <v>105</v>
      </c>
      <c r="O1" s="70" t="s">
        <v>106</v>
      </c>
      <c r="P1" s="72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74" customFormat="1" ht="23.25" customHeight="1">
      <c r="A2" s="68"/>
      <c r="B2" s="68"/>
      <c r="C2" s="69"/>
      <c r="D2" s="200" t="s">
        <v>380</v>
      </c>
      <c r="E2" s="201"/>
      <c r="F2" s="201"/>
      <c r="G2" s="201"/>
      <c r="H2" s="201"/>
      <c r="I2" s="202"/>
      <c r="J2" s="68"/>
      <c r="K2" s="68"/>
      <c r="L2" s="68"/>
      <c r="M2" s="71"/>
      <c r="N2" s="70"/>
      <c r="O2" s="70"/>
      <c r="P2" s="72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7" customFormat="1" ht="20.25" customHeight="1">
      <c r="A3" s="1" t="s">
        <v>381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H4+H13+H28+H31+H43+H53+H60+H63+H74+H76+H87+H93+H96+H102+H121+H131+H152+H157+H165+H185+H202+H188+H118+H161+H205+H208</f>
        <v>9422300</v>
      </c>
      <c r="I3" s="4">
        <f>I4+I13+I28+I31+I43+I53+I60+I63+I74+I76+I87+I93+I96+I102+I121+I131+I152+I157+I165+I185+I202+I188+I118+I161+I205+I208</f>
        <v>5618990.579999999</v>
      </c>
      <c r="J3" s="4">
        <f>J4+J13+J28+J31+J43+J53+J60+J63+J74+J76+J87+J93+J96+J102+J121+J131+J152+J157+J165+J185+J202+J188+J118+J161+J205+J208</f>
        <v>5618990.579999999</v>
      </c>
      <c r="K3" s="4">
        <f>K4+K13+K31+K34+K37+K185+K46+K49+K63+K76+K84+K87+K90+K93+K96+K102+K115+K124+K109+K112+K127+K131+K138+K141+K157+K168+K175+K179+K182+K188+K193+K196+K214+K118+K99+K121+K106+K165+K43+K135</f>
        <v>0</v>
      </c>
      <c r="L3" s="4">
        <f>L4+L13+L31+L34+L37+L185+L46+L49+L63+L76+L84+L87+L90+L93+L96+L102+L115+L124+L109+L112+L127+L131+L138+L141+L157+L168+L175+L179+L182+L188+L193+L196+L214+L118+L99+L121+L106+L165+L43+L135</f>
        <v>0</v>
      </c>
      <c r="M3" s="4">
        <f>M4+M13+M28+M31+M43+M53+M60+M63+M74+M76+M87+M93+M96+M102+M121+M131+M152+M157+M165+M185+M202+M188+M118+M161+M205+M208</f>
        <v>5618990.579999999</v>
      </c>
      <c r="N3" s="4">
        <f>H3-I3</f>
        <v>3803309.420000001</v>
      </c>
      <c r="O3" s="4">
        <f>O4+O13+O31+O34+O37+O185+O46+O49+O63+O76+O84+O87+O90+O93+O96+O102+O115+O124+O109+O112+O127+O131+O138+O141+O157+O168+O175+O179+O182+O188+O193+O196+O214+O118+O99+O121+O106+O165+O43+O135</f>
        <v>0</v>
      </c>
      <c r="P3" s="96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s="77" customFormat="1" ht="40.5" customHeight="1">
      <c r="A4" s="1" t="s">
        <v>7</v>
      </c>
      <c r="B4" s="2">
        <v>951</v>
      </c>
      <c r="C4" s="2" t="s">
        <v>18</v>
      </c>
      <c r="D4" s="3" t="s">
        <v>137</v>
      </c>
      <c r="E4" s="3" t="s">
        <v>6</v>
      </c>
      <c r="F4" s="3" t="s">
        <v>6</v>
      </c>
      <c r="G4" s="3" t="s">
        <v>6</v>
      </c>
      <c r="H4" s="4">
        <f aca="true" t="shared" si="0" ref="H4:O4">H5+H10</f>
        <v>3098300</v>
      </c>
      <c r="I4" s="4">
        <f t="shared" si="0"/>
        <v>1728774.3399999999</v>
      </c>
      <c r="J4" s="4">
        <f>J5+J10</f>
        <v>1728774.3399999999</v>
      </c>
      <c r="K4" s="4">
        <f t="shared" si="0"/>
        <v>0</v>
      </c>
      <c r="L4" s="4">
        <f t="shared" si="0"/>
        <v>0</v>
      </c>
      <c r="M4" s="30">
        <f t="shared" si="0"/>
        <v>1728774.3399999999</v>
      </c>
      <c r="N4" s="4">
        <f t="shared" si="0"/>
        <v>1369525.6600000001</v>
      </c>
      <c r="O4" s="4">
        <f t="shared" si="0"/>
        <v>0</v>
      </c>
      <c r="P4" s="96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16" s="95" customFormat="1" ht="30" customHeight="1">
      <c r="A5" s="5" t="s">
        <v>8</v>
      </c>
      <c r="B5" s="6">
        <v>951</v>
      </c>
      <c r="C5" s="6" t="s">
        <v>18</v>
      </c>
      <c r="D5" s="7" t="s">
        <v>137</v>
      </c>
      <c r="E5" s="6">
        <v>120</v>
      </c>
      <c r="F5" s="7" t="s">
        <v>9</v>
      </c>
      <c r="G5" s="7" t="s">
        <v>6</v>
      </c>
      <c r="H5" s="8">
        <f>H6+H7+H8+H9</f>
        <v>2855700</v>
      </c>
      <c r="I5" s="8">
        <f>I6+I7+I8+I9</f>
        <v>1632919.14</v>
      </c>
      <c r="J5" s="8">
        <f>J6+J7+J8+J9</f>
        <v>1632919.14</v>
      </c>
      <c r="K5" s="8">
        <f>K6+K8</f>
        <v>0</v>
      </c>
      <c r="L5" s="8">
        <f>L6+L8</f>
        <v>0</v>
      </c>
      <c r="M5" s="8">
        <f>M6+M7+M8+M9</f>
        <v>1632919.14</v>
      </c>
      <c r="N5" s="8">
        <f>N6+N7+N8+N9</f>
        <v>1222780.86</v>
      </c>
      <c r="O5" s="8">
        <f>O6+O8</f>
        <v>0</v>
      </c>
      <c r="P5" s="100"/>
    </row>
    <row r="6" spans="1:16" s="95" customFormat="1" ht="16.5" customHeight="1">
      <c r="A6" s="5" t="s">
        <v>11</v>
      </c>
      <c r="B6" s="6">
        <v>951</v>
      </c>
      <c r="C6" s="6" t="s">
        <v>18</v>
      </c>
      <c r="D6" s="7" t="s">
        <v>137</v>
      </c>
      <c r="E6" s="6">
        <v>121</v>
      </c>
      <c r="F6" s="7" t="s">
        <v>12</v>
      </c>
      <c r="G6" s="7" t="s">
        <v>13</v>
      </c>
      <c r="H6" s="8">
        <v>2120400</v>
      </c>
      <c r="I6" s="8">
        <v>1251140.72</v>
      </c>
      <c r="J6" s="8">
        <v>1251140.72</v>
      </c>
      <c r="K6" s="8">
        <v>0</v>
      </c>
      <c r="L6" s="8">
        <v>0</v>
      </c>
      <c r="M6" s="93">
        <f>J6</f>
        <v>1251140.72</v>
      </c>
      <c r="N6" s="8">
        <f aca="true" t="shared" si="1" ref="N6:O9">H6-I6</f>
        <v>869259.28</v>
      </c>
      <c r="O6" s="8">
        <f t="shared" si="1"/>
        <v>0</v>
      </c>
      <c r="P6" s="94"/>
    </row>
    <row r="7" spans="1:16" s="95" customFormat="1" ht="16.5" customHeight="1">
      <c r="A7" s="5" t="s">
        <v>11</v>
      </c>
      <c r="B7" s="6">
        <v>951</v>
      </c>
      <c r="C7" s="6" t="s">
        <v>18</v>
      </c>
      <c r="D7" s="7" t="s">
        <v>137</v>
      </c>
      <c r="E7" s="6">
        <v>121</v>
      </c>
      <c r="F7" s="7" t="s">
        <v>12</v>
      </c>
      <c r="G7" s="7" t="s">
        <v>434</v>
      </c>
      <c r="H7" s="8">
        <v>11500</v>
      </c>
      <c r="I7" s="8">
        <v>0</v>
      </c>
      <c r="J7" s="8">
        <v>0</v>
      </c>
      <c r="K7" s="8">
        <v>0</v>
      </c>
      <c r="L7" s="8">
        <v>0</v>
      </c>
      <c r="M7" s="93">
        <f>J7</f>
        <v>0</v>
      </c>
      <c r="N7" s="8">
        <f t="shared" si="1"/>
        <v>11500</v>
      </c>
      <c r="O7" s="8">
        <f t="shared" si="1"/>
        <v>0</v>
      </c>
      <c r="P7" s="94"/>
    </row>
    <row r="8" spans="1:16" s="95" customFormat="1" ht="20.25" customHeight="1">
      <c r="A8" s="5" t="s">
        <v>14</v>
      </c>
      <c r="B8" s="6">
        <v>951</v>
      </c>
      <c r="C8" s="6" t="s">
        <v>18</v>
      </c>
      <c r="D8" s="7" t="s">
        <v>137</v>
      </c>
      <c r="E8" s="6">
        <v>129</v>
      </c>
      <c r="F8" s="7" t="s">
        <v>15</v>
      </c>
      <c r="G8" s="7" t="s">
        <v>13</v>
      </c>
      <c r="H8" s="8">
        <v>720300</v>
      </c>
      <c r="I8" s="8">
        <v>381778.42</v>
      </c>
      <c r="J8" s="8">
        <v>381778.42</v>
      </c>
      <c r="K8" s="8">
        <v>0</v>
      </c>
      <c r="L8" s="8">
        <v>0</v>
      </c>
      <c r="M8" s="93">
        <f>J8</f>
        <v>381778.42</v>
      </c>
      <c r="N8" s="8">
        <f t="shared" si="1"/>
        <v>338521.58</v>
      </c>
      <c r="O8" s="8">
        <f t="shared" si="1"/>
        <v>0</v>
      </c>
      <c r="P8" s="94"/>
    </row>
    <row r="9" spans="1:16" s="95" customFormat="1" ht="20.25" customHeight="1">
      <c r="A9" s="5" t="s">
        <v>14</v>
      </c>
      <c r="B9" s="6">
        <v>951</v>
      </c>
      <c r="C9" s="6" t="s">
        <v>18</v>
      </c>
      <c r="D9" s="7" t="s">
        <v>137</v>
      </c>
      <c r="E9" s="6">
        <v>129</v>
      </c>
      <c r="F9" s="7" t="s">
        <v>15</v>
      </c>
      <c r="G9" s="7" t="s">
        <v>434</v>
      </c>
      <c r="H9" s="8">
        <v>3500</v>
      </c>
      <c r="I9" s="8">
        <v>0</v>
      </c>
      <c r="J9" s="8">
        <v>0</v>
      </c>
      <c r="K9" s="8">
        <v>0</v>
      </c>
      <c r="L9" s="8">
        <v>0</v>
      </c>
      <c r="M9" s="93">
        <f>J9</f>
        <v>0</v>
      </c>
      <c r="N9" s="8">
        <f t="shared" si="1"/>
        <v>3500</v>
      </c>
      <c r="O9" s="8">
        <f t="shared" si="1"/>
        <v>0</v>
      </c>
      <c r="P9" s="94"/>
    </row>
    <row r="10" spans="1:17" s="95" customFormat="1" ht="31.5" customHeight="1">
      <c r="A10" s="5" t="s">
        <v>8</v>
      </c>
      <c r="B10" s="6">
        <v>951</v>
      </c>
      <c r="C10" s="6" t="s">
        <v>18</v>
      </c>
      <c r="D10" s="7" t="s">
        <v>137</v>
      </c>
      <c r="E10" s="6">
        <v>120</v>
      </c>
      <c r="F10" s="7" t="s">
        <v>9</v>
      </c>
      <c r="G10" s="7" t="s">
        <v>6</v>
      </c>
      <c r="H10" s="8">
        <f aca="true" t="shared" si="2" ref="H10:O10">H11+H12</f>
        <v>242600</v>
      </c>
      <c r="I10" s="8">
        <f>I11+I12</f>
        <v>95855.2</v>
      </c>
      <c r="J10" s="8">
        <f>J11+J12</f>
        <v>95855.2</v>
      </c>
      <c r="K10" s="8">
        <f t="shared" si="2"/>
        <v>0</v>
      </c>
      <c r="L10" s="8">
        <f t="shared" si="2"/>
        <v>0</v>
      </c>
      <c r="M10" s="31">
        <f t="shared" si="2"/>
        <v>95855.2</v>
      </c>
      <c r="N10" s="8">
        <f t="shared" si="2"/>
        <v>146744.8</v>
      </c>
      <c r="O10" s="8">
        <f t="shared" si="2"/>
        <v>0</v>
      </c>
      <c r="P10" s="94"/>
      <c r="Q10" s="13"/>
    </row>
    <row r="11" spans="1:16" s="95" customFormat="1" ht="20.25" customHeight="1">
      <c r="A11" s="5" t="s">
        <v>16</v>
      </c>
      <c r="B11" s="6">
        <v>951</v>
      </c>
      <c r="C11" s="6" t="s">
        <v>18</v>
      </c>
      <c r="D11" s="7" t="s">
        <v>137</v>
      </c>
      <c r="E11" s="6">
        <v>122</v>
      </c>
      <c r="F11" s="7" t="s">
        <v>17</v>
      </c>
      <c r="G11" s="7" t="s">
        <v>13</v>
      </c>
      <c r="H11" s="8">
        <v>242600</v>
      </c>
      <c r="I11" s="8">
        <v>95855.2</v>
      </c>
      <c r="J11" s="8">
        <v>95855.2</v>
      </c>
      <c r="K11" s="8">
        <v>0</v>
      </c>
      <c r="L11" s="8">
        <v>0</v>
      </c>
      <c r="M11" s="93">
        <f>J11</f>
        <v>95855.2</v>
      </c>
      <c r="N11" s="8">
        <f>H11-I11</f>
        <v>146744.8</v>
      </c>
      <c r="O11" s="8">
        <f>I11-J11</f>
        <v>0</v>
      </c>
      <c r="P11" s="94"/>
    </row>
    <row r="12" spans="1:16" s="95" customFormat="1" ht="20.25" customHeight="1" hidden="1">
      <c r="A12" s="5" t="s">
        <v>14</v>
      </c>
      <c r="B12" s="6">
        <v>951</v>
      </c>
      <c r="C12" s="6" t="s">
        <v>18</v>
      </c>
      <c r="D12" s="7" t="s">
        <v>137</v>
      </c>
      <c r="E12" s="6">
        <v>129</v>
      </c>
      <c r="F12" s="7" t="s">
        <v>15</v>
      </c>
      <c r="G12" s="7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3">
        <f>J12</f>
        <v>0</v>
      </c>
      <c r="N12" s="8">
        <f>H12-I12</f>
        <v>0</v>
      </c>
      <c r="O12" s="8">
        <f>I12-J12</f>
        <v>0</v>
      </c>
      <c r="P12" s="94"/>
    </row>
    <row r="13" spans="1:256" s="77" customFormat="1" ht="33.75" customHeight="1">
      <c r="A13" s="1" t="s">
        <v>26</v>
      </c>
      <c r="B13" s="2">
        <v>951</v>
      </c>
      <c r="C13" s="2" t="s">
        <v>18</v>
      </c>
      <c r="D13" s="3" t="s">
        <v>138</v>
      </c>
      <c r="E13" s="3" t="s">
        <v>6</v>
      </c>
      <c r="F13" s="3" t="s">
        <v>6</v>
      </c>
      <c r="G13" s="3" t="s">
        <v>6</v>
      </c>
      <c r="H13" s="4">
        <f aca="true" t="shared" si="3" ref="H13:M13">H14+H24</f>
        <v>270900</v>
      </c>
      <c r="I13" s="4">
        <f t="shared" si="3"/>
        <v>203588.24000000002</v>
      </c>
      <c r="J13" s="4">
        <f>J14+J24</f>
        <v>203588.24000000002</v>
      </c>
      <c r="K13" s="4">
        <f t="shared" si="3"/>
        <v>0</v>
      </c>
      <c r="L13" s="4">
        <f t="shared" si="3"/>
        <v>0</v>
      </c>
      <c r="M13" s="4">
        <f t="shared" si="3"/>
        <v>203588.24000000002</v>
      </c>
      <c r="N13" s="4">
        <f>N14+N20+N24+N26+N22</f>
        <v>67311.76000000001</v>
      </c>
      <c r="O13" s="4">
        <f>O14+O20+O24+O26+O22</f>
        <v>0</v>
      </c>
      <c r="P13" s="96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16" s="95" customFormat="1" ht="21.75" customHeight="1">
      <c r="A14" s="5" t="s">
        <v>19</v>
      </c>
      <c r="B14" s="6">
        <v>951</v>
      </c>
      <c r="C14" s="6" t="s">
        <v>18</v>
      </c>
      <c r="D14" s="7" t="s">
        <v>138</v>
      </c>
      <c r="E14" s="7" t="s">
        <v>21</v>
      </c>
      <c r="F14" s="7">
        <v>220</v>
      </c>
      <c r="G14" s="7" t="s">
        <v>6</v>
      </c>
      <c r="H14" s="8">
        <f>H15+H17+H18+H19</f>
        <v>254400</v>
      </c>
      <c r="I14" s="8">
        <f>I15+I17+I18+I19</f>
        <v>189653.27000000002</v>
      </c>
      <c r="J14" s="8">
        <f>J15+J17+J18+J19</f>
        <v>189653.27000000002</v>
      </c>
      <c r="K14" s="8">
        <f>K15+K16+K17+K18+K19</f>
        <v>0</v>
      </c>
      <c r="L14" s="8">
        <f>L15+L16+L17+L18+L19</f>
        <v>0</v>
      </c>
      <c r="M14" s="31">
        <f>M15+M16+M17+M18+M19</f>
        <v>189653.27000000002</v>
      </c>
      <c r="N14" s="8">
        <f>N15+N16+N17+N18+N19</f>
        <v>64746.73</v>
      </c>
      <c r="O14" s="8">
        <f>O15+O16+O17+O18+O19</f>
        <v>0</v>
      </c>
      <c r="P14" s="94"/>
    </row>
    <row r="15" spans="1:16" s="95" customFormat="1" ht="18.75" customHeight="1">
      <c r="A15" s="5" t="s">
        <v>27</v>
      </c>
      <c r="B15" s="6">
        <v>951</v>
      </c>
      <c r="C15" s="6" t="s">
        <v>18</v>
      </c>
      <c r="D15" s="7" t="s">
        <v>138</v>
      </c>
      <c r="E15" s="7" t="s">
        <v>21</v>
      </c>
      <c r="F15" s="7">
        <v>221</v>
      </c>
      <c r="G15" s="7" t="s">
        <v>13</v>
      </c>
      <c r="H15" s="8">
        <v>68000</v>
      </c>
      <c r="I15" s="8">
        <v>38296.35</v>
      </c>
      <c r="J15" s="8">
        <v>38296.35</v>
      </c>
      <c r="K15" s="8">
        <v>0</v>
      </c>
      <c r="L15" s="8">
        <v>0</v>
      </c>
      <c r="M15" s="93">
        <f>J15</f>
        <v>38296.35</v>
      </c>
      <c r="N15" s="8">
        <f aca="true" t="shared" si="4" ref="N15:O19">H15-I15</f>
        <v>29703.65</v>
      </c>
      <c r="O15" s="8">
        <f t="shared" si="4"/>
        <v>0</v>
      </c>
      <c r="P15" s="94"/>
    </row>
    <row r="16" spans="1:16" s="95" customFormat="1" ht="17.25" customHeight="1" hidden="1">
      <c r="A16" s="5" t="s">
        <v>28</v>
      </c>
      <c r="B16" s="6">
        <v>951</v>
      </c>
      <c r="C16" s="6" t="s">
        <v>18</v>
      </c>
      <c r="D16" s="7" t="s">
        <v>138</v>
      </c>
      <c r="E16" s="7" t="s">
        <v>21</v>
      </c>
      <c r="F16" s="7">
        <v>222</v>
      </c>
      <c r="G16" s="7" t="s">
        <v>13</v>
      </c>
      <c r="H16" s="8">
        <v>0</v>
      </c>
      <c r="I16" s="8"/>
      <c r="J16" s="8"/>
      <c r="K16" s="8">
        <v>0</v>
      </c>
      <c r="L16" s="8">
        <v>0</v>
      </c>
      <c r="M16" s="93">
        <f>J16</f>
        <v>0</v>
      </c>
      <c r="N16" s="8">
        <f t="shared" si="4"/>
        <v>0</v>
      </c>
      <c r="O16" s="8">
        <f t="shared" si="4"/>
        <v>0</v>
      </c>
      <c r="P16" s="94"/>
    </row>
    <row r="17" spans="1:16" s="95" customFormat="1" ht="19.5" customHeight="1">
      <c r="A17" s="5" t="s">
        <v>140</v>
      </c>
      <c r="B17" s="6">
        <v>951</v>
      </c>
      <c r="C17" s="6" t="s">
        <v>18</v>
      </c>
      <c r="D17" s="7" t="s">
        <v>138</v>
      </c>
      <c r="E17" s="7" t="s">
        <v>21</v>
      </c>
      <c r="F17" s="7">
        <v>224</v>
      </c>
      <c r="G17" s="7" t="s">
        <v>13</v>
      </c>
      <c r="H17" s="8">
        <v>135000</v>
      </c>
      <c r="I17" s="8">
        <v>120000</v>
      </c>
      <c r="J17" s="8">
        <v>120000</v>
      </c>
      <c r="K17" s="8">
        <v>0</v>
      </c>
      <c r="L17" s="8">
        <v>0</v>
      </c>
      <c r="M17" s="93">
        <f>J17</f>
        <v>120000</v>
      </c>
      <c r="N17" s="8">
        <f t="shared" si="4"/>
        <v>15000</v>
      </c>
      <c r="O17" s="8">
        <f t="shared" si="4"/>
        <v>0</v>
      </c>
      <c r="P17" s="94"/>
    </row>
    <row r="18" spans="1:16" s="95" customFormat="1" ht="20.25" customHeight="1">
      <c r="A18" s="5" t="s">
        <v>141</v>
      </c>
      <c r="B18" s="6">
        <v>951</v>
      </c>
      <c r="C18" s="6" t="s">
        <v>18</v>
      </c>
      <c r="D18" s="7" t="s">
        <v>138</v>
      </c>
      <c r="E18" s="7" t="s">
        <v>21</v>
      </c>
      <c r="F18" s="7">
        <v>225</v>
      </c>
      <c r="G18" s="7" t="s">
        <v>13</v>
      </c>
      <c r="H18" s="8">
        <v>5400</v>
      </c>
      <c r="I18" s="8">
        <v>3000</v>
      </c>
      <c r="J18" s="8">
        <v>3000</v>
      </c>
      <c r="K18" s="8">
        <v>0</v>
      </c>
      <c r="L18" s="8">
        <v>0</v>
      </c>
      <c r="M18" s="93">
        <f>J18</f>
        <v>3000</v>
      </c>
      <c r="N18" s="8">
        <f t="shared" si="4"/>
        <v>2400</v>
      </c>
      <c r="O18" s="8">
        <f t="shared" si="4"/>
        <v>0</v>
      </c>
      <c r="P18" s="94"/>
    </row>
    <row r="19" spans="1:16" s="95" customFormat="1" ht="19.5" customHeight="1">
      <c r="A19" s="5" t="s">
        <v>22</v>
      </c>
      <c r="B19" s="6">
        <v>951</v>
      </c>
      <c r="C19" s="6" t="s">
        <v>18</v>
      </c>
      <c r="D19" s="7" t="s">
        <v>138</v>
      </c>
      <c r="E19" s="7" t="s">
        <v>21</v>
      </c>
      <c r="F19" s="7">
        <v>226</v>
      </c>
      <c r="G19" s="7" t="s">
        <v>13</v>
      </c>
      <c r="H19" s="8">
        <v>46000</v>
      </c>
      <c r="I19" s="8">
        <v>28356.92</v>
      </c>
      <c r="J19" s="8">
        <v>28356.92</v>
      </c>
      <c r="K19" s="8">
        <v>0</v>
      </c>
      <c r="L19" s="8">
        <v>0</v>
      </c>
      <c r="M19" s="93">
        <f>J19</f>
        <v>28356.92</v>
      </c>
      <c r="N19" s="8">
        <f t="shared" si="4"/>
        <v>17643.08</v>
      </c>
      <c r="O19" s="8">
        <f t="shared" si="4"/>
        <v>0</v>
      </c>
      <c r="P19" s="94"/>
    </row>
    <row r="20" spans="1:16" s="95" customFormat="1" ht="21.75" customHeight="1" hidden="1">
      <c r="A20" s="5" t="s">
        <v>33</v>
      </c>
      <c r="B20" s="6">
        <v>951</v>
      </c>
      <c r="C20" s="6" t="s">
        <v>18</v>
      </c>
      <c r="D20" s="7" t="s">
        <v>138</v>
      </c>
      <c r="E20" s="7" t="s">
        <v>21</v>
      </c>
      <c r="F20" s="7" t="s">
        <v>34</v>
      </c>
      <c r="G20" s="7" t="s">
        <v>6</v>
      </c>
      <c r="H20" s="8">
        <f>H21</f>
        <v>0</v>
      </c>
      <c r="I20" s="8"/>
      <c r="J20" s="8"/>
      <c r="K20" s="8">
        <f>K21</f>
        <v>0</v>
      </c>
      <c r="L20" s="8">
        <f>L21</f>
        <v>0</v>
      </c>
      <c r="M20" s="31">
        <f>M21</f>
        <v>0</v>
      </c>
      <c r="N20" s="8">
        <f>N21</f>
        <v>0</v>
      </c>
      <c r="O20" s="8">
        <f>O21</f>
        <v>0</v>
      </c>
      <c r="P20" s="94"/>
    </row>
    <row r="21" spans="1:16" s="95" customFormat="1" ht="18" customHeight="1" hidden="1">
      <c r="A21" s="5" t="s">
        <v>33</v>
      </c>
      <c r="B21" s="6">
        <v>951</v>
      </c>
      <c r="C21" s="6" t="s">
        <v>18</v>
      </c>
      <c r="D21" s="7" t="s">
        <v>138</v>
      </c>
      <c r="E21" s="7" t="s">
        <v>21</v>
      </c>
      <c r="F21" s="7" t="s">
        <v>34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3">
        <f>J21</f>
        <v>0</v>
      </c>
      <c r="N21" s="8">
        <f>H21-I21</f>
        <v>0</v>
      </c>
      <c r="O21" s="8">
        <f>I21-J21</f>
        <v>0</v>
      </c>
      <c r="P21" s="94"/>
    </row>
    <row r="22" spans="1:16" s="95" customFormat="1" ht="26.25" customHeight="1" hidden="1">
      <c r="A22" s="5" t="s">
        <v>139</v>
      </c>
      <c r="B22" s="6">
        <v>951</v>
      </c>
      <c r="C22" s="6" t="s">
        <v>18</v>
      </c>
      <c r="D22" s="7" t="s">
        <v>138</v>
      </c>
      <c r="E22" s="7" t="s">
        <v>21</v>
      </c>
      <c r="F22" s="7">
        <v>310</v>
      </c>
      <c r="G22" s="7" t="s">
        <v>6</v>
      </c>
      <c r="H22" s="8">
        <f aca="true" t="shared" si="5" ref="H22:O24">H23</f>
        <v>0</v>
      </c>
      <c r="I22" s="8"/>
      <c r="J22" s="8"/>
      <c r="K22" s="8">
        <f t="shared" si="5"/>
        <v>0</v>
      </c>
      <c r="L22" s="8">
        <f t="shared" si="5"/>
        <v>0</v>
      </c>
      <c r="M22" s="31">
        <f t="shared" si="5"/>
        <v>0</v>
      </c>
      <c r="N22" s="8">
        <f t="shared" si="5"/>
        <v>0</v>
      </c>
      <c r="O22" s="8">
        <f t="shared" si="5"/>
        <v>0</v>
      </c>
      <c r="P22" s="94"/>
    </row>
    <row r="23" spans="1:16" s="95" customFormat="1" ht="24" customHeight="1" hidden="1">
      <c r="A23" s="5" t="s">
        <v>139</v>
      </c>
      <c r="B23" s="6">
        <v>951</v>
      </c>
      <c r="C23" s="6" t="s">
        <v>18</v>
      </c>
      <c r="D23" s="7" t="s">
        <v>138</v>
      </c>
      <c r="E23" s="7" t="s">
        <v>21</v>
      </c>
      <c r="F23" s="7">
        <v>310</v>
      </c>
      <c r="G23" s="7" t="s">
        <v>13</v>
      </c>
      <c r="H23" s="8">
        <v>0</v>
      </c>
      <c r="I23" s="8"/>
      <c r="J23" s="8"/>
      <c r="K23" s="8">
        <v>0</v>
      </c>
      <c r="L23" s="8">
        <v>0</v>
      </c>
      <c r="M23" s="93">
        <f>J23</f>
        <v>0</v>
      </c>
      <c r="N23" s="8">
        <f>H23-I23</f>
        <v>0</v>
      </c>
      <c r="O23" s="8">
        <f>I23-J23</f>
        <v>0</v>
      </c>
      <c r="P23" s="94"/>
    </row>
    <row r="24" spans="1:16" s="95" customFormat="1" ht="22.5" customHeight="1">
      <c r="A24" s="5" t="s">
        <v>24</v>
      </c>
      <c r="B24" s="6">
        <v>951</v>
      </c>
      <c r="C24" s="6" t="s">
        <v>18</v>
      </c>
      <c r="D24" s="7" t="s">
        <v>138</v>
      </c>
      <c r="E24" s="7" t="s">
        <v>21</v>
      </c>
      <c r="F24" s="7">
        <v>340</v>
      </c>
      <c r="G24" s="7" t="s">
        <v>6</v>
      </c>
      <c r="H24" s="8">
        <f t="shared" si="5"/>
        <v>16500</v>
      </c>
      <c r="I24" s="8">
        <f>I25</f>
        <v>13934.97</v>
      </c>
      <c r="J24" s="8">
        <f>J25</f>
        <v>13934.97</v>
      </c>
      <c r="K24" s="8">
        <f t="shared" si="5"/>
        <v>0</v>
      </c>
      <c r="L24" s="8">
        <f t="shared" si="5"/>
        <v>0</v>
      </c>
      <c r="M24" s="31">
        <f t="shared" si="5"/>
        <v>13934.97</v>
      </c>
      <c r="N24" s="8">
        <f t="shared" si="5"/>
        <v>2565.0300000000007</v>
      </c>
      <c r="O24" s="8">
        <f t="shared" si="5"/>
        <v>0</v>
      </c>
      <c r="P24" s="94"/>
    </row>
    <row r="25" spans="1:16" s="95" customFormat="1" ht="20.25" customHeight="1">
      <c r="A25" s="5" t="s">
        <v>24</v>
      </c>
      <c r="B25" s="6">
        <v>951</v>
      </c>
      <c r="C25" s="6" t="s">
        <v>18</v>
      </c>
      <c r="D25" s="7" t="s">
        <v>138</v>
      </c>
      <c r="E25" s="7" t="s">
        <v>21</v>
      </c>
      <c r="F25" s="7">
        <v>340</v>
      </c>
      <c r="G25" s="7" t="s">
        <v>13</v>
      </c>
      <c r="H25" s="8">
        <v>16500</v>
      </c>
      <c r="I25" s="8">
        <v>13934.97</v>
      </c>
      <c r="J25" s="8">
        <v>13934.97</v>
      </c>
      <c r="K25" s="8">
        <v>0</v>
      </c>
      <c r="L25" s="8">
        <v>0</v>
      </c>
      <c r="M25" s="93">
        <f>J25</f>
        <v>13934.97</v>
      </c>
      <c r="N25" s="8">
        <f>H25-I25</f>
        <v>2565.0300000000007</v>
      </c>
      <c r="O25" s="8">
        <f>I25-J25</f>
        <v>0</v>
      </c>
      <c r="P25" s="94"/>
    </row>
    <row r="26" spans="1:17" s="95" customFormat="1" ht="19.5" customHeight="1" hidden="1">
      <c r="A26" s="5" t="s">
        <v>33</v>
      </c>
      <c r="B26" s="6">
        <v>951</v>
      </c>
      <c r="C26" s="6" t="s">
        <v>18</v>
      </c>
      <c r="D26" s="7" t="s">
        <v>138</v>
      </c>
      <c r="E26" s="7">
        <v>850</v>
      </c>
      <c r="F26" s="7">
        <v>290</v>
      </c>
      <c r="G26" s="7" t="s">
        <v>6</v>
      </c>
      <c r="H26" s="8">
        <f>H27</f>
        <v>0</v>
      </c>
      <c r="I26" s="8"/>
      <c r="J26" s="8"/>
      <c r="K26" s="8">
        <f>K27</f>
        <v>0</v>
      </c>
      <c r="L26" s="8">
        <f>L27</f>
        <v>0</v>
      </c>
      <c r="M26" s="31">
        <f>M27</f>
        <v>0</v>
      </c>
      <c r="N26" s="8">
        <f>N27</f>
        <v>0</v>
      </c>
      <c r="O26" s="8">
        <f>O27</f>
        <v>0</v>
      </c>
      <c r="P26" s="12"/>
      <c r="Q26" s="13"/>
    </row>
    <row r="27" spans="1:16" s="95" customFormat="1" ht="18.75" customHeight="1" hidden="1">
      <c r="A27" s="5" t="s">
        <v>33</v>
      </c>
      <c r="B27" s="6">
        <v>951</v>
      </c>
      <c r="C27" s="6" t="s">
        <v>18</v>
      </c>
      <c r="D27" s="7" t="s">
        <v>138</v>
      </c>
      <c r="E27" s="7">
        <v>852</v>
      </c>
      <c r="F27" s="7">
        <v>290</v>
      </c>
      <c r="G27" s="7" t="s">
        <v>13</v>
      </c>
      <c r="H27" s="8">
        <v>0</v>
      </c>
      <c r="I27" s="8"/>
      <c r="J27" s="8"/>
      <c r="K27" s="8">
        <v>0</v>
      </c>
      <c r="L27" s="8">
        <v>0</v>
      </c>
      <c r="M27" s="93">
        <f>J27</f>
        <v>0</v>
      </c>
      <c r="N27" s="8">
        <f>H27-I27</f>
        <v>0</v>
      </c>
      <c r="O27" s="8">
        <f>I27-J27</f>
        <v>0</v>
      </c>
      <c r="P27" s="94"/>
    </row>
    <row r="28" spans="1:256" s="77" customFormat="1" ht="33.75" customHeight="1">
      <c r="A28" s="1" t="s">
        <v>425</v>
      </c>
      <c r="B28" s="2">
        <v>951</v>
      </c>
      <c r="C28" s="2" t="s">
        <v>18</v>
      </c>
      <c r="D28" s="3" t="s">
        <v>424</v>
      </c>
      <c r="E28" s="3" t="s">
        <v>6</v>
      </c>
      <c r="F28" s="3" t="s">
        <v>6</v>
      </c>
      <c r="G28" s="3" t="s">
        <v>6</v>
      </c>
      <c r="H28" s="4">
        <f aca="true" t="shared" si="6" ref="H28:M28">H29+H39</f>
        <v>16000</v>
      </c>
      <c r="I28" s="4">
        <f t="shared" si="6"/>
        <v>0</v>
      </c>
      <c r="J28" s="4">
        <f>J29+J39</f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>N29+N35+N39+N41+N37</f>
        <v>16000</v>
      </c>
      <c r="O28" s="4">
        <f>O29+O35+O39+O41+O37</f>
        <v>0</v>
      </c>
      <c r="P28" s="96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16" s="95" customFormat="1" ht="21.75" customHeight="1">
      <c r="A29" s="5" t="s">
        <v>19</v>
      </c>
      <c r="B29" s="6">
        <v>951</v>
      </c>
      <c r="C29" s="6" t="s">
        <v>18</v>
      </c>
      <c r="D29" s="3" t="s">
        <v>424</v>
      </c>
      <c r="E29" s="7" t="s">
        <v>21</v>
      </c>
      <c r="F29" s="7">
        <v>220</v>
      </c>
      <c r="G29" s="7" t="s">
        <v>6</v>
      </c>
      <c r="H29" s="8">
        <f>H30</f>
        <v>16000</v>
      </c>
      <c r="I29" s="8">
        <f>I30</f>
        <v>0</v>
      </c>
      <c r="J29" s="8">
        <f>J30</f>
        <v>0</v>
      </c>
      <c r="K29" s="8">
        <f>K30+K31+K32+K33+K34</f>
        <v>0</v>
      </c>
      <c r="L29" s="8">
        <f>L30+L31+L32+L33+L34</f>
        <v>0</v>
      </c>
      <c r="M29" s="31">
        <f>M30</f>
        <v>0</v>
      </c>
      <c r="N29" s="8">
        <f>N30</f>
        <v>16000</v>
      </c>
      <c r="O29" s="8">
        <f>O30</f>
        <v>0</v>
      </c>
      <c r="P29" s="94"/>
    </row>
    <row r="30" spans="1:16" s="95" customFormat="1" ht="18.75" customHeight="1">
      <c r="A30" s="5" t="s">
        <v>22</v>
      </c>
      <c r="B30" s="6">
        <v>951</v>
      </c>
      <c r="C30" s="6" t="s">
        <v>18</v>
      </c>
      <c r="D30" s="3" t="s">
        <v>424</v>
      </c>
      <c r="E30" s="7" t="s">
        <v>21</v>
      </c>
      <c r="F30" s="7">
        <v>226</v>
      </c>
      <c r="G30" s="7" t="s">
        <v>13</v>
      </c>
      <c r="H30" s="8">
        <v>16000</v>
      </c>
      <c r="I30" s="8">
        <v>0</v>
      </c>
      <c r="J30" s="8">
        <v>0</v>
      </c>
      <c r="K30" s="8">
        <v>0</v>
      </c>
      <c r="L30" s="8">
        <v>0</v>
      </c>
      <c r="M30" s="93">
        <f>J30</f>
        <v>0</v>
      </c>
      <c r="N30" s="8">
        <f>H30-I30</f>
        <v>16000</v>
      </c>
      <c r="O30" s="8">
        <f>I30-J30</f>
        <v>0</v>
      </c>
      <c r="P30" s="94"/>
    </row>
    <row r="31" spans="1:256" s="77" customFormat="1" ht="77.25" customHeight="1">
      <c r="A31" s="1" t="s">
        <v>35</v>
      </c>
      <c r="B31" s="2">
        <v>951</v>
      </c>
      <c r="C31" s="2" t="s">
        <v>18</v>
      </c>
      <c r="D31" s="3" t="s">
        <v>142</v>
      </c>
      <c r="E31" s="3" t="s">
        <v>6</v>
      </c>
      <c r="F31" s="3" t="s">
        <v>6</v>
      </c>
      <c r="G31" s="3" t="s">
        <v>6</v>
      </c>
      <c r="H31" s="4">
        <f aca="true" t="shared" si="7" ref="H31:J32">H32</f>
        <v>200</v>
      </c>
      <c r="I31" s="4">
        <f t="shared" si="7"/>
        <v>200</v>
      </c>
      <c r="J31" s="4">
        <f t="shared" si="7"/>
        <v>200</v>
      </c>
      <c r="K31" s="4">
        <f aca="true" t="shared" si="8" ref="K31:O32">K32</f>
        <v>0</v>
      </c>
      <c r="L31" s="4">
        <f t="shared" si="8"/>
        <v>0</v>
      </c>
      <c r="M31" s="30">
        <f t="shared" si="8"/>
        <v>200</v>
      </c>
      <c r="N31" s="4">
        <f t="shared" si="8"/>
        <v>0</v>
      </c>
      <c r="O31" s="4">
        <f t="shared" si="8"/>
        <v>0</v>
      </c>
      <c r="P31" s="96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16" s="95" customFormat="1" ht="21.75" customHeight="1">
      <c r="A32" s="5" t="s">
        <v>24</v>
      </c>
      <c r="B32" s="6">
        <v>951</v>
      </c>
      <c r="C32" s="6" t="s">
        <v>18</v>
      </c>
      <c r="D32" s="7" t="s">
        <v>142</v>
      </c>
      <c r="E32" s="7" t="s">
        <v>21</v>
      </c>
      <c r="F32" s="7" t="s">
        <v>25</v>
      </c>
      <c r="G32" s="7" t="s">
        <v>6</v>
      </c>
      <c r="H32" s="8">
        <f t="shared" si="7"/>
        <v>200</v>
      </c>
      <c r="I32" s="8">
        <f t="shared" si="7"/>
        <v>200</v>
      </c>
      <c r="J32" s="8">
        <f t="shared" si="7"/>
        <v>200</v>
      </c>
      <c r="K32" s="8">
        <f t="shared" si="8"/>
        <v>0</v>
      </c>
      <c r="L32" s="8">
        <f t="shared" si="8"/>
        <v>0</v>
      </c>
      <c r="M32" s="31">
        <f t="shared" si="8"/>
        <v>200</v>
      </c>
      <c r="N32" s="8">
        <f t="shared" si="8"/>
        <v>0</v>
      </c>
      <c r="O32" s="8">
        <f t="shared" si="8"/>
        <v>0</v>
      </c>
      <c r="P32" s="94"/>
    </row>
    <row r="33" spans="1:16" s="95" customFormat="1" ht="20.25" customHeight="1">
      <c r="A33" s="5" t="s">
        <v>24</v>
      </c>
      <c r="B33" s="6">
        <v>951</v>
      </c>
      <c r="C33" s="6" t="s">
        <v>18</v>
      </c>
      <c r="D33" s="7" t="s">
        <v>142</v>
      </c>
      <c r="E33" s="7" t="s">
        <v>21</v>
      </c>
      <c r="F33" s="7" t="s">
        <v>25</v>
      </c>
      <c r="G33" s="7">
        <v>8</v>
      </c>
      <c r="H33" s="8">
        <v>200</v>
      </c>
      <c r="I33" s="8">
        <v>200</v>
      </c>
      <c r="J33" s="8">
        <v>200</v>
      </c>
      <c r="K33" s="8">
        <v>0</v>
      </c>
      <c r="L33" s="8">
        <v>0</v>
      </c>
      <c r="M33" s="93">
        <f>J33</f>
        <v>200</v>
      </c>
      <c r="N33" s="8">
        <f>H33-I33</f>
        <v>0</v>
      </c>
      <c r="O33" s="8">
        <f>I33-J33</f>
        <v>0</v>
      </c>
      <c r="P33" s="94"/>
    </row>
    <row r="34" spans="1:256" s="77" customFormat="1" ht="45.75" customHeight="1" hidden="1">
      <c r="A34" s="1" t="s">
        <v>36</v>
      </c>
      <c r="B34" s="2">
        <v>951</v>
      </c>
      <c r="C34" s="2" t="s">
        <v>18</v>
      </c>
      <c r="D34" s="3" t="s">
        <v>143</v>
      </c>
      <c r="E34" s="3" t="s">
        <v>6</v>
      </c>
      <c r="F34" s="3" t="s">
        <v>6</v>
      </c>
      <c r="G34" s="3" t="s">
        <v>6</v>
      </c>
      <c r="H34" s="4">
        <f aca="true" t="shared" si="9" ref="H34:J35">H35</f>
        <v>0</v>
      </c>
      <c r="I34" s="4">
        <f t="shared" si="9"/>
        <v>0</v>
      </c>
      <c r="J34" s="4">
        <f t="shared" si="9"/>
        <v>0</v>
      </c>
      <c r="K34" s="4">
        <f aca="true" t="shared" si="10" ref="K34:O35">K35</f>
        <v>0</v>
      </c>
      <c r="L34" s="4">
        <f t="shared" si="10"/>
        <v>0</v>
      </c>
      <c r="M34" s="30">
        <f t="shared" si="10"/>
        <v>0</v>
      </c>
      <c r="N34" s="4">
        <f t="shared" si="10"/>
        <v>0</v>
      </c>
      <c r="O34" s="4">
        <f t="shared" si="10"/>
        <v>0</v>
      </c>
      <c r="P34" s="96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16" s="95" customFormat="1" ht="22.5" customHeight="1" hidden="1">
      <c r="A35" s="5" t="s">
        <v>37</v>
      </c>
      <c r="B35" s="6">
        <v>951</v>
      </c>
      <c r="C35" s="6" t="s">
        <v>18</v>
      </c>
      <c r="D35" s="7" t="s">
        <v>143</v>
      </c>
      <c r="E35" s="7" t="s">
        <v>39</v>
      </c>
      <c r="F35" s="7" t="s">
        <v>38</v>
      </c>
      <c r="G35" s="7" t="s">
        <v>6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8">
        <f t="shared" si="10"/>
        <v>0</v>
      </c>
      <c r="L35" s="8">
        <f t="shared" si="10"/>
        <v>0</v>
      </c>
      <c r="M35" s="31">
        <f t="shared" si="10"/>
        <v>0</v>
      </c>
      <c r="N35" s="8">
        <f t="shared" si="10"/>
        <v>0</v>
      </c>
      <c r="O35" s="8">
        <f t="shared" si="10"/>
        <v>0</v>
      </c>
      <c r="P35" s="94"/>
    </row>
    <row r="36" spans="1:16" s="95" customFormat="1" ht="30" customHeight="1" hidden="1">
      <c r="A36" s="5" t="s">
        <v>40</v>
      </c>
      <c r="B36" s="6">
        <v>951</v>
      </c>
      <c r="C36" s="6" t="s">
        <v>18</v>
      </c>
      <c r="D36" s="7" t="s">
        <v>143</v>
      </c>
      <c r="E36" s="7" t="s">
        <v>39</v>
      </c>
      <c r="F36" s="7" t="s">
        <v>41</v>
      </c>
      <c r="G36" s="7" t="s">
        <v>13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3">
        <f>J36</f>
        <v>0</v>
      </c>
      <c r="N36" s="8">
        <f>H36-I36</f>
        <v>0</v>
      </c>
      <c r="O36" s="8">
        <f>I36-J36</f>
        <v>0</v>
      </c>
      <c r="P36" s="94"/>
    </row>
    <row r="37" spans="1:256" s="77" customFormat="1" ht="42" customHeight="1" hidden="1">
      <c r="A37" s="1" t="s">
        <v>42</v>
      </c>
      <c r="B37" s="2">
        <v>951</v>
      </c>
      <c r="C37" s="2" t="s">
        <v>18</v>
      </c>
      <c r="D37" s="3" t="s">
        <v>144</v>
      </c>
      <c r="E37" s="3" t="s">
        <v>6</v>
      </c>
      <c r="F37" s="3" t="s">
        <v>6</v>
      </c>
      <c r="G37" s="3" t="s">
        <v>6</v>
      </c>
      <c r="H37" s="4">
        <f>H38</f>
        <v>0</v>
      </c>
      <c r="I37" s="4">
        <f aca="true" t="shared" si="11" ref="I37:O37">I38</f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30">
        <f t="shared" si="11"/>
        <v>0</v>
      </c>
      <c r="N37" s="4">
        <f t="shared" si="11"/>
        <v>0</v>
      </c>
      <c r="O37" s="4">
        <f t="shared" si="11"/>
        <v>0</v>
      </c>
      <c r="P37" s="96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16" s="95" customFormat="1" ht="25.5" customHeight="1" hidden="1">
      <c r="A38" s="5" t="s">
        <v>37</v>
      </c>
      <c r="B38" s="6">
        <v>951</v>
      </c>
      <c r="C38" s="6" t="s">
        <v>18</v>
      </c>
      <c r="D38" s="7" t="s">
        <v>144</v>
      </c>
      <c r="E38" s="7" t="s">
        <v>39</v>
      </c>
      <c r="F38" s="7" t="s">
        <v>38</v>
      </c>
      <c r="G38" s="7" t="s">
        <v>6</v>
      </c>
      <c r="H38" s="8">
        <f>H39</f>
        <v>0</v>
      </c>
      <c r="I38" s="8">
        <f aca="true" t="shared" si="12" ref="I38:O38">I39</f>
        <v>0</v>
      </c>
      <c r="J38" s="8">
        <f t="shared" si="12"/>
        <v>0</v>
      </c>
      <c r="K38" s="8">
        <f t="shared" si="12"/>
        <v>0</v>
      </c>
      <c r="L38" s="8">
        <f t="shared" si="12"/>
        <v>0</v>
      </c>
      <c r="M38" s="31">
        <f t="shared" si="12"/>
        <v>0</v>
      </c>
      <c r="N38" s="8">
        <f t="shared" si="12"/>
        <v>0</v>
      </c>
      <c r="O38" s="8">
        <f t="shared" si="12"/>
        <v>0</v>
      </c>
      <c r="P38" s="94"/>
    </row>
    <row r="39" spans="1:16" s="95" customFormat="1" ht="32.25" customHeight="1" hidden="1">
      <c r="A39" s="5" t="s">
        <v>40</v>
      </c>
      <c r="B39" s="6">
        <v>951</v>
      </c>
      <c r="C39" s="6" t="s">
        <v>18</v>
      </c>
      <c r="D39" s="7" t="s">
        <v>144</v>
      </c>
      <c r="E39" s="7" t="s">
        <v>39</v>
      </c>
      <c r="F39" s="7" t="s">
        <v>41</v>
      </c>
      <c r="G39" s="7" t="s">
        <v>13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3">
        <f>J39</f>
        <v>0</v>
      </c>
      <c r="N39" s="8">
        <f>H39-I39</f>
        <v>0</v>
      </c>
      <c r="O39" s="8">
        <f>I39-J39</f>
        <v>0</v>
      </c>
      <c r="P39" s="94"/>
    </row>
    <row r="40" spans="1:16" s="97" customFormat="1" ht="36.75" customHeight="1" hidden="1">
      <c r="A40" s="1" t="s">
        <v>147</v>
      </c>
      <c r="B40" s="2">
        <v>951</v>
      </c>
      <c r="C40" s="37" t="s">
        <v>145</v>
      </c>
      <c r="D40" s="35" t="s">
        <v>146</v>
      </c>
      <c r="E40" s="3"/>
      <c r="F40" s="3"/>
      <c r="G40" s="3"/>
      <c r="H40" s="4">
        <f>H41</f>
        <v>0</v>
      </c>
      <c r="I40" s="4">
        <f aca="true" t="shared" si="13" ref="I40:O41">I41</f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96"/>
    </row>
    <row r="41" spans="1:16" s="95" customFormat="1" ht="25.5" customHeight="1" hidden="1">
      <c r="A41" s="5" t="s">
        <v>148</v>
      </c>
      <c r="B41" s="6">
        <v>951</v>
      </c>
      <c r="C41" s="38" t="s">
        <v>145</v>
      </c>
      <c r="D41" s="36" t="s">
        <v>146</v>
      </c>
      <c r="E41" s="7">
        <v>880</v>
      </c>
      <c r="F41" s="7">
        <v>290</v>
      </c>
      <c r="G41" s="7"/>
      <c r="H41" s="8">
        <f>H42</f>
        <v>0</v>
      </c>
      <c r="I41" s="8">
        <f>I42</f>
        <v>0</v>
      </c>
      <c r="J41" s="8">
        <f>J42</f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8">
        <f t="shared" si="13"/>
        <v>0</v>
      </c>
      <c r="O41" s="8">
        <f t="shared" si="13"/>
        <v>0</v>
      </c>
      <c r="P41" s="94"/>
    </row>
    <row r="42" spans="1:16" s="95" customFormat="1" ht="25.5" customHeight="1" hidden="1">
      <c r="A42" s="5" t="s">
        <v>132</v>
      </c>
      <c r="B42" s="6">
        <v>951</v>
      </c>
      <c r="C42" s="38" t="s">
        <v>145</v>
      </c>
      <c r="D42" s="36" t="s">
        <v>146</v>
      </c>
      <c r="E42" s="7">
        <v>880</v>
      </c>
      <c r="F42" s="7">
        <v>290</v>
      </c>
      <c r="G42" s="7" t="s">
        <v>13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3">
        <v>0</v>
      </c>
      <c r="N42" s="8">
        <f>H42-I42</f>
        <v>0</v>
      </c>
      <c r="O42" s="8">
        <v>0</v>
      </c>
      <c r="P42" s="94"/>
    </row>
    <row r="43" spans="1:16" s="97" customFormat="1" ht="54" customHeight="1">
      <c r="A43" s="1" t="s">
        <v>130</v>
      </c>
      <c r="B43" s="2">
        <v>951</v>
      </c>
      <c r="C43" s="37" t="s">
        <v>131</v>
      </c>
      <c r="D43" s="35" t="s">
        <v>150</v>
      </c>
      <c r="E43" s="3"/>
      <c r="F43" s="3"/>
      <c r="G43" s="3"/>
      <c r="H43" s="4">
        <f>H44</f>
        <v>10000</v>
      </c>
      <c r="I43" s="4">
        <f aca="true" t="shared" si="14" ref="I43:O43">I44</f>
        <v>0</v>
      </c>
      <c r="J43" s="4">
        <f t="shared" si="14"/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10000</v>
      </c>
      <c r="O43" s="4">
        <f t="shared" si="14"/>
        <v>0</v>
      </c>
      <c r="P43" s="96"/>
    </row>
    <row r="44" spans="1:16" s="95" customFormat="1" ht="25.5" customHeight="1">
      <c r="A44" s="5" t="s">
        <v>149</v>
      </c>
      <c r="B44" s="6">
        <v>951</v>
      </c>
      <c r="C44" s="38" t="s">
        <v>131</v>
      </c>
      <c r="D44" s="36" t="s">
        <v>150</v>
      </c>
      <c r="E44" s="7">
        <v>870</v>
      </c>
      <c r="F44" s="7">
        <v>290</v>
      </c>
      <c r="G44" s="7"/>
      <c r="H44" s="8">
        <f>H45</f>
        <v>10000</v>
      </c>
      <c r="I44" s="8">
        <v>0</v>
      </c>
      <c r="J44" s="8">
        <v>0</v>
      </c>
      <c r="K44" s="8">
        <f>K45</f>
        <v>0</v>
      </c>
      <c r="L44" s="8">
        <f>L45</f>
        <v>0</v>
      </c>
      <c r="M44" s="8">
        <f>M45</f>
        <v>0</v>
      </c>
      <c r="N44" s="8">
        <f>N45</f>
        <v>10000</v>
      </c>
      <c r="O44" s="8">
        <f>O45</f>
        <v>0</v>
      </c>
      <c r="P44" s="94"/>
    </row>
    <row r="45" spans="1:16" s="95" customFormat="1" ht="24" customHeight="1">
      <c r="A45" s="5" t="s">
        <v>132</v>
      </c>
      <c r="B45" s="6">
        <v>951</v>
      </c>
      <c r="C45" s="38" t="s">
        <v>131</v>
      </c>
      <c r="D45" s="36" t="s">
        <v>150</v>
      </c>
      <c r="E45" s="7">
        <v>870</v>
      </c>
      <c r="F45" s="7">
        <v>290</v>
      </c>
      <c r="G45" s="7" t="s">
        <v>13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  <c r="M45" s="93">
        <v>0</v>
      </c>
      <c r="N45" s="8">
        <f>H45-I45</f>
        <v>10000</v>
      </c>
      <c r="O45" s="8">
        <v>0</v>
      </c>
      <c r="P45" s="94"/>
    </row>
    <row r="46" spans="1:256" s="77" customFormat="1" ht="51" customHeight="1" hidden="1">
      <c r="A46" s="1" t="s">
        <v>44</v>
      </c>
      <c r="B46" s="2">
        <v>951</v>
      </c>
      <c r="C46" s="2" t="s">
        <v>43</v>
      </c>
      <c r="D46" s="3" t="s">
        <v>151</v>
      </c>
      <c r="E46" s="3" t="s">
        <v>6</v>
      </c>
      <c r="F46" s="3" t="s">
        <v>6</v>
      </c>
      <c r="G46" s="3" t="s">
        <v>6</v>
      </c>
      <c r="H46" s="4">
        <f>H47</f>
        <v>0</v>
      </c>
      <c r="I46" s="4">
        <f aca="true" t="shared" si="15" ref="I46:O46">I47</f>
        <v>0</v>
      </c>
      <c r="J46" s="4">
        <f t="shared" si="15"/>
        <v>0</v>
      </c>
      <c r="K46" s="4">
        <f t="shared" si="15"/>
        <v>0</v>
      </c>
      <c r="L46" s="4">
        <f t="shared" si="15"/>
        <v>0</v>
      </c>
      <c r="M46" s="30">
        <f t="shared" si="15"/>
        <v>0</v>
      </c>
      <c r="N46" s="4">
        <f t="shared" si="15"/>
        <v>0</v>
      </c>
      <c r="O46" s="4">
        <f t="shared" si="15"/>
        <v>0</v>
      </c>
      <c r="P46" s="96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16" s="95" customFormat="1" ht="23.25" customHeight="1" hidden="1">
      <c r="A47" s="5" t="s">
        <v>19</v>
      </c>
      <c r="B47" s="6">
        <v>951</v>
      </c>
      <c r="C47" s="6" t="s">
        <v>43</v>
      </c>
      <c r="D47" s="7" t="s">
        <v>151</v>
      </c>
      <c r="E47" s="7" t="s">
        <v>21</v>
      </c>
      <c r="F47" s="7" t="s">
        <v>20</v>
      </c>
      <c r="G47" s="7" t="s">
        <v>6</v>
      </c>
      <c r="H47" s="8">
        <f>H48</f>
        <v>0</v>
      </c>
      <c r="I47" s="8">
        <f aca="true" t="shared" si="16" ref="I47:O47">I48</f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31">
        <f t="shared" si="16"/>
        <v>0</v>
      </c>
      <c r="N47" s="8">
        <f t="shared" si="16"/>
        <v>0</v>
      </c>
      <c r="O47" s="8">
        <f t="shared" si="16"/>
        <v>0</v>
      </c>
      <c r="P47" s="94"/>
    </row>
    <row r="48" spans="1:16" s="95" customFormat="1" ht="20.25" customHeight="1" hidden="1">
      <c r="A48" s="5" t="s">
        <v>22</v>
      </c>
      <c r="B48" s="6">
        <v>951</v>
      </c>
      <c r="C48" s="6" t="s">
        <v>43</v>
      </c>
      <c r="D48" s="7" t="s">
        <v>151</v>
      </c>
      <c r="E48" s="7" t="s">
        <v>21</v>
      </c>
      <c r="F48" s="7" t="s">
        <v>23</v>
      </c>
      <c r="G48" s="7" t="s">
        <v>13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3">
        <f>J48</f>
        <v>0</v>
      </c>
      <c r="N48" s="8">
        <f>H48-I48</f>
        <v>0</v>
      </c>
      <c r="O48" s="8">
        <f>I48-J48</f>
        <v>0</v>
      </c>
      <c r="P48" s="94"/>
    </row>
    <row r="49" spans="1:256" s="77" customFormat="1" ht="45" customHeight="1" hidden="1">
      <c r="A49" s="1" t="s">
        <v>45</v>
      </c>
      <c r="B49" s="2">
        <v>951</v>
      </c>
      <c r="C49" s="2" t="s">
        <v>18</v>
      </c>
      <c r="D49" s="3" t="s">
        <v>138</v>
      </c>
      <c r="E49" s="3" t="s">
        <v>6</v>
      </c>
      <c r="F49" s="3" t="s">
        <v>6</v>
      </c>
      <c r="G49" s="3" t="s">
        <v>6</v>
      </c>
      <c r="H49" s="4">
        <f>H50</f>
        <v>0</v>
      </c>
      <c r="I49" s="4">
        <f aca="true" t="shared" si="17" ref="I49:O49">I50</f>
        <v>0</v>
      </c>
      <c r="J49" s="4">
        <f t="shared" si="17"/>
        <v>0</v>
      </c>
      <c r="K49" s="4">
        <f t="shared" si="17"/>
        <v>0</v>
      </c>
      <c r="L49" s="4">
        <f t="shared" si="17"/>
        <v>0</v>
      </c>
      <c r="M49" s="30">
        <f t="shared" si="17"/>
        <v>0</v>
      </c>
      <c r="N49" s="4">
        <f t="shared" si="17"/>
        <v>0</v>
      </c>
      <c r="O49" s="4">
        <f t="shared" si="17"/>
        <v>0</v>
      </c>
      <c r="P49" s="96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16" s="95" customFormat="1" ht="19.5" customHeight="1" hidden="1">
      <c r="A50" s="5" t="s">
        <v>33</v>
      </c>
      <c r="B50" s="6">
        <v>951</v>
      </c>
      <c r="C50" s="6" t="s">
        <v>18</v>
      </c>
      <c r="D50" s="7" t="s">
        <v>138</v>
      </c>
      <c r="E50" s="7">
        <v>851</v>
      </c>
      <c r="F50" s="7" t="s">
        <v>34</v>
      </c>
      <c r="G50" s="7" t="s">
        <v>6</v>
      </c>
      <c r="H50" s="8">
        <f>H52+H51</f>
        <v>0</v>
      </c>
      <c r="I50" s="8">
        <f>I52</f>
        <v>0</v>
      </c>
      <c r="J50" s="8">
        <f>J52</f>
        <v>0</v>
      </c>
      <c r="K50" s="8">
        <f>K52+K51</f>
        <v>0</v>
      </c>
      <c r="L50" s="8">
        <f>L52+L51</f>
        <v>0</v>
      </c>
      <c r="M50" s="8">
        <f>M52+M51</f>
        <v>0</v>
      </c>
      <c r="N50" s="8">
        <f>N52+N51</f>
        <v>0</v>
      </c>
      <c r="O50" s="8">
        <f>O52+O51</f>
        <v>0</v>
      </c>
      <c r="P50" s="94"/>
    </row>
    <row r="51" spans="1:16" s="95" customFormat="1" ht="19.5" customHeight="1" hidden="1">
      <c r="A51" s="5" t="s">
        <v>33</v>
      </c>
      <c r="B51" s="6">
        <v>951</v>
      </c>
      <c r="C51" s="6" t="s">
        <v>43</v>
      </c>
      <c r="D51" s="7" t="s">
        <v>152</v>
      </c>
      <c r="E51" s="7" t="s">
        <v>46</v>
      </c>
      <c r="F51" s="7" t="s">
        <v>34</v>
      </c>
      <c r="G51" s="7" t="s">
        <v>13</v>
      </c>
      <c r="H51" s="8">
        <v>0</v>
      </c>
      <c r="I51" s="8"/>
      <c r="J51" s="8"/>
      <c r="K51" s="8">
        <v>0</v>
      </c>
      <c r="L51" s="8">
        <v>0</v>
      </c>
      <c r="M51" s="93">
        <f>J51</f>
        <v>0</v>
      </c>
      <c r="N51" s="8">
        <f>H51-I51</f>
        <v>0</v>
      </c>
      <c r="O51" s="8">
        <f>I51-J51</f>
        <v>0</v>
      </c>
      <c r="P51" s="94"/>
    </row>
    <row r="52" spans="1:16" s="95" customFormat="1" ht="19.5" customHeight="1" hidden="1">
      <c r="A52" s="5" t="s">
        <v>33</v>
      </c>
      <c r="B52" s="6">
        <v>951</v>
      </c>
      <c r="C52" s="6" t="s">
        <v>18</v>
      </c>
      <c r="D52" s="7" t="s">
        <v>138</v>
      </c>
      <c r="E52" s="7">
        <v>851</v>
      </c>
      <c r="F52" s="7" t="s">
        <v>34</v>
      </c>
      <c r="G52" s="7" t="s">
        <v>13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3">
        <f>J52</f>
        <v>0</v>
      </c>
      <c r="N52" s="8">
        <f>H52-I52</f>
        <v>0</v>
      </c>
      <c r="O52" s="8">
        <f>I52-J52</f>
        <v>0</v>
      </c>
      <c r="P52" s="94"/>
    </row>
    <row r="53" spans="1:256" s="77" customFormat="1" ht="45" customHeight="1">
      <c r="A53" s="1" t="s">
        <v>45</v>
      </c>
      <c r="B53" s="2">
        <v>951</v>
      </c>
      <c r="C53" s="2" t="s">
        <v>43</v>
      </c>
      <c r="D53" s="3" t="s">
        <v>138</v>
      </c>
      <c r="E53" s="3" t="s">
        <v>6</v>
      </c>
      <c r="F53" s="3" t="s">
        <v>6</v>
      </c>
      <c r="G53" s="3" t="s">
        <v>6</v>
      </c>
      <c r="H53" s="4">
        <f>H54+H56</f>
        <v>112400</v>
      </c>
      <c r="I53" s="4">
        <f>I54+I56</f>
        <v>98025.43</v>
      </c>
      <c r="J53" s="4">
        <f>J54+J56</f>
        <v>98025.43</v>
      </c>
      <c r="K53" s="4">
        <f>K56</f>
        <v>0</v>
      </c>
      <c r="L53" s="4">
        <f>L56</f>
        <v>0</v>
      </c>
      <c r="M53" s="4">
        <f>M54+M56</f>
        <v>98025.43</v>
      </c>
      <c r="N53" s="4">
        <f>N54+N56</f>
        <v>14374.570000000002</v>
      </c>
      <c r="O53" s="4">
        <f>O56</f>
        <v>0</v>
      </c>
      <c r="P53" s="96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16" s="95" customFormat="1" ht="21.75" customHeight="1">
      <c r="A54" s="5" t="s">
        <v>22</v>
      </c>
      <c r="B54" s="6">
        <v>951</v>
      </c>
      <c r="C54" s="6" t="s">
        <v>43</v>
      </c>
      <c r="D54" s="7" t="s">
        <v>138</v>
      </c>
      <c r="E54" s="7">
        <v>244</v>
      </c>
      <c r="F54" s="7">
        <v>220</v>
      </c>
      <c r="G54" s="7" t="s">
        <v>6</v>
      </c>
      <c r="H54" s="8">
        <f aca="true" t="shared" si="18" ref="H54:O54">H55</f>
        <v>45900</v>
      </c>
      <c r="I54" s="8">
        <f t="shared" si="18"/>
        <v>38451.6</v>
      </c>
      <c r="J54" s="8">
        <f t="shared" si="18"/>
        <v>38451.6</v>
      </c>
      <c r="K54" s="8">
        <f t="shared" si="18"/>
        <v>0</v>
      </c>
      <c r="L54" s="8">
        <f t="shared" si="18"/>
        <v>0</v>
      </c>
      <c r="M54" s="8">
        <f t="shared" si="18"/>
        <v>38451.6</v>
      </c>
      <c r="N54" s="8">
        <f t="shared" si="18"/>
        <v>7448.4000000000015</v>
      </c>
      <c r="O54" s="8">
        <f t="shared" si="18"/>
        <v>0</v>
      </c>
      <c r="P54" s="94"/>
    </row>
    <row r="55" spans="1:16" s="95" customFormat="1" ht="21.75" customHeight="1">
      <c r="A55" s="5" t="s">
        <v>22</v>
      </c>
      <c r="B55" s="6">
        <v>951</v>
      </c>
      <c r="C55" s="6" t="s">
        <v>43</v>
      </c>
      <c r="D55" s="7" t="s">
        <v>138</v>
      </c>
      <c r="E55" s="7">
        <v>244</v>
      </c>
      <c r="F55" s="7">
        <v>226</v>
      </c>
      <c r="G55" s="7" t="s">
        <v>13</v>
      </c>
      <c r="H55" s="8">
        <v>45900</v>
      </c>
      <c r="I55" s="8">
        <v>38451.6</v>
      </c>
      <c r="J55" s="8">
        <v>38451.6</v>
      </c>
      <c r="K55" s="8">
        <v>0</v>
      </c>
      <c r="L55" s="8">
        <v>0</v>
      </c>
      <c r="M55" s="31">
        <f>J55</f>
        <v>38451.6</v>
      </c>
      <c r="N55" s="8">
        <f>H55-I55</f>
        <v>7448.4000000000015</v>
      </c>
      <c r="O55" s="8">
        <f>I55-J55</f>
        <v>0</v>
      </c>
      <c r="P55" s="94"/>
    </row>
    <row r="56" spans="1:16" s="95" customFormat="1" ht="19.5" customHeight="1">
      <c r="A56" s="5" t="s">
        <v>33</v>
      </c>
      <c r="B56" s="6">
        <v>951</v>
      </c>
      <c r="C56" s="6" t="s">
        <v>43</v>
      </c>
      <c r="D56" s="7" t="s">
        <v>138</v>
      </c>
      <c r="E56" s="7">
        <v>850</v>
      </c>
      <c r="F56" s="7">
        <v>290</v>
      </c>
      <c r="G56" s="7" t="s">
        <v>6</v>
      </c>
      <c r="H56" s="8">
        <f>H58+H57+H59</f>
        <v>66500</v>
      </c>
      <c r="I56" s="8">
        <f>I58+I57+I59</f>
        <v>59573.83</v>
      </c>
      <c r="J56" s="8">
        <f>J58+J57+J59</f>
        <v>59573.83</v>
      </c>
      <c r="K56" s="8">
        <f>K58+K57</f>
        <v>0</v>
      </c>
      <c r="L56" s="8">
        <f>L58+L57</f>
        <v>0</v>
      </c>
      <c r="M56" s="8">
        <f>M58+M57+M59</f>
        <v>59573.83</v>
      </c>
      <c r="N56" s="8">
        <f>N58+N57+N59</f>
        <v>6926.17</v>
      </c>
      <c r="O56" s="8">
        <f>O58+O57+O59</f>
        <v>0</v>
      </c>
      <c r="P56" s="94"/>
    </row>
    <row r="57" spans="1:16" s="95" customFormat="1" ht="19.5" customHeight="1" hidden="1">
      <c r="A57" s="5" t="s">
        <v>33</v>
      </c>
      <c r="B57" s="6">
        <v>951</v>
      </c>
      <c r="C57" s="6" t="s">
        <v>43</v>
      </c>
      <c r="D57" s="7" t="s">
        <v>152</v>
      </c>
      <c r="E57" s="7" t="s">
        <v>46</v>
      </c>
      <c r="F57" s="7" t="s">
        <v>34</v>
      </c>
      <c r="G57" s="7" t="s">
        <v>13</v>
      </c>
      <c r="H57" s="8">
        <v>0</v>
      </c>
      <c r="I57" s="8"/>
      <c r="J57" s="8"/>
      <c r="K57" s="8">
        <v>0</v>
      </c>
      <c r="L57" s="8">
        <v>0</v>
      </c>
      <c r="M57" s="93">
        <f>J57</f>
        <v>0</v>
      </c>
      <c r="N57" s="8">
        <f aca="true" t="shared" si="19" ref="N57:O59">H57-I57</f>
        <v>0</v>
      </c>
      <c r="O57" s="8">
        <f t="shared" si="19"/>
        <v>0</v>
      </c>
      <c r="P57" s="94"/>
    </row>
    <row r="58" spans="1:16" s="95" customFormat="1" ht="19.5" customHeight="1">
      <c r="A58" s="5" t="s">
        <v>33</v>
      </c>
      <c r="B58" s="6">
        <v>951</v>
      </c>
      <c r="C58" s="6" t="s">
        <v>43</v>
      </c>
      <c r="D58" s="7" t="s">
        <v>138</v>
      </c>
      <c r="E58" s="7">
        <v>851</v>
      </c>
      <c r="F58" s="7">
        <v>290</v>
      </c>
      <c r="G58" s="7" t="s">
        <v>13</v>
      </c>
      <c r="H58" s="8">
        <v>65500</v>
      </c>
      <c r="I58" s="8">
        <v>59524</v>
      </c>
      <c r="J58" s="8">
        <v>59524</v>
      </c>
      <c r="K58" s="8">
        <v>0</v>
      </c>
      <c r="L58" s="8">
        <v>0</v>
      </c>
      <c r="M58" s="93">
        <f>J58</f>
        <v>59524</v>
      </c>
      <c r="N58" s="8">
        <f t="shared" si="19"/>
        <v>5976</v>
      </c>
      <c r="O58" s="8">
        <f t="shared" si="19"/>
        <v>0</v>
      </c>
      <c r="P58" s="94"/>
    </row>
    <row r="59" spans="1:16" s="95" customFormat="1" ht="19.5" customHeight="1">
      <c r="A59" s="5" t="s">
        <v>33</v>
      </c>
      <c r="B59" s="6">
        <v>951</v>
      </c>
      <c r="C59" s="6" t="s">
        <v>43</v>
      </c>
      <c r="D59" s="7" t="s">
        <v>138</v>
      </c>
      <c r="E59" s="7">
        <v>853</v>
      </c>
      <c r="F59" s="7">
        <v>290</v>
      </c>
      <c r="G59" s="7" t="s">
        <v>13</v>
      </c>
      <c r="H59" s="8">
        <v>1000</v>
      </c>
      <c r="I59" s="8">
        <v>49.83</v>
      </c>
      <c r="J59" s="8">
        <v>49.83</v>
      </c>
      <c r="K59" s="8">
        <v>0</v>
      </c>
      <c r="L59" s="8">
        <v>0</v>
      </c>
      <c r="M59" s="93">
        <f>J59</f>
        <v>49.83</v>
      </c>
      <c r="N59" s="8">
        <f t="shared" si="19"/>
        <v>950.17</v>
      </c>
      <c r="O59" s="8">
        <f t="shared" si="19"/>
        <v>0</v>
      </c>
      <c r="P59" s="94"/>
    </row>
    <row r="60" spans="1:256" s="77" customFormat="1" ht="21.75" customHeight="1">
      <c r="A60" s="1" t="s">
        <v>47</v>
      </c>
      <c r="B60" s="2">
        <v>951</v>
      </c>
      <c r="C60" s="2" t="s">
        <v>43</v>
      </c>
      <c r="D60" s="3" t="s">
        <v>151</v>
      </c>
      <c r="E60" s="3" t="s">
        <v>6</v>
      </c>
      <c r="F60" s="3" t="s">
        <v>6</v>
      </c>
      <c r="G60" s="3" t="s">
        <v>6</v>
      </c>
      <c r="H60" s="4">
        <f>H61</f>
        <v>30000</v>
      </c>
      <c r="I60" s="4">
        <f>I61</f>
        <v>10000</v>
      </c>
      <c r="J60" s="4">
        <f>J61</f>
        <v>10000</v>
      </c>
      <c r="K60" s="4">
        <f>K69+K61+K63+K67</f>
        <v>0</v>
      </c>
      <c r="L60" s="4">
        <f>L69+L61+L63+L67</f>
        <v>0</v>
      </c>
      <c r="M60" s="4">
        <f>M61</f>
        <v>10000</v>
      </c>
      <c r="N60" s="4">
        <f>N61</f>
        <v>20000</v>
      </c>
      <c r="O60" s="4">
        <f>O69+O61+O63+O67</f>
        <v>0</v>
      </c>
      <c r="P60" s="96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16" s="95" customFormat="1" ht="21.75" customHeight="1">
      <c r="A61" s="5" t="s">
        <v>22</v>
      </c>
      <c r="B61" s="6">
        <v>951</v>
      </c>
      <c r="C61" s="6" t="s">
        <v>43</v>
      </c>
      <c r="D61" s="7" t="s">
        <v>151</v>
      </c>
      <c r="E61" s="7">
        <v>244</v>
      </c>
      <c r="F61" s="7">
        <v>220</v>
      </c>
      <c r="G61" s="7" t="s">
        <v>6</v>
      </c>
      <c r="H61" s="8">
        <f aca="true" t="shared" si="20" ref="H61:O61">H62</f>
        <v>30000</v>
      </c>
      <c r="I61" s="8">
        <f t="shared" si="20"/>
        <v>10000</v>
      </c>
      <c r="J61" s="8">
        <f t="shared" si="20"/>
        <v>10000</v>
      </c>
      <c r="K61" s="8">
        <f t="shared" si="20"/>
        <v>0</v>
      </c>
      <c r="L61" s="8">
        <f t="shared" si="20"/>
        <v>0</v>
      </c>
      <c r="M61" s="8">
        <f t="shared" si="20"/>
        <v>10000</v>
      </c>
      <c r="N61" s="8">
        <f t="shared" si="20"/>
        <v>20000</v>
      </c>
      <c r="O61" s="8">
        <f t="shared" si="20"/>
        <v>0</v>
      </c>
      <c r="P61" s="94"/>
    </row>
    <row r="62" spans="1:16" s="95" customFormat="1" ht="21.75" customHeight="1">
      <c r="A62" s="5" t="s">
        <v>22</v>
      </c>
      <c r="B62" s="6">
        <v>951</v>
      </c>
      <c r="C62" s="6" t="s">
        <v>43</v>
      </c>
      <c r="D62" s="7" t="s">
        <v>151</v>
      </c>
      <c r="E62" s="7">
        <v>244</v>
      </c>
      <c r="F62" s="7">
        <v>226</v>
      </c>
      <c r="G62" s="7" t="s">
        <v>13</v>
      </c>
      <c r="H62" s="8">
        <v>30000</v>
      </c>
      <c r="I62" s="8">
        <v>10000</v>
      </c>
      <c r="J62" s="8">
        <v>10000</v>
      </c>
      <c r="K62" s="8">
        <v>0</v>
      </c>
      <c r="L62" s="8">
        <v>0</v>
      </c>
      <c r="M62" s="31">
        <f>J62</f>
        <v>10000</v>
      </c>
      <c r="N62" s="8">
        <f>H62-I62</f>
        <v>20000</v>
      </c>
      <c r="O62" s="8">
        <f>I62-J62</f>
        <v>0</v>
      </c>
      <c r="P62" s="94"/>
    </row>
    <row r="63" spans="1:256" s="77" customFormat="1" ht="21.75" customHeight="1">
      <c r="A63" s="1" t="s">
        <v>47</v>
      </c>
      <c r="B63" s="2">
        <v>951</v>
      </c>
      <c r="C63" s="2" t="s">
        <v>43</v>
      </c>
      <c r="D63" s="3" t="s">
        <v>153</v>
      </c>
      <c r="E63" s="3" t="s">
        <v>6</v>
      </c>
      <c r="F63" s="3" t="s">
        <v>6</v>
      </c>
      <c r="G63" s="3" t="s">
        <v>6</v>
      </c>
      <c r="H63" s="4">
        <f>H72+H64+H66+H68+H70</f>
        <v>137000</v>
      </c>
      <c r="I63" s="4">
        <f>I72+I64+I66+I68+I70</f>
        <v>134755.96000000002</v>
      </c>
      <c r="J63" s="4">
        <f>J72+J64+J66+J68+J70</f>
        <v>134755.96000000002</v>
      </c>
      <c r="K63" s="4">
        <f>K72+K64+K66+K70</f>
        <v>0</v>
      </c>
      <c r="L63" s="4">
        <f>L72+L64+L66+L70</f>
        <v>0</v>
      </c>
      <c r="M63" s="4">
        <f>M72+M64+M66+M68+M70</f>
        <v>134755.96000000002</v>
      </c>
      <c r="N63" s="4">
        <f>N72+N64+N66+N68+N70</f>
        <v>2244.0399999999936</v>
      </c>
      <c r="O63" s="4">
        <f>O72+O64+O66+O70</f>
        <v>0</v>
      </c>
      <c r="P63" s="96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16" s="95" customFormat="1" ht="21.75" customHeight="1">
      <c r="A64" s="5" t="s">
        <v>22</v>
      </c>
      <c r="B64" s="6">
        <v>951</v>
      </c>
      <c r="C64" s="6" t="s">
        <v>43</v>
      </c>
      <c r="D64" s="7" t="s">
        <v>153</v>
      </c>
      <c r="E64" s="7">
        <v>244</v>
      </c>
      <c r="F64" s="7">
        <v>220</v>
      </c>
      <c r="G64" s="7" t="s">
        <v>6</v>
      </c>
      <c r="H64" s="8">
        <f aca="true" t="shared" si="21" ref="H64:O64">H65</f>
        <v>127000</v>
      </c>
      <c r="I64" s="8">
        <f t="shared" si="21"/>
        <v>124755.96</v>
      </c>
      <c r="J64" s="8">
        <f t="shared" si="21"/>
        <v>124755.96</v>
      </c>
      <c r="K64" s="8">
        <f t="shared" si="21"/>
        <v>0</v>
      </c>
      <c r="L64" s="8">
        <f t="shared" si="21"/>
        <v>0</v>
      </c>
      <c r="M64" s="8">
        <f t="shared" si="21"/>
        <v>124755.96</v>
      </c>
      <c r="N64" s="8">
        <f t="shared" si="21"/>
        <v>2244.0399999999936</v>
      </c>
      <c r="O64" s="8">
        <f t="shared" si="21"/>
        <v>0</v>
      </c>
      <c r="P64" s="94"/>
    </row>
    <row r="65" spans="1:16" s="95" customFormat="1" ht="21.75" customHeight="1">
      <c r="A65" s="5" t="s">
        <v>22</v>
      </c>
      <c r="B65" s="6">
        <v>951</v>
      </c>
      <c r="C65" s="6" t="s">
        <v>43</v>
      </c>
      <c r="D65" s="7" t="s">
        <v>153</v>
      </c>
      <c r="E65" s="7">
        <v>244</v>
      </c>
      <c r="F65" s="7">
        <v>226</v>
      </c>
      <c r="G65" s="7" t="s">
        <v>13</v>
      </c>
      <c r="H65" s="8">
        <v>127000</v>
      </c>
      <c r="I65" s="8">
        <v>124755.96</v>
      </c>
      <c r="J65" s="8">
        <v>124755.96</v>
      </c>
      <c r="K65" s="8">
        <v>0</v>
      </c>
      <c r="L65" s="8">
        <v>0</v>
      </c>
      <c r="M65" s="31">
        <f>J65</f>
        <v>124755.96</v>
      </c>
      <c r="N65" s="8">
        <f>H65-I65</f>
        <v>2244.0399999999936</v>
      </c>
      <c r="O65" s="8">
        <f>I65-J65</f>
        <v>0</v>
      </c>
      <c r="P65" s="94"/>
    </row>
    <row r="66" spans="1:16" s="95" customFormat="1" ht="21.75" customHeight="1" hidden="1">
      <c r="A66" s="5" t="s">
        <v>33</v>
      </c>
      <c r="B66" s="6">
        <v>951</v>
      </c>
      <c r="C66" s="6" t="s">
        <v>43</v>
      </c>
      <c r="D66" s="7" t="s">
        <v>153</v>
      </c>
      <c r="E66" s="7">
        <v>244</v>
      </c>
      <c r="F66" s="7" t="s">
        <v>34</v>
      </c>
      <c r="G66" s="7" t="s">
        <v>6</v>
      </c>
      <c r="H66" s="8">
        <f>H67</f>
        <v>0</v>
      </c>
      <c r="I66" s="8"/>
      <c r="J66" s="8"/>
      <c r="K66" s="8">
        <f>K67</f>
        <v>0</v>
      </c>
      <c r="L66" s="8">
        <f>L67</f>
        <v>0</v>
      </c>
      <c r="M66" s="8">
        <f>M67</f>
        <v>0</v>
      </c>
      <c r="N66" s="8">
        <f>N67</f>
        <v>0</v>
      </c>
      <c r="O66" s="8">
        <f>O67</f>
        <v>0</v>
      </c>
      <c r="P66" s="94"/>
    </row>
    <row r="67" spans="1:16" s="95" customFormat="1" ht="21.75" customHeight="1" hidden="1">
      <c r="A67" s="5" t="s">
        <v>33</v>
      </c>
      <c r="B67" s="6">
        <v>951</v>
      </c>
      <c r="C67" s="6" t="s">
        <v>43</v>
      </c>
      <c r="D67" s="7" t="s">
        <v>153</v>
      </c>
      <c r="E67" s="7">
        <v>244</v>
      </c>
      <c r="F67" s="7" t="s">
        <v>34</v>
      </c>
      <c r="G67" s="7" t="s">
        <v>13</v>
      </c>
      <c r="H67" s="8">
        <v>0</v>
      </c>
      <c r="I67" s="8"/>
      <c r="J67" s="8"/>
      <c r="K67" s="8"/>
      <c r="L67" s="8"/>
      <c r="M67" s="31">
        <f>J67</f>
        <v>0</v>
      </c>
      <c r="N67" s="8"/>
      <c r="O67" s="8"/>
      <c r="P67" s="94"/>
    </row>
    <row r="68" spans="1:16" s="95" customFormat="1" ht="21.75" customHeight="1" hidden="1">
      <c r="A68" s="5" t="s">
        <v>33</v>
      </c>
      <c r="B68" s="6">
        <v>951</v>
      </c>
      <c r="C68" s="6" t="s">
        <v>43</v>
      </c>
      <c r="D68" s="7" t="s">
        <v>153</v>
      </c>
      <c r="E68" s="7">
        <v>831</v>
      </c>
      <c r="F68" s="7" t="s">
        <v>34</v>
      </c>
      <c r="G68" s="7" t="s">
        <v>6</v>
      </c>
      <c r="H68" s="8">
        <v>0</v>
      </c>
      <c r="I68" s="8">
        <f aca="true" t="shared" si="22" ref="H68:O70">I69</f>
        <v>0</v>
      </c>
      <c r="J68" s="8">
        <f t="shared" si="22"/>
        <v>0</v>
      </c>
      <c r="K68" s="8">
        <f t="shared" si="22"/>
        <v>0</v>
      </c>
      <c r="L68" s="8">
        <f t="shared" si="22"/>
        <v>0</v>
      </c>
      <c r="M68" s="8">
        <f t="shared" si="22"/>
        <v>0</v>
      </c>
      <c r="N68" s="8">
        <f t="shared" si="22"/>
        <v>0</v>
      </c>
      <c r="O68" s="8">
        <f t="shared" si="22"/>
        <v>0</v>
      </c>
      <c r="P68" s="94"/>
    </row>
    <row r="69" spans="1:16" s="95" customFormat="1" ht="21.75" customHeight="1" hidden="1">
      <c r="A69" s="5" t="s">
        <v>33</v>
      </c>
      <c r="B69" s="6">
        <v>951</v>
      </c>
      <c r="C69" s="6" t="s">
        <v>43</v>
      </c>
      <c r="D69" s="7" t="s">
        <v>153</v>
      </c>
      <c r="E69" s="7">
        <v>831</v>
      </c>
      <c r="F69" s="7" t="s">
        <v>34</v>
      </c>
      <c r="G69" s="7" t="s">
        <v>13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31">
        <f>J69</f>
        <v>0</v>
      </c>
      <c r="N69" s="8">
        <f>H69-I69</f>
        <v>0</v>
      </c>
      <c r="O69" s="8">
        <f>I69-J69</f>
        <v>0</v>
      </c>
      <c r="P69" s="94"/>
    </row>
    <row r="70" spans="1:16" s="95" customFormat="1" ht="21.75" customHeight="1" hidden="1">
      <c r="A70" s="5" t="s">
        <v>33</v>
      </c>
      <c r="B70" s="6">
        <v>951</v>
      </c>
      <c r="C70" s="6" t="s">
        <v>43</v>
      </c>
      <c r="D70" s="7" t="s">
        <v>153</v>
      </c>
      <c r="E70" s="7">
        <v>852</v>
      </c>
      <c r="F70" s="7" t="s">
        <v>34</v>
      </c>
      <c r="G70" s="7" t="s">
        <v>6</v>
      </c>
      <c r="H70" s="8">
        <f t="shared" si="22"/>
        <v>0</v>
      </c>
      <c r="I70" s="8">
        <f t="shared" si="22"/>
        <v>0</v>
      </c>
      <c r="J70" s="8">
        <f t="shared" si="22"/>
        <v>0</v>
      </c>
      <c r="K70" s="8">
        <f t="shared" si="22"/>
        <v>0</v>
      </c>
      <c r="L70" s="8">
        <f t="shared" si="22"/>
        <v>0</v>
      </c>
      <c r="M70" s="8">
        <f t="shared" si="22"/>
        <v>0</v>
      </c>
      <c r="N70" s="8">
        <f t="shared" si="22"/>
        <v>0</v>
      </c>
      <c r="O70" s="8">
        <f t="shared" si="22"/>
        <v>0</v>
      </c>
      <c r="P70" s="94"/>
    </row>
    <row r="71" spans="1:16" s="95" customFormat="1" ht="21.75" customHeight="1" hidden="1">
      <c r="A71" s="5" t="s">
        <v>33</v>
      </c>
      <c r="B71" s="6">
        <v>951</v>
      </c>
      <c r="C71" s="6" t="s">
        <v>43</v>
      </c>
      <c r="D71" s="7" t="s">
        <v>153</v>
      </c>
      <c r="E71" s="7">
        <v>852</v>
      </c>
      <c r="F71" s="7" t="s">
        <v>34</v>
      </c>
      <c r="G71" s="7" t="s">
        <v>13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31">
        <f>J71</f>
        <v>0</v>
      </c>
      <c r="N71" s="8">
        <f>H71-I71</f>
        <v>0</v>
      </c>
      <c r="O71" s="8">
        <f>I71-J71</f>
        <v>0</v>
      </c>
      <c r="P71" s="94"/>
    </row>
    <row r="72" spans="1:16" s="95" customFormat="1" ht="18.75" customHeight="1">
      <c r="A72" s="5" t="s">
        <v>33</v>
      </c>
      <c r="B72" s="6">
        <v>951</v>
      </c>
      <c r="C72" s="6" t="s">
        <v>43</v>
      </c>
      <c r="D72" s="7" t="s">
        <v>153</v>
      </c>
      <c r="E72" s="7">
        <v>853</v>
      </c>
      <c r="F72" s="7" t="s">
        <v>34</v>
      </c>
      <c r="G72" s="7" t="s">
        <v>6</v>
      </c>
      <c r="H72" s="8">
        <f aca="true" t="shared" si="23" ref="H72:O72">H73</f>
        <v>10000</v>
      </c>
      <c r="I72" s="8">
        <f t="shared" si="23"/>
        <v>10000</v>
      </c>
      <c r="J72" s="8">
        <f t="shared" si="23"/>
        <v>10000</v>
      </c>
      <c r="K72" s="8">
        <f t="shared" si="23"/>
        <v>0</v>
      </c>
      <c r="L72" s="8">
        <f t="shared" si="23"/>
        <v>0</v>
      </c>
      <c r="M72" s="31">
        <f t="shared" si="23"/>
        <v>10000</v>
      </c>
      <c r="N72" s="8">
        <f t="shared" si="23"/>
        <v>0</v>
      </c>
      <c r="O72" s="8">
        <f t="shared" si="23"/>
        <v>0</v>
      </c>
      <c r="P72" s="94"/>
    </row>
    <row r="73" spans="1:16" s="95" customFormat="1" ht="22.5" customHeight="1">
      <c r="A73" s="5" t="s">
        <v>33</v>
      </c>
      <c r="B73" s="6">
        <v>951</v>
      </c>
      <c r="C73" s="6" t="s">
        <v>43</v>
      </c>
      <c r="D73" s="7" t="s">
        <v>153</v>
      </c>
      <c r="E73" s="7">
        <v>853</v>
      </c>
      <c r="F73" s="7" t="s">
        <v>34</v>
      </c>
      <c r="G73" s="7" t="s">
        <v>13</v>
      </c>
      <c r="H73" s="8">
        <v>10000</v>
      </c>
      <c r="I73" s="8">
        <v>10000</v>
      </c>
      <c r="J73" s="8">
        <v>10000</v>
      </c>
      <c r="K73" s="8">
        <v>0</v>
      </c>
      <c r="L73" s="8">
        <v>0</v>
      </c>
      <c r="M73" s="93">
        <f>J73</f>
        <v>10000</v>
      </c>
      <c r="N73" s="8">
        <f>H73-I73</f>
        <v>0</v>
      </c>
      <c r="O73" s="8">
        <f>I73-J73</f>
        <v>0</v>
      </c>
      <c r="P73" s="94"/>
    </row>
    <row r="74" spans="1:256" s="77" customFormat="1" ht="62.25" customHeight="1">
      <c r="A74" s="1" t="s">
        <v>168</v>
      </c>
      <c r="B74" s="2">
        <v>951</v>
      </c>
      <c r="C74" s="2" t="s">
        <v>43</v>
      </c>
      <c r="D74" s="3" t="s">
        <v>167</v>
      </c>
      <c r="E74" s="3" t="s">
        <v>6</v>
      </c>
      <c r="F74" s="3" t="s">
        <v>6</v>
      </c>
      <c r="G74" s="3" t="s">
        <v>6</v>
      </c>
      <c r="H74" s="4">
        <f>H75</f>
        <v>24100</v>
      </c>
      <c r="I74" s="4">
        <f>I75</f>
        <v>13300</v>
      </c>
      <c r="J74" s="4">
        <f>J75</f>
        <v>13300</v>
      </c>
      <c r="K74" s="4">
        <f>K81+K75+K77+K79</f>
        <v>0</v>
      </c>
      <c r="L74" s="4">
        <f>L81+L75+L77+L79</f>
        <v>0</v>
      </c>
      <c r="M74" s="4">
        <f>M75</f>
        <v>13300</v>
      </c>
      <c r="N74" s="4">
        <f>N75</f>
        <v>10800</v>
      </c>
      <c r="O74" s="4">
        <f>O81+O75+O77+O79</f>
        <v>0</v>
      </c>
      <c r="P74" s="96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16" s="95" customFormat="1" ht="21.75" customHeight="1">
      <c r="A75" s="5" t="s">
        <v>22</v>
      </c>
      <c r="B75" s="6">
        <v>951</v>
      </c>
      <c r="C75" s="6" t="s">
        <v>43</v>
      </c>
      <c r="D75" s="7" t="s">
        <v>167</v>
      </c>
      <c r="E75" s="7">
        <v>540</v>
      </c>
      <c r="F75" s="7">
        <v>251</v>
      </c>
      <c r="G75" s="7" t="s">
        <v>6</v>
      </c>
      <c r="H75" s="8">
        <v>24100</v>
      </c>
      <c r="I75" s="8">
        <v>13300</v>
      </c>
      <c r="J75" s="8">
        <v>13300</v>
      </c>
      <c r="K75" s="8">
        <f>K76</f>
        <v>0</v>
      </c>
      <c r="L75" s="8">
        <f>L76</f>
        <v>0</v>
      </c>
      <c r="M75" s="93">
        <f>J75</f>
        <v>13300</v>
      </c>
      <c r="N75" s="8">
        <f>H75-I75</f>
        <v>10800</v>
      </c>
      <c r="O75" s="8">
        <f>O76</f>
        <v>0</v>
      </c>
      <c r="P75" s="94"/>
    </row>
    <row r="76" spans="1:256" s="77" customFormat="1" ht="45.75" customHeight="1">
      <c r="A76" s="1" t="s">
        <v>48</v>
      </c>
      <c r="B76" s="2">
        <v>951</v>
      </c>
      <c r="C76" s="2" t="s">
        <v>49</v>
      </c>
      <c r="D76" s="3" t="s">
        <v>156</v>
      </c>
      <c r="E76" s="3" t="s">
        <v>6</v>
      </c>
      <c r="F76" s="3" t="s">
        <v>6</v>
      </c>
      <c r="G76" s="3" t="s">
        <v>6</v>
      </c>
      <c r="H76" s="4">
        <f aca="true" t="shared" si="24" ref="H76:O76">H77+H80+H82</f>
        <v>173300</v>
      </c>
      <c r="I76" s="4">
        <f t="shared" si="24"/>
        <v>68287.3</v>
      </c>
      <c r="J76" s="4">
        <f>J77+J80+J82</f>
        <v>68287.3</v>
      </c>
      <c r="K76" s="4">
        <f t="shared" si="24"/>
        <v>0</v>
      </c>
      <c r="L76" s="4">
        <f t="shared" si="24"/>
        <v>0</v>
      </c>
      <c r="M76" s="30">
        <f t="shared" si="24"/>
        <v>68287.3</v>
      </c>
      <c r="N76" s="4">
        <f t="shared" si="24"/>
        <v>105012.7</v>
      </c>
      <c r="O76" s="4">
        <f t="shared" si="24"/>
        <v>0</v>
      </c>
      <c r="P76" s="96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16" s="95" customFormat="1" ht="21.75" customHeight="1">
      <c r="A77" s="5" t="s">
        <v>8</v>
      </c>
      <c r="B77" s="6">
        <v>951</v>
      </c>
      <c r="C77" s="6" t="s">
        <v>49</v>
      </c>
      <c r="D77" s="7" t="s">
        <v>156</v>
      </c>
      <c r="E77" s="7">
        <v>120</v>
      </c>
      <c r="F77" s="7" t="s">
        <v>9</v>
      </c>
      <c r="G77" s="7" t="s">
        <v>6</v>
      </c>
      <c r="H77" s="8">
        <f aca="true" t="shared" si="25" ref="H77:O77">H78+H79</f>
        <v>152200</v>
      </c>
      <c r="I77" s="8">
        <f t="shared" si="25"/>
        <v>66287.8</v>
      </c>
      <c r="J77" s="8">
        <f>J78+J79</f>
        <v>66287.8</v>
      </c>
      <c r="K77" s="8">
        <f t="shared" si="25"/>
        <v>0</v>
      </c>
      <c r="L77" s="8">
        <f t="shared" si="25"/>
        <v>0</v>
      </c>
      <c r="M77" s="31">
        <f t="shared" si="25"/>
        <v>66287.8</v>
      </c>
      <c r="N77" s="8">
        <f t="shared" si="25"/>
        <v>85912.2</v>
      </c>
      <c r="O77" s="8">
        <f t="shared" si="25"/>
        <v>0</v>
      </c>
      <c r="P77" s="94"/>
    </row>
    <row r="78" spans="1:16" s="95" customFormat="1" ht="21" customHeight="1">
      <c r="A78" s="5" t="s">
        <v>11</v>
      </c>
      <c r="B78" s="6">
        <v>951</v>
      </c>
      <c r="C78" s="6" t="s">
        <v>49</v>
      </c>
      <c r="D78" s="7" t="s">
        <v>156</v>
      </c>
      <c r="E78" s="7" t="s">
        <v>10</v>
      </c>
      <c r="F78" s="7" t="s">
        <v>12</v>
      </c>
      <c r="G78" s="7" t="s">
        <v>50</v>
      </c>
      <c r="H78" s="8">
        <v>116900</v>
      </c>
      <c r="I78" s="8">
        <v>52640.05</v>
      </c>
      <c r="J78" s="8">
        <v>52640.05</v>
      </c>
      <c r="K78" s="8">
        <v>0</v>
      </c>
      <c r="L78" s="8">
        <v>0</v>
      </c>
      <c r="M78" s="93">
        <f>J78</f>
        <v>52640.05</v>
      </c>
      <c r="N78" s="8">
        <f>H78-I78</f>
        <v>64259.95</v>
      </c>
      <c r="O78" s="8">
        <f>I78-J78</f>
        <v>0</v>
      </c>
      <c r="P78" s="94"/>
    </row>
    <row r="79" spans="1:16" s="95" customFormat="1" ht="19.5" customHeight="1">
      <c r="A79" s="5" t="s">
        <v>14</v>
      </c>
      <c r="B79" s="6">
        <v>951</v>
      </c>
      <c r="C79" s="6" t="s">
        <v>49</v>
      </c>
      <c r="D79" s="7" t="s">
        <v>156</v>
      </c>
      <c r="E79" s="7" t="s">
        <v>383</v>
      </c>
      <c r="F79" s="7" t="s">
        <v>15</v>
      </c>
      <c r="G79" s="7" t="s">
        <v>50</v>
      </c>
      <c r="H79" s="8">
        <v>35300</v>
      </c>
      <c r="I79" s="8">
        <v>13647.75</v>
      </c>
      <c r="J79" s="8">
        <v>13647.75</v>
      </c>
      <c r="K79" s="8">
        <v>0</v>
      </c>
      <c r="L79" s="8">
        <v>0</v>
      </c>
      <c r="M79" s="93">
        <f>J79</f>
        <v>13647.75</v>
      </c>
      <c r="N79" s="8">
        <f>H79-I79</f>
        <v>21652.25</v>
      </c>
      <c r="O79" s="8">
        <f>I79-J79</f>
        <v>0</v>
      </c>
      <c r="P79" s="94"/>
    </row>
    <row r="80" spans="1:16" s="95" customFormat="1" ht="20.25" customHeight="1" hidden="1">
      <c r="A80" s="5" t="s">
        <v>139</v>
      </c>
      <c r="B80" s="6">
        <v>951</v>
      </c>
      <c r="C80" s="6" t="s">
        <v>49</v>
      </c>
      <c r="D80" s="7" t="s">
        <v>156</v>
      </c>
      <c r="E80" s="7" t="s">
        <v>21</v>
      </c>
      <c r="F80" s="7" t="s">
        <v>406</v>
      </c>
      <c r="G80" s="7" t="s">
        <v>6</v>
      </c>
      <c r="H80" s="8">
        <f>H81</f>
        <v>0</v>
      </c>
      <c r="I80" s="8">
        <f aca="true" t="shared" si="26" ref="I80:O80">I81</f>
        <v>0</v>
      </c>
      <c r="J80" s="8">
        <f t="shared" si="26"/>
        <v>0</v>
      </c>
      <c r="K80" s="8">
        <f t="shared" si="26"/>
        <v>0</v>
      </c>
      <c r="L80" s="8">
        <f t="shared" si="26"/>
        <v>0</v>
      </c>
      <c r="M80" s="31">
        <f t="shared" si="26"/>
        <v>0</v>
      </c>
      <c r="N80" s="8">
        <f t="shared" si="26"/>
        <v>0</v>
      </c>
      <c r="O80" s="8">
        <f t="shared" si="26"/>
        <v>0</v>
      </c>
      <c r="P80" s="94"/>
    </row>
    <row r="81" spans="1:16" s="95" customFormat="1" ht="21" customHeight="1" hidden="1">
      <c r="A81" s="5" t="s">
        <v>139</v>
      </c>
      <c r="B81" s="6">
        <v>951</v>
      </c>
      <c r="C81" s="6" t="s">
        <v>49</v>
      </c>
      <c r="D81" s="7" t="s">
        <v>156</v>
      </c>
      <c r="E81" s="7" t="s">
        <v>21</v>
      </c>
      <c r="F81" s="7" t="s">
        <v>406</v>
      </c>
      <c r="G81" s="7" t="s">
        <v>50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93">
        <f>J81</f>
        <v>0</v>
      </c>
      <c r="N81" s="8">
        <f>H81-I81</f>
        <v>0</v>
      </c>
      <c r="O81" s="8">
        <f>I81-J81</f>
        <v>0</v>
      </c>
      <c r="P81" s="94"/>
    </row>
    <row r="82" spans="1:16" s="95" customFormat="1" ht="22.5" customHeight="1">
      <c r="A82" s="5" t="s">
        <v>24</v>
      </c>
      <c r="B82" s="6">
        <v>951</v>
      </c>
      <c r="C82" s="6" t="s">
        <v>49</v>
      </c>
      <c r="D82" s="7" t="s">
        <v>156</v>
      </c>
      <c r="E82" s="7" t="s">
        <v>21</v>
      </c>
      <c r="F82" s="7" t="s">
        <v>25</v>
      </c>
      <c r="G82" s="7" t="s">
        <v>6</v>
      </c>
      <c r="H82" s="8">
        <f>H83</f>
        <v>21100</v>
      </c>
      <c r="I82" s="8">
        <f aca="true" t="shared" si="27" ref="I82:O82">I83</f>
        <v>1999.5</v>
      </c>
      <c r="J82" s="8">
        <f t="shared" si="27"/>
        <v>1999.5</v>
      </c>
      <c r="K82" s="8">
        <f t="shared" si="27"/>
        <v>0</v>
      </c>
      <c r="L82" s="8">
        <f t="shared" si="27"/>
        <v>0</v>
      </c>
      <c r="M82" s="31">
        <f t="shared" si="27"/>
        <v>1999.5</v>
      </c>
      <c r="N82" s="8">
        <f t="shared" si="27"/>
        <v>19100.5</v>
      </c>
      <c r="O82" s="8">
        <f t="shared" si="27"/>
        <v>0</v>
      </c>
      <c r="P82" s="94"/>
    </row>
    <row r="83" spans="1:16" s="95" customFormat="1" ht="21" customHeight="1">
      <c r="A83" s="5" t="s">
        <v>24</v>
      </c>
      <c r="B83" s="6">
        <v>951</v>
      </c>
      <c r="C83" s="6" t="s">
        <v>49</v>
      </c>
      <c r="D83" s="7" t="s">
        <v>156</v>
      </c>
      <c r="E83" s="7" t="s">
        <v>21</v>
      </c>
      <c r="F83" s="7" t="s">
        <v>25</v>
      </c>
      <c r="G83" s="7" t="s">
        <v>50</v>
      </c>
      <c r="H83" s="8">
        <v>21100</v>
      </c>
      <c r="I83" s="8">
        <v>1999.5</v>
      </c>
      <c r="J83" s="8">
        <v>1999.5</v>
      </c>
      <c r="K83" s="8">
        <v>0</v>
      </c>
      <c r="L83" s="8">
        <v>0</v>
      </c>
      <c r="M83" s="93">
        <f>J83</f>
        <v>1999.5</v>
      </c>
      <c r="N83" s="8">
        <f>H83-I83</f>
        <v>19100.5</v>
      </c>
      <c r="O83" s="8">
        <f>I83-J83</f>
        <v>0</v>
      </c>
      <c r="P83" s="94"/>
    </row>
    <row r="84" spans="1:256" s="77" customFormat="1" ht="27.75" customHeight="1" hidden="1">
      <c r="A84" s="1" t="s">
        <v>51</v>
      </c>
      <c r="B84" s="2">
        <v>951</v>
      </c>
      <c r="C84" s="2" t="s">
        <v>53</v>
      </c>
      <c r="D84" s="3" t="s">
        <v>52</v>
      </c>
      <c r="E84" s="3" t="s">
        <v>6</v>
      </c>
      <c r="F84" s="3" t="s">
        <v>6</v>
      </c>
      <c r="G84" s="3" t="s">
        <v>6</v>
      </c>
      <c r="H84" s="4">
        <f>H85</f>
        <v>0</v>
      </c>
      <c r="I84" s="4">
        <f aca="true" t="shared" si="28" ref="I84:O84">I85</f>
        <v>0</v>
      </c>
      <c r="J84" s="4">
        <f t="shared" si="28"/>
        <v>0</v>
      </c>
      <c r="K84" s="4">
        <f t="shared" si="28"/>
        <v>0</v>
      </c>
      <c r="L84" s="4">
        <f t="shared" si="28"/>
        <v>0</v>
      </c>
      <c r="M84" s="30">
        <f t="shared" si="28"/>
        <v>0</v>
      </c>
      <c r="N84" s="4">
        <f t="shared" si="28"/>
        <v>0</v>
      </c>
      <c r="O84" s="4">
        <f t="shared" si="28"/>
        <v>0</v>
      </c>
      <c r="P84" s="96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16" s="95" customFormat="1" ht="13.5" customHeight="1" hidden="1">
      <c r="A85" s="5" t="s">
        <v>19</v>
      </c>
      <c r="B85" s="6">
        <v>951</v>
      </c>
      <c r="C85" s="6" t="s">
        <v>53</v>
      </c>
      <c r="D85" s="7" t="s">
        <v>52</v>
      </c>
      <c r="E85" s="7" t="s">
        <v>21</v>
      </c>
      <c r="F85" s="7" t="s">
        <v>20</v>
      </c>
      <c r="G85" s="7" t="s">
        <v>6</v>
      </c>
      <c r="H85" s="8">
        <f>H86</f>
        <v>0</v>
      </c>
      <c r="I85" s="8">
        <f aca="true" t="shared" si="29" ref="I85:O85">I86</f>
        <v>0</v>
      </c>
      <c r="J85" s="8">
        <f t="shared" si="29"/>
        <v>0</v>
      </c>
      <c r="K85" s="8">
        <f t="shared" si="29"/>
        <v>0</v>
      </c>
      <c r="L85" s="8">
        <f t="shared" si="29"/>
        <v>0</v>
      </c>
      <c r="M85" s="31">
        <f t="shared" si="29"/>
        <v>0</v>
      </c>
      <c r="N85" s="8">
        <f t="shared" si="29"/>
        <v>0</v>
      </c>
      <c r="O85" s="8">
        <f t="shared" si="29"/>
        <v>0</v>
      </c>
      <c r="P85" s="94"/>
    </row>
    <row r="86" spans="1:16" s="95" customFormat="1" ht="18" customHeight="1" hidden="1">
      <c r="A86" s="5" t="s">
        <v>22</v>
      </c>
      <c r="B86" s="6">
        <v>951</v>
      </c>
      <c r="C86" s="6" t="s">
        <v>53</v>
      </c>
      <c r="D86" s="7" t="s">
        <v>52</v>
      </c>
      <c r="E86" s="7" t="s">
        <v>21</v>
      </c>
      <c r="F86" s="7" t="s">
        <v>23</v>
      </c>
      <c r="G86" s="7" t="s">
        <v>13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3">
        <f>J86</f>
        <v>0</v>
      </c>
      <c r="N86" s="8">
        <f>H86-I86</f>
        <v>0</v>
      </c>
      <c r="O86" s="8">
        <f>I86-J86</f>
        <v>0</v>
      </c>
      <c r="P86" s="94"/>
    </row>
    <row r="87" spans="1:256" s="77" customFormat="1" ht="33.75" customHeight="1">
      <c r="A87" s="1" t="s">
        <v>51</v>
      </c>
      <c r="B87" s="2">
        <v>951</v>
      </c>
      <c r="C87" s="2" t="s">
        <v>53</v>
      </c>
      <c r="D87" s="3" t="s">
        <v>419</v>
      </c>
      <c r="E87" s="3" t="s">
        <v>6</v>
      </c>
      <c r="F87" s="3" t="s">
        <v>6</v>
      </c>
      <c r="G87" s="3" t="s">
        <v>6</v>
      </c>
      <c r="H87" s="4">
        <f>H88</f>
        <v>1000</v>
      </c>
      <c r="I87" s="4">
        <f aca="true" t="shared" si="30" ref="I87:O87">I88</f>
        <v>1000</v>
      </c>
      <c r="J87" s="4">
        <f t="shared" si="30"/>
        <v>1000</v>
      </c>
      <c r="K87" s="4">
        <f t="shared" si="30"/>
        <v>0</v>
      </c>
      <c r="L87" s="4">
        <f t="shared" si="30"/>
        <v>0</v>
      </c>
      <c r="M87" s="30">
        <f t="shared" si="30"/>
        <v>1000</v>
      </c>
      <c r="N87" s="4">
        <f t="shared" si="30"/>
        <v>0</v>
      </c>
      <c r="O87" s="4">
        <f t="shared" si="30"/>
        <v>0</v>
      </c>
      <c r="P87" s="96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16" s="95" customFormat="1" ht="18" customHeight="1">
      <c r="A88" s="5" t="s">
        <v>19</v>
      </c>
      <c r="B88" s="6">
        <v>951</v>
      </c>
      <c r="C88" s="6" t="s">
        <v>53</v>
      </c>
      <c r="D88" s="7" t="s">
        <v>419</v>
      </c>
      <c r="E88" s="7" t="s">
        <v>21</v>
      </c>
      <c r="F88" s="7" t="s">
        <v>20</v>
      </c>
      <c r="G88" s="7" t="s">
        <v>6</v>
      </c>
      <c r="H88" s="8">
        <f>H89</f>
        <v>1000</v>
      </c>
      <c r="I88" s="8">
        <f aca="true" t="shared" si="31" ref="I88:O88">I89</f>
        <v>1000</v>
      </c>
      <c r="J88" s="8">
        <f t="shared" si="31"/>
        <v>1000</v>
      </c>
      <c r="K88" s="8">
        <f t="shared" si="31"/>
        <v>0</v>
      </c>
      <c r="L88" s="8">
        <f t="shared" si="31"/>
        <v>0</v>
      </c>
      <c r="M88" s="31">
        <f t="shared" si="31"/>
        <v>1000</v>
      </c>
      <c r="N88" s="8">
        <f t="shared" si="31"/>
        <v>0</v>
      </c>
      <c r="O88" s="8">
        <f t="shared" si="31"/>
        <v>0</v>
      </c>
      <c r="P88" s="94"/>
    </row>
    <row r="89" spans="1:16" s="95" customFormat="1" ht="22.5" customHeight="1">
      <c r="A89" s="5" t="s">
        <v>22</v>
      </c>
      <c r="B89" s="6">
        <v>951</v>
      </c>
      <c r="C89" s="6" t="s">
        <v>53</v>
      </c>
      <c r="D89" s="7" t="s">
        <v>419</v>
      </c>
      <c r="E89" s="7" t="s">
        <v>21</v>
      </c>
      <c r="F89" s="7" t="s">
        <v>23</v>
      </c>
      <c r="G89" s="7" t="s">
        <v>13</v>
      </c>
      <c r="H89" s="8">
        <v>1000</v>
      </c>
      <c r="I89" s="8">
        <v>1000</v>
      </c>
      <c r="J89" s="8">
        <v>1000</v>
      </c>
      <c r="K89" s="8">
        <v>0</v>
      </c>
      <c r="L89" s="8">
        <v>0</v>
      </c>
      <c r="M89" s="93">
        <f>J89</f>
        <v>1000</v>
      </c>
      <c r="N89" s="8">
        <f>H89-I89</f>
        <v>0</v>
      </c>
      <c r="O89" s="8">
        <f>I89-J89</f>
        <v>0</v>
      </c>
      <c r="P89" s="94"/>
    </row>
    <row r="90" spans="1:256" s="77" customFormat="1" ht="63" customHeight="1" hidden="1">
      <c r="A90" s="1" t="s">
        <v>55</v>
      </c>
      <c r="B90" s="2">
        <v>951</v>
      </c>
      <c r="C90" s="2" t="s">
        <v>53</v>
      </c>
      <c r="D90" s="3" t="s">
        <v>157</v>
      </c>
      <c r="E90" s="3" t="s">
        <v>6</v>
      </c>
      <c r="F90" s="3" t="s">
        <v>6</v>
      </c>
      <c r="G90" s="3" t="s">
        <v>6</v>
      </c>
      <c r="H90" s="4">
        <f>H91</f>
        <v>0</v>
      </c>
      <c r="I90" s="4">
        <f aca="true" t="shared" si="32" ref="I90:O90">I91</f>
        <v>0</v>
      </c>
      <c r="J90" s="4">
        <f t="shared" si="32"/>
        <v>0</v>
      </c>
      <c r="K90" s="4">
        <f t="shared" si="32"/>
        <v>0</v>
      </c>
      <c r="L90" s="4">
        <f t="shared" si="32"/>
        <v>0</v>
      </c>
      <c r="M90" s="30">
        <f t="shared" si="32"/>
        <v>0</v>
      </c>
      <c r="N90" s="4">
        <f t="shared" si="32"/>
        <v>0</v>
      </c>
      <c r="O90" s="4">
        <f t="shared" si="32"/>
        <v>0</v>
      </c>
      <c r="P90" s="96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16" s="95" customFormat="1" ht="20.25" customHeight="1" hidden="1">
      <c r="A91" s="5" t="s">
        <v>37</v>
      </c>
      <c r="B91" s="6">
        <v>951</v>
      </c>
      <c r="C91" s="6" t="s">
        <v>53</v>
      </c>
      <c r="D91" s="7" t="s">
        <v>157</v>
      </c>
      <c r="E91" s="7" t="s">
        <v>39</v>
      </c>
      <c r="F91" s="7" t="s">
        <v>38</v>
      </c>
      <c r="G91" s="7" t="s">
        <v>6</v>
      </c>
      <c r="H91" s="8">
        <f>H92</f>
        <v>0</v>
      </c>
      <c r="I91" s="8">
        <f aca="true" t="shared" si="33" ref="I91:O91">I92</f>
        <v>0</v>
      </c>
      <c r="J91" s="8">
        <f t="shared" si="33"/>
        <v>0</v>
      </c>
      <c r="K91" s="8">
        <f t="shared" si="33"/>
        <v>0</v>
      </c>
      <c r="L91" s="8">
        <f t="shared" si="33"/>
        <v>0</v>
      </c>
      <c r="M91" s="31">
        <f t="shared" si="33"/>
        <v>0</v>
      </c>
      <c r="N91" s="8">
        <f t="shared" si="33"/>
        <v>0</v>
      </c>
      <c r="O91" s="8">
        <f t="shared" si="33"/>
        <v>0</v>
      </c>
      <c r="P91" s="94"/>
    </row>
    <row r="92" spans="1:16" s="95" customFormat="1" ht="33.75" customHeight="1" hidden="1">
      <c r="A92" s="5" t="s">
        <v>40</v>
      </c>
      <c r="B92" s="6">
        <v>951</v>
      </c>
      <c r="C92" s="6" t="s">
        <v>53</v>
      </c>
      <c r="D92" s="7" t="s">
        <v>157</v>
      </c>
      <c r="E92" s="7" t="s">
        <v>39</v>
      </c>
      <c r="F92" s="7" t="s">
        <v>41</v>
      </c>
      <c r="G92" s="7" t="s">
        <v>56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93">
        <f>J92</f>
        <v>0</v>
      </c>
      <c r="N92" s="8">
        <f>H92-I92</f>
        <v>0</v>
      </c>
      <c r="O92" s="8">
        <f>I92-J92</f>
        <v>0</v>
      </c>
      <c r="P92" s="94"/>
    </row>
    <row r="93" spans="1:256" s="77" customFormat="1" ht="26.25" customHeight="1" hidden="1">
      <c r="A93" s="1" t="s">
        <v>54</v>
      </c>
      <c r="B93" s="2">
        <v>951</v>
      </c>
      <c r="C93" s="2" t="s">
        <v>53</v>
      </c>
      <c r="D93" s="3" t="s">
        <v>157</v>
      </c>
      <c r="E93" s="3" t="s">
        <v>6</v>
      </c>
      <c r="F93" s="3" t="s">
        <v>6</v>
      </c>
      <c r="G93" s="3" t="s">
        <v>6</v>
      </c>
      <c r="H93" s="4">
        <f>H94</f>
        <v>0</v>
      </c>
      <c r="I93" s="4">
        <f aca="true" t="shared" si="34" ref="I93:O93">I94</f>
        <v>0</v>
      </c>
      <c r="J93" s="4">
        <f t="shared" si="34"/>
        <v>0</v>
      </c>
      <c r="K93" s="4">
        <f t="shared" si="34"/>
        <v>0</v>
      </c>
      <c r="L93" s="4">
        <f t="shared" si="34"/>
        <v>0</v>
      </c>
      <c r="M93" s="30">
        <f t="shared" si="34"/>
        <v>0</v>
      </c>
      <c r="N93" s="4">
        <f t="shared" si="34"/>
        <v>0</v>
      </c>
      <c r="O93" s="4">
        <f t="shared" si="34"/>
        <v>0</v>
      </c>
      <c r="P93" s="96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16" s="95" customFormat="1" ht="18.75" customHeight="1" hidden="1">
      <c r="A94" s="5" t="s">
        <v>19</v>
      </c>
      <c r="B94" s="6">
        <v>951</v>
      </c>
      <c r="C94" s="6" t="s">
        <v>53</v>
      </c>
      <c r="D94" s="7" t="s">
        <v>157</v>
      </c>
      <c r="E94" s="7" t="s">
        <v>21</v>
      </c>
      <c r="F94" s="7" t="s">
        <v>20</v>
      </c>
      <c r="G94" s="7" t="s">
        <v>6</v>
      </c>
      <c r="H94" s="8">
        <f>H95</f>
        <v>0</v>
      </c>
      <c r="I94" s="8">
        <f aca="true" t="shared" si="35" ref="I94:O94">I95</f>
        <v>0</v>
      </c>
      <c r="J94" s="8">
        <f t="shared" si="35"/>
        <v>0</v>
      </c>
      <c r="K94" s="8">
        <f t="shared" si="35"/>
        <v>0</v>
      </c>
      <c r="L94" s="8">
        <f t="shared" si="35"/>
        <v>0</v>
      </c>
      <c r="M94" s="31">
        <f t="shared" si="35"/>
        <v>0</v>
      </c>
      <c r="N94" s="8">
        <f t="shared" si="35"/>
        <v>0</v>
      </c>
      <c r="O94" s="8">
        <f t="shared" si="35"/>
        <v>0</v>
      </c>
      <c r="P94" s="94"/>
    </row>
    <row r="95" spans="1:16" s="95" customFormat="1" ht="20.25" customHeight="1" hidden="1">
      <c r="A95" s="5" t="s">
        <v>22</v>
      </c>
      <c r="B95" s="6">
        <v>951</v>
      </c>
      <c r="C95" s="6" t="s">
        <v>53</v>
      </c>
      <c r="D95" s="7" t="s">
        <v>157</v>
      </c>
      <c r="E95" s="7" t="s">
        <v>21</v>
      </c>
      <c r="F95" s="7" t="s">
        <v>23</v>
      </c>
      <c r="G95" s="7" t="s">
        <v>13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93">
        <f>J95</f>
        <v>0</v>
      </c>
      <c r="N95" s="8">
        <f>H95-I95</f>
        <v>0</v>
      </c>
      <c r="O95" s="8">
        <f>I95-J95</f>
        <v>0</v>
      </c>
      <c r="P95" s="94"/>
    </row>
    <row r="96" spans="1:256" s="77" customFormat="1" ht="33" customHeight="1">
      <c r="A96" s="1" t="s">
        <v>57</v>
      </c>
      <c r="B96" s="2">
        <v>951</v>
      </c>
      <c r="C96" s="2" t="s">
        <v>53</v>
      </c>
      <c r="D96" s="3" t="s">
        <v>169</v>
      </c>
      <c r="E96" s="3" t="s">
        <v>6</v>
      </c>
      <c r="F96" s="3" t="s">
        <v>6</v>
      </c>
      <c r="G96" s="3" t="s">
        <v>6</v>
      </c>
      <c r="H96" s="4">
        <f>H97</f>
        <v>1000</v>
      </c>
      <c r="I96" s="4">
        <f aca="true" t="shared" si="36" ref="I96:O96">I97</f>
        <v>0</v>
      </c>
      <c r="J96" s="4">
        <f t="shared" si="36"/>
        <v>0</v>
      </c>
      <c r="K96" s="4">
        <f t="shared" si="36"/>
        <v>0</v>
      </c>
      <c r="L96" s="4">
        <f t="shared" si="36"/>
        <v>0</v>
      </c>
      <c r="M96" s="30">
        <f t="shared" si="36"/>
        <v>0</v>
      </c>
      <c r="N96" s="4">
        <f t="shared" si="36"/>
        <v>1000</v>
      </c>
      <c r="O96" s="4">
        <f t="shared" si="36"/>
        <v>0</v>
      </c>
      <c r="P96" s="96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16" s="95" customFormat="1" ht="19.5" customHeight="1">
      <c r="A97" s="5" t="s">
        <v>19</v>
      </c>
      <c r="B97" s="6">
        <v>951</v>
      </c>
      <c r="C97" s="6" t="s">
        <v>53</v>
      </c>
      <c r="D97" s="7" t="s">
        <v>169</v>
      </c>
      <c r="E97" s="7" t="s">
        <v>21</v>
      </c>
      <c r="F97" s="7" t="s">
        <v>20</v>
      </c>
      <c r="G97" s="7" t="s">
        <v>6</v>
      </c>
      <c r="H97" s="8">
        <f>H98</f>
        <v>1000</v>
      </c>
      <c r="I97" s="8">
        <f aca="true" t="shared" si="37" ref="I97:O97">I98</f>
        <v>0</v>
      </c>
      <c r="J97" s="8">
        <f t="shared" si="37"/>
        <v>0</v>
      </c>
      <c r="K97" s="8">
        <f t="shared" si="37"/>
        <v>0</v>
      </c>
      <c r="L97" s="8">
        <f t="shared" si="37"/>
        <v>0</v>
      </c>
      <c r="M97" s="31">
        <f t="shared" si="37"/>
        <v>0</v>
      </c>
      <c r="N97" s="8">
        <f t="shared" si="37"/>
        <v>1000</v>
      </c>
      <c r="O97" s="8">
        <f t="shared" si="37"/>
        <v>0</v>
      </c>
      <c r="P97" s="94"/>
    </row>
    <row r="98" spans="1:16" s="95" customFormat="1" ht="20.25" customHeight="1">
      <c r="A98" s="5" t="s">
        <v>22</v>
      </c>
      <c r="B98" s="6">
        <v>951</v>
      </c>
      <c r="C98" s="6" t="s">
        <v>53</v>
      </c>
      <c r="D98" s="7" t="s">
        <v>169</v>
      </c>
      <c r="E98" s="7" t="s">
        <v>21</v>
      </c>
      <c r="F98" s="7" t="s">
        <v>23</v>
      </c>
      <c r="G98" s="7" t="s">
        <v>13</v>
      </c>
      <c r="H98" s="8">
        <v>1000</v>
      </c>
      <c r="I98" s="8">
        <v>0</v>
      </c>
      <c r="J98" s="8">
        <v>0</v>
      </c>
      <c r="K98" s="8">
        <v>0</v>
      </c>
      <c r="L98" s="8">
        <v>0</v>
      </c>
      <c r="M98" s="93">
        <f>J98</f>
        <v>0</v>
      </c>
      <c r="N98" s="8">
        <f>H98-I98</f>
        <v>1000</v>
      </c>
      <c r="O98" s="8">
        <f>I98-J98</f>
        <v>0</v>
      </c>
      <c r="P98" s="94"/>
    </row>
    <row r="99" spans="1:256" s="77" customFormat="1" ht="43.5" customHeight="1" hidden="1">
      <c r="A99" s="1" t="s">
        <v>116</v>
      </c>
      <c r="B99" s="2">
        <v>951</v>
      </c>
      <c r="C99" s="37" t="s">
        <v>118</v>
      </c>
      <c r="D99" s="3">
        <v>9995104</v>
      </c>
      <c r="E99" s="3"/>
      <c r="F99" s="3"/>
      <c r="G99" s="3"/>
      <c r="H99" s="4">
        <f>H100</f>
        <v>0</v>
      </c>
      <c r="I99" s="4">
        <f aca="true" t="shared" si="38" ref="I99:O99">I100</f>
        <v>0</v>
      </c>
      <c r="J99" s="4">
        <f t="shared" si="38"/>
        <v>0</v>
      </c>
      <c r="K99" s="4">
        <f t="shared" si="38"/>
        <v>0</v>
      </c>
      <c r="L99" s="4">
        <f t="shared" si="38"/>
        <v>0</v>
      </c>
      <c r="M99" s="4">
        <f t="shared" si="38"/>
        <v>0</v>
      </c>
      <c r="N99" s="4">
        <f t="shared" si="38"/>
        <v>0</v>
      </c>
      <c r="O99" s="4">
        <f t="shared" si="38"/>
        <v>0</v>
      </c>
      <c r="P99" s="96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16" s="95" customFormat="1" ht="20.25" customHeight="1" hidden="1">
      <c r="A100" s="5" t="s">
        <v>117</v>
      </c>
      <c r="B100" s="6">
        <v>951</v>
      </c>
      <c r="C100" s="38" t="s">
        <v>118</v>
      </c>
      <c r="D100" s="7">
        <v>9995104</v>
      </c>
      <c r="E100" s="7">
        <v>360</v>
      </c>
      <c r="F100" s="7"/>
      <c r="G100" s="7"/>
      <c r="H100" s="8">
        <f>H101</f>
        <v>0</v>
      </c>
      <c r="I100" s="8">
        <f aca="true" t="shared" si="39" ref="I100:O100">I101</f>
        <v>0</v>
      </c>
      <c r="J100" s="8">
        <f t="shared" si="39"/>
        <v>0</v>
      </c>
      <c r="K100" s="8">
        <f t="shared" si="39"/>
        <v>0</v>
      </c>
      <c r="L100" s="8">
        <f t="shared" si="39"/>
        <v>0</v>
      </c>
      <c r="M100" s="8">
        <f t="shared" si="39"/>
        <v>0</v>
      </c>
      <c r="N100" s="8">
        <f t="shared" si="39"/>
        <v>0</v>
      </c>
      <c r="O100" s="8">
        <f t="shared" si="39"/>
        <v>0</v>
      </c>
      <c r="P100" s="94"/>
    </row>
    <row r="101" spans="1:16" s="95" customFormat="1" ht="20.25" customHeight="1" hidden="1">
      <c r="A101" s="5" t="s">
        <v>117</v>
      </c>
      <c r="B101" s="6">
        <v>951</v>
      </c>
      <c r="C101" s="38" t="s">
        <v>118</v>
      </c>
      <c r="D101" s="7">
        <v>9995104</v>
      </c>
      <c r="E101" s="7">
        <v>360</v>
      </c>
      <c r="F101" s="7">
        <v>262</v>
      </c>
      <c r="G101" s="36" t="s">
        <v>120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93">
        <f>J101</f>
        <v>0</v>
      </c>
      <c r="N101" s="8">
        <f>H101-I101</f>
        <v>0</v>
      </c>
      <c r="O101" s="8">
        <f>I101-J101</f>
        <v>0</v>
      </c>
      <c r="P101" s="94"/>
    </row>
    <row r="102" spans="1:256" s="77" customFormat="1" ht="37.5" customHeight="1">
      <c r="A102" s="1" t="s">
        <v>59</v>
      </c>
      <c r="B102" s="2">
        <v>951</v>
      </c>
      <c r="C102" s="2" t="s">
        <v>60</v>
      </c>
      <c r="D102" s="3" t="s">
        <v>159</v>
      </c>
      <c r="E102" s="3" t="s">
        <v>6</v>
      </c>
      <c r="F102" s="3" t="s">
        <v>6</v>
      </c>
      <c r="G102" s="3" t="s">
        <v>6</v>
      </c>
      <c r="H102" s="4">
        <f>H103</f>
        <v>1061600</v>
      </c>
      <c r="I102" s="4">
        <f aca="true" t="shared" si="40" ref="I102:N102">I103</f>
        <v>210080.40000000002</v>
      </c>
      <c r="J102" s="4">
        <f t="shared" si="40"/>
        <v>210080.40000000002</v>
      </c>
      <c r="K102" s="4">
        <f t="shared" si="40"/>
        <v>0</v>
      </c>
      <c r="L102" s="4">
        <f t="shared" si="40"/>
        <v>0</v>
      </c>
      <c r="M102" s="30">
        <f t="shared" si="40"/>
        <v>210080.40000000002</v>
      </c>
      <c r="N102" s="4">
        <f t="shared" si="40"/>
        <v>851519.6000000001</v>
      </c>
      <c r="O102" s="4">
        <f>I102-J102</f>
        <v>0</v>
      </c>
      <c r="P102" s="96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16" s="95" customFormat="1" ht="17.25" customHeight="1">
      <c r="A103" s="5" t="s">
        <v>19</v>
      </c>
      <c r="B103" s="6">
        <v>951</v>
      </c>
      <c r="C103" s="6" t="s">
        <v>60</v>
      </c>
      <c r="D103" s="7" t="s">
        <v>159</v>
      </c>
      <c r="E103" s="7" t="s">
        <v>21</v>
      </c>
      <c r="F103" s="7" t="s">
        <v>20</v>
      </c>
      <c r="G103" s="7" t="s">
        <v>6</v>
      </c>
      <c r="H103" s="8">
        <f aca="true" t="shared" si="41" ref="H103:O103">H104+H105</f>
        <v>1061600</v>
      </c>
      <c r="I103" s="8">
        <f t="shared" si="41"/>
        <v>210080.40000000002</v>
      </c>
      <c r="J103" s="8">
        <f>J104+J105</f>
        <v>210080.40000000002</v>
      </c>
      <c r="K103" s="8">
        <f t="shared" si="41"/>
        <v>0</v>
      </c>
      <c r="L103" s="8">
        <f t="shared" si="41"/>
        <v>0</v>
      </c>
      <c r="M103" s="31">
        <f t="shared" si="41"/>
        <v>210080.40000000002</v>
      </c>
      <c r="N103" s="8">
        <f t="shared" si="41"/>
        <v>851519.6000000001</v>
      </c>
      <c r="O103" s="8">
        <f t="shared" si="41"/>
        <v>0</v>
      </c>
      <c r="P103" s="94"/>
    </row>
    <row r="104" spans="1:16" s="95" customFormat="1" ht="21.75" customHeight="1">
      <c r="A104" s="5" t="s">
        <v>31</v>
      </c>
      <c r="B104" s="6">
        <v>951</v>
      </c>
      <c r="C104" s="6" t="s">
        <v>60</v>
      </c>
      <c r="D104" s="7" t="s">
        <v>159</v>
      </c>
      <c r="E104" s="7" t="s">
        <v>21</v>
      </c>
      <c r="F104" s="7" t="s">
        <v>32</v>
      </c>
      <c r="G104" s="7">
        <v>30</v>
      </c>
      <c r="H104" s="8">
        <v>986700</v>
      </c>
      <c r="I104" s="8">
        <v>135265.2</v>
      </c>
      <c r="J104" s="8">
        <v>135265.2</v>
      </c>
      <c r="K104" s="8">
        <v>0</v>
      </c>
      <c r="L104" s="8">
        <v>0</v>
      </c>
      <c r="M104" s="93">
        <f>J104</f>
        <v>135265.2</v>
      </c>
      <c r="N104" s="8">
        <f aca="true" t="shared" si="42" ref="N104:O108">H104-I104</f>
        <v>851434.8</v>
      </c>
      <c r="O104" s="8">
        <f t="shared" si="42"/>
        <v>0</v>
      </c>
      <c r="P104" s="94"/>
    </row>
    <row r="105" spans="1:16" s="95" customFormat="1" ht="16.5" customHeight="1">
      <c r="A105" s="5" t="s">
        <v>22</v>
      </c>
      <c r="B105" s="6">
        <v>951</v>
      </c>
      <c r="C105" s="6" t="s">
        <v>60</v>
      </c>
      <c r="D105" s="7" t="s">
        <v>159</v>
      </c>
      <c r="E105" s="7" t="s">
        <v>21</v>
      </c>
      <c r="F105" s="7" t="s">
        <v>23</v>
      </c>
      <c r="G105" s="7">
        <v>30</v>
      </c>
      <c r="H105" s="8">
        <v>74900</v>
      </c>
      <c r="I105" s="8">
        <v>74815.2</v>
      </c>
      <c r="J105" s="8">
        <v>74815.2</v>
      </c>
      <c r="K105" s="8">
        <v>0</v>
      </c>
      <c r="L105" s="8">
        <v>0</v>
      </c>
      <c r="M105" s="93">
        <f>J105</f>
        <v>74815.2</v>
      </c>
      <c r="N105" s="8">
        <f t="shared" si="42"/>
        <v>84.80000000000291</v>
      </c>
      <c r="O105" s="8">
        <f t="shared" si="42"/>
        <v>0</v>
      </c>
      <c r="P105" s="94"/>
    </row>
    <row r="106" spans="1:256" s="77" customFormat="1" ht="34.5" customHeight="1" hidden="1">
      <c r="A106" s="1" t="s">
        <v>125</v>
      </c>
      <c r="B106" s="2">
        <v>951</v>
      </c>
      <c r="C106" s="3" t="s">
        <v>60</v>
      </c>
      <c r="D106" s="3" t="s">
        <v>127</v>
      </c>
      <c r="E106" s="3"/>
      <c r="F106" s="3"/>
      <c r="G106" s="3"/>
      <c r="H106" s="4">
        <f aca="true" t="shared" si="43" ref="H106:L107">H107</f>
        <v>0</v>
      </c>
      <c r="I106" s="4">
        <f t="shared" si="43"/>
        <v>99500</v>
      </c>
      <c r="J106" s="4">
        <f t="shared" si="43"/>
        <v>99500</v>
      </c>
      <c r="K106" s="4">
        <f t="shared" si="43"/>
        <v>0</v>
      </c>
      <c r="L106" s="4">
        <f t="shared" si="43"/>
        <v>0</v>
      </c>
      <c r="M106" s="4">
        <f>J106</f>
        <v>99500</v>
      </c>
      <c r="N106" s="4">
        <f t="shared" si="42"/>
        <v>-99500</v>
      </c>
      <c r="O106" s="4">
        <f t="shared" si="42"/>
        <v>0</v>
      </c>
      <c r="P106" s="96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16" s="95" customFormat="1" ht="16.5" customHeight="1" hidden="1">
      <c r="A107" s="5" t="s">
        <v>126</v>
      </c>
      <c r="B107" s="6">
        <v>951</v>
      </c>
      <c r="C107" s="7" t="s">
        <v>60</v>
      </c>
      <c r="D107" s="7" t="s">
        <v>127</v>
      </c>
      <c r="E107" s="7" t="s">
        <v>21</v>
      </c>
      <c r="F107" s="7">
        <v>310</v>
      </c>
      <c r="G107" s="7"/>
      <c r="H107" s="8">
        <f t="shared" si="43"/>
        <v>0</v>
      </c>
      <c r="I107" s="8">
        <f t="shared" si="43"/>
        <v>99500</v>
      </c>
      <c r="J107" s="8">
        <f t="shared" si="43"/>
        <v>99500</v>
      </c>
      <c r="K107" s="8">
        <f t="shared" si="43"/>
        <v>0</v>
      </c>
      <c r="L107" s="8">
        <f t="shared" si="43"/>
        <v>0</v>
      </c>
      <c r="M107" s="8">
        <f>J107</f>
        <v>99500</v>
      </c>
      <c r="N107" s="8">
        <f t="shared" si="42"/>
        <v>-99500</v>
      </c>
      <c r="O107" s="8">
        <f t="shared" si="42"/>
        <v>0</v>
      </c>
      <c r="P107" s="94"/>
    </row>
    <row r="108" spans="1:16" s="95" customFormat="1" ht="16.5" customHeight="1" hidden="1">
      <c r="A108" s="5" t="s">
        <v>126</v>
      </c>
      <c r="B108" s="6">
        <v>951</v>
      </c>
      <c r="C108" s="7" t="s">
        <v>60</v>
      </c>
      <c r="D108" s="7" t="s">
        <v>127</v>
      </c>
      <c r="E108" s="7" t="s">
        <v>21</v>
      </c>
      <c r="F108" s="7">
        <v>310</v>
      </c>
      <c r="G108" s="7">
        <v>26</v>
      </c>
      <c r="H108" s="8">
        <v>0</v>
      </c>
      <c r="I108" s="8">
        <v>99500</v>
      </c>
      <c r="J108" s="8">
        <v>99500</v>
      </c>
      <c r="K108" s="8">
        <v>0</v>
      </c>
      <c r="L108" s="8">
        <v>0</v>
      </c>
      <c r="M108" s="8">
        <f>J108</f>
        <v>99500</v>
      </c>
      <c r="N108" s="8">
        <f t="shared" si="42"/>
        <v>-99500</v>
      </c>
      <c r="O108" s="8">
        <f t="shared" si="42"/>
        <v>0</v>
      </c>
      <c r="P108" s="94"/>
    </row>
    <row r="109" spans="1:256" s="77" customFormat="1" ht="126" customHeight="1" hidden="1">
      <c r="A109" s="1" t="s">
        <v>128</v>
      </c>
      <c r="B109" s="2">
        <v>951</v>
      </c>
      <c r="C109" s="3" t="s">
        <v>60</v>
      </c>
      <c r="D109" s="35" t="s">
        <v>129</v>
      </c>
      <c r="E109" s="3" t="s">
        <v>6</v>
      </c>
      <c r="F109" s="3" t="s">
        <v>6</v>
      </c>
      <c r="G109" s="3" t="s">
        <v>6</v>
      </c>
      <c r="H109" s="4">
        <f>H110</f>
        <v>0</v>
      </c>
      <c r="I109" s="4">
        <f aca="true" t="shared" si="44" ref="I109:O109">I110</f>
        <v>6541720.68</v>
      </c>
      <c r="J109" s="4">
        <f t="shared" si="44"/>
        <v>6541720.68</v>
      </c>
      <c r="K109" s="4">
        <f t="shared" si="44"/>
        <v>0</v>
      </c>
      <c r="L109" s="4">
        <f t="shared" si="44"/>
        <v>0</v>
      </c>
      <c r="M109" s="4">
        <f t="shared" si="44"/>
        <v>6541720.68</v>
      </c>
      <c r="N109" s="4">
        <f t="shared" si="44"/>
        <v>-6541720.68</v>
      </c>
      <c r="O109" s="4">
        <f t="shared" si="44"/>
        <v>0</v>
      </c>
      <c r="P109" s="96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16" s="95" customFormat="1" ht="16.5" customHeight="1" hidden="1">
      <c r="A110" s="5" t="s">
        <v>24</v>
      </c>
      <c r="B110" s="6">
        <v>951</v>
      </c>
      <c r="C110" s="7" t="s">
        <v>60</v>
      </c>
      <c r="D110" s="36" t="s">
        <v>129</v>
      </c>
      <c r="E110" s="7">
        <v>414</v>
      </c>
      <c r="F110" s="7">
        <v>310</v>
      </c>
      <c r="G110" s="7" t="s">
        <v>6</v>
      </c>
      <c r="H110" s="8">
        <f>H111</f>
        <v>0</v>
      </c>
      <c r="I110" s="8">
        <f aca="true" t="shared" si="45" ref="I110:O110">I111</f>
        <v>6541720.68</v>
      </c>
      <c r="J110" s="8">
        <f t="shared" si="45"/>
        <v>6541720.68</v>
      </c>
      <c r="K110" s="8">
        <f t="shared" si="45"/>
        <v>0</v>
      </c>
      <c r="L110" s="8">
        <f t="shared" si="45"/>
        <v>0</v>
      </c>
      <c r="M110" s="8">
        <f t="shared" si="45"/>
        <v>6541720.68</v>
      </c>
      <c r="N110" s="8">
        <f t="shared" si="45"/>
        <v>-6541720.68</v>
      </c>
      <c r="O110" s="8">
        <f t="shared" si="45"/>
        <v>0</v>
      </c>
      <c r="P110" s="94"/>
    </row>
    <row r="111" spans="1:16" s="95" customFormat="1" ht="16.5" customHeight="1" hidden="1">
      <c r="A111" s="5" t="s">
        <v>24</v>
      </c>
      <c r="B111" s="6">
        <v>951</v>
      </c>
      <c r="C111" s="7" t="s">
        <v>60</v>
      </c>
      <c r="D111" s="36" t="s">
        <v>129</v>
      </c>
      <c r="E111" s="7">
        <v>414</v>
      </c>
      <c r="F111" s="7">
        <v>310</v>
      </c>
      <c r="G111" s="36" t="s">
        <v>120</v>
      </c>
      <c r="H111" s="8">
        <v>0</v>
      </c>
      <c r="I111" s="8">
        <v>6541720.68</v>
      </c>
      <c r="J111" s="8">
        <v>6541720.68</v>
      </c>
      <c r="K111" s="8">
        <v>0</v>
      </c>
      <c r="L111" s="8">
        <v>0</v>
      </c>
      <c r="M111" s="8">
        <f>J111</f>
        <v>6541720.68</v>
      </c>
      <c r="N111" s="8">
        <f>H111-I111</f>
        <v>-6541720.68</v>
      </c>
      <c r="O111" s="8">
        <f>I111-J111</f>
        <v>0</v>
      </c>
      <c r="P111" s="94"/>
    </row>
    <row r="112" spans="1:256" s="77" customFormat="1" ht="45" customHeight="1" hidden="1">
      <c r="A112" s="1" t="s">
        <v>111</v>
      </c>
      <c r="B112" s="2">
        <v>951</v>
      </c>
      <c r="C112" s="3" t="s">
        <v>60</v>
      </c>
      <c r="D112" s="3" t="s">
        <v>112</v>
      </c>
      <c r="E112" s="3" t="s">
        <v>6</v>
      </c>
      <c r="F112" s="3" t="s">
        <v>6</v>
      </c>
      <c r="G112" s="3" t="s">
        <v>6</v>
      </c>
      <c r="H112" s="4">
        <f>H113</f>
        <v>0</v>
      </c>
      <c r="I112" s="4">
        <f aca="true" t="shared" si="46" ref="I112:O113">I113</f>
        <v>2432776.93</v>
      </c>
      <c r="J112" s="4">
        <f t="shared" si="46"/>
        <v>2432776.93</v>
      </c>
      <c r="K112" s="4">
        <f t="shared" si="46"/>
        <v>0</v>
      </c>
      <c r="L112" s="4">
        <f t="shared" si="46"/>
        <v>0</v>
      </c>
      <c r="M112" s="30">
        <f t="shared" si="46"/>
        <v>2432776.93</v>
      </c>
      <c r="N112" s="4">
        <f t="shared" si="46"/>
        <v>-2432776.93</v>
      </c>
      <c r="O112" s="4">
        <f t="shared" si="46"/>
        <v>0</v>
      </c>
      <c r="P112" s="96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16" s="95" customFormat="1" ht="15.75" customHeight="1" hidden="1">
      <c r="A113" s="5" t="s">
        <v>19</v>
      </c>
      <c r="B113" s="6">
        <v>951</v>
      </c>
      <c r="C113" s="7" t="s">
        <v>60</v>
      </c>
      <c r="D113" s="7" t="s">
        <v>112</v>
      </c>
      <c r="E113" s="7" t="s">
        <v>113</v>
      </c>
      <c r="F113" s="7" t="s">
        <v>20</v>
      </c>
      <c r="G113" s="7" t="s">
        <v>6</v>
      </c>
      <c r="H113" s="8">
        <f>H114</f>
        <v>0</v>
      </c>
      <c r="I113" s="8">
        <f t="shared" si="46"/>
        <v>2432776.93</v>
      </c>
      <c r="J113" s="8">
        <f t="shared" si="46"/>
        <v>2432776.93</v>
      </c>
      <c r="K113" s="8">
        <f t="shared" si="46"/>
        <v>0</v>
      </c>
      <c r="L113" s="8">
        <f t="shared" si="46"/>
        <v>0</v>
      </c>
      <c r="M113" s="31">
        <f t="shared" si="46"/>
        <v>2432776.93</v>
      </c>
      <c r="N113" s="8">
        <f t="shared" si="46"/>
        <v>-2432776.93</v>
      </c>
      <c r="O113" s="8">
        <f t="shared" si="46"/>
        <v>0</v>
      </c>
      <c r="P113" s="94"/>
    </row>
    <row r="114" spans="1:16" s="95" customFormat="1" ht="20.25" customHeight="1" hidden="1">
      <c r="A114" s="5" t="s">
        <v>31</v>
      </c>
      <c r="B114" s="6">
        <v>951</v>
      </c>
      <c r="C114" s="7" t="s">
        <v>60</v>
      </c>
      <c r="D114" s="7" t="s">
        <v>112</v>
      </c>
      <c r="E114" s="7" t="s">
        <v>113</v>
      </c>
      <c r="F114" s="7" t="s">
        <v>32</v>
      </c>
      <c r="G114" s="7" t="s">
        <v>73</v>
      </c>
      <c r="H114" s="8">
        <v>0</v>
      </c>
      <c r="I114" s="8">
        <v>2432776.93</v>
      </c>
      <c r="J114" s="8">
        <v>2432776.93</v>
      </c>
      <c r="K114" s="8">
        <v>0</v>
      </c>
      <c r="L114" s="8">
        <v>0</v>
      </c>
      <c r="M114" s="93">
        <f>J114</f>
        <v>2432776.93</v>
      </c>
      <c r="N114" s="8">
        <f>H114-I114</f>
        <v>-2432776.93</v>
      </c>
      <c r="O114" s="8">
        <f>I114-J114</f>
        <v>0</v>
      </c>
      <c r="P114" s="94"/>
    </row>
    <row r="115" spans="1:256" s="77" customFormat="1" ht="69.75" customHeight="1" hidden="1">
      <c r="A115" s="1" t="s">
        <v>114</v>
      </c>
      <c r="B115" s="2">
        <v>951</v>
      </c>
      <c r="C115" s="3" t="s">
        <v>60</v>
      </c>
      <c r="D115" s="3" t="s">
        <v>115</v>
      </c>
      <c r="E115" s="3" t="s">
        <v>6</v>
      </c>
      <c r="F115" s="3" t="s">
        <v>6</v>
      </c>
      <c r="G115" s="3" t="s">
        <v>6</v>
      </c>
      <c r="H115" s="4">
        <f>H116</f>
        <v>0</v>
      </c>
      <c r="I115" s="4">
        <f aca="true" t="shared" si="47" ref="I115:O116">I116</f>
        <v>11004944</v>
      </c>
      <c r="J115" s="4">
        <f t="shared" si="47"/>
        <v>11004944</v>
      </c>
      <c r="K115" s="4">
        <f t="shared" si="47"/>
        <v>0</v>
      </c>
      <c r="L115" s="4">
        <f t="shared" si="47"/>
        <v>0</v>
      </c>
      <c r="M115" s="30">
        <f t="shared" si="47"/>
        <v>11004944</v>
      </c>
      <c r="N115" s="4">
        <f t="shared" si="47"/>
        <v>-11004944</v>
      </c>
      <c r="O115" s="4">
        <f t="shared" si="47"/>
        <v>0</v>
      </c>
      <c r="P115" s="96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16" s="95" customFormat="1" ht="15.75" customHeight="1" hidden="1">
      <c r="A116" s="5" t="s">
        <v>19</v>
      </c>
      <c r="B116" s="6">
        <v>951</v>
      </c>
      <c r="C116" s="7" t="s">
        <v>60</v>
      </c>
      <c r="D116" s="7" t="s">
        <v>115</v>
      </c>
      <c r="E116" s="7">
        <v>414</v>
      </c>
      <c r="F116" s="7" t="s">
        <v>20</v>
      </c>
      <c r="G116" s="7" t="s">
        <v>6</v>
      </c>
      <c r="H116" s="8">
        <f>H117</f>
        <v>0</v>
      </c>
      <c r="I116" s="8">
        <f t="shared" si="47"/>
        <v>11004944</v>
      </c>
      <c r="J116" s="8">
        <f t="shared" si="47"/>
        <v>11004944</v>
      </c>
      <c r="K116" s="8">
        <f t="shared" si="47"/>
        <v>0</v>
      </c>
      <c r="L116" s="8">
        <f t="shared" si="47"/>
        <v>0</v>
      </c>
      <c r="M116" s="31">
        <f t="shared" si="47"/>
        <v>11004944</v>
      </c>
      <c r="N116" s="8">
        <f t="shared" si="47"/>
        <v>-11004944</v>
      </c>
      <c r="O116" s="8">
        <f t="shared" si="47"/>
        <v>0</v>
      </c>
      <c r="P116" s="94"/>
    </row>
    <row r="117" spans="1:16" s="95" customFormat="1" ht="17.25" customHeight="1" hidden="1">
      <c r="A117" s="5" t="s">
        <v>22</v>
      </c>
      <c r="B117" s="6">
        <v>951</v>
      </c>
      <c r="C117" s="7" t="s">
        <v>60</v>
      </c>
      <c r="D117" s="7" t="s">
        <v>115</v>
      </c>
      <c r="E117" s="7">
        <v>414</v>
      </c>
      <c r="F117" s="7" t="s">
        <v>23</v>
      </c>
      <c r="G117" s="7" t="s">
        <v>73</v>
      </c>
      <c r="H117" s="8">
        <v>0</v>
      </c>
      <c r="I117" s="8">
        <v>11004944</v>
      </c>
      <c r="J117" s="8">
        <v>11004944</v>
      </c>
      <c r="K117" s="8">
        <v>0</v>
      </c>
      <c r="L117" s="8">
        <v>0</v>
      </c>
      <c r="M117" s="93">
        <f>J117</f>
        <v>11004944</v>
      </c>
      <c r="N117" s="8">
        <f>H117-I117</f>
        <v>-11004944</v>
      </c>
      <c r="O117" s="8">
        <f>I117-J117</f>
        <v>0</v>
      </c>
      <c r="P117" s="94"/>
    </row>
    <row r="118" spans="1:256" s="77" customFormat="1" ht="20.25" customHeight="1">
      <c r="A118" s="1" t="s">
        <v>428</v>
      </c>
      <c r="B118" s="2">
        <v>951</v>
      </c>
      <c r="C118" s="2" t="s">
        <v>427</v>
      </c>
      <c r="D118" s="3" t="s">
        <v>153</v>
      </c>
      <c r="E118" s="3" t="s">
        <v>6</v>
      </c>
      <c r="F118" s="3" t="s">
        <v>6</v>
      </c>
      <c r="G118" s="3" t="s">
        <v>6</v>
      </c>
      <c r="H118" s="4">
        <f>H119</f>
        <v>21500</v>
      </c>
      <c r="I118" s="4">
        <f aca="true" t="shared" si="48" ref="I118:O119">I119</f>
        <v>21500</v>
      </c>
      <c r="J118" s="4">
        <f t="shared" si="48"/>
        <v>21500</v>
      </c>
      <c r="K118" s="4">
        <f t="shared" si="48"/>
        <v>0</v>
      </c>
      <c r="L118" s="4">
        <f t="shared" si="48"/>
        <v>0</v>
      </c>
      <c r="M118" s="30">
        <f t="shared" si="48"/>
        <v>21500</v>
      </c>
      <c r="N118" s="4">
        <f t="shared" si="48"/>
        <v>0</v>
      </c>
      <c r="O118" s="4">
        <f t="shared" si="48"/>
        <v>0</v>
      </c>
      <c r="P118" s="96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16" s="95" customFormat="1" ht="16.5" customHeight="1">
      <c r="A119" s="5" t="s">
        <v>19</v>
      </c>
      <c r="B119" s="6">
        <v>951</v>
      </c>
      <c r="C119" s="6" t="s">
        <v>427</v>
      </c>
      <c r="D119" s="7">
        <v>9990028990</v>
      </c>
      <c r="E119" s="7" t="s">
        <v>21</v>
      </c>
      <c r="F119" s="7" t="s">
        <v>20</v>
      </c>
      <c r="G119" s="7" t="s">
        <v>6</v>
      </c>
      <c r="H119" s="8">
        <f>H120</f>
        <v>21500</v>
      </c>
      <c r="I119" s="8">
        <f t="shared" si="48"/>
        <v>21500</v>
      </c>
      <c r="J119" s="8">
        <f t="shared" si="48"/>
        <v>21500</v>
      </c>
      <c r="K119" s="8">
        <f t="shared" si="48"/>
        <v>0</v>
      </c>
      <c r="L119" s="8">
        <f t="shared" si="48"/>
        <v>0</v>
      </c>
      <c r="M119" s="31">
        <f t="shared" si="48"/>
        <v>21500</v>
      </c>
      <c r="N119" s="8">
        <f t="shared" si="48"/>
        <v>0</v>
      </c>
      <c r="O119" s="8">
        <f t="shared" si="48"/>
        <v>0</v>
      </c>
      <c r="P119" s="94"/>
    </row>
    <row r="120" spans="1:16" s="95" customFormat="1" ht="15.75" customHeight="1">
      <c r="A120" s="5" t="s">
        <v>22</v>
      </c>
      <c r="B120" s="6">
        <v>951</v>
      </c>
      <c r="C120" s="6" t="s">
        <v>427</v>
      </c>
      <c r="D120" s="7">
        <v>9990028990</v>
      </c>
      <c r="E120" s="7" t="s">
        <v>21</v>
      </c>
      <c r="F120" s="7" t="s">
        <v>23</v>
      </c>
      <c r="G120" s="36" t="s">
        <v>124</v>
      </c>
      <c r="H120" s="8">
        <v>21500</v>
      </c>
      <c r="I120" s="8">
        <v>21500</v>
      </c>
      <c r="J120" s="8">
        <v>21500</v>
      </c>
      <c r="K120" s="8">
        <v>0</v>
      </c>
      <c r="L120" s="8">
        <v>0</v>
      </c>
      <c r="M120" s="93">
        <f>J120</f>
        <v>21500</v>
      </c>
      <c r="N120" s="8">
        <f>H120-I120</f>
        <v>0</v>
      </c>
      <c r="O120" s="8">
        <f>I120-J120</f>
        <v>0</v>
      </c>
      <c r="P120" s="94"/>
    </row>
    <row r="121" spans="1:256" s="77" customFormat="1" ht="42" customHeight="1">
      <c r="A121" s="1" t="s">
        <v>121</v>
      </c>
      <c r="B121" s="37">
        <v>951</v>
      </c>
      <c r="C121" s="37" t="s">
        <v>122</v>
      </c>
      <c r="D121" s="35" t="s">
        <v>160</v>
      </c>
      <c r="E121" s="35"/>
      <c r="F121" s="35"/>
      <c r="G121" s="35"/>
      <c r="H121" s="4">
        <f>H122</f>
        <v>1000</v>
      </c>
      <c r="I121" s="4">
        <f aca="true" t="shared" si="49" ref="I121:N122">I122</f>
        <v>0</v>
      </c>
      <c r="J121" s="4">
        <f t="shared" si="49"/>
        <v>0</v>
      </c>
      <c r="K121" s="4">
        <f t="shared" si="49"/>
        <v>0</v>
      </c>
      <c r="L121" s="4">
        <f t="shared" si="49"/>
        <v>0</v>
      </c>
      <c r="M121" s="4">
        <f t="shared" si="49"/>
        <v>0</v>
      </c>
      <c r="N121" s="4">
        <f t="shared" si="49"/>
        <v>1000</v>
      </c>
      <c r="O121" s="8">
        <f>I121-J121</f>
        <v>0</v>
      </c>
      <c r="P121" s="96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16" s="95" customFormat="1" ht="17.25" customHeight="1">
      <c r="A122" s="5" t="s">
        <v>19</v>
      </c>
      <c r="B122" s="38" t="s">
        <v>123</v>
      </c>
      <c r="C122" s="38" t="s">
        <v>122</v>
      </c>
      <c r="D122" s="36" t="s">
        <v>160</v>
      </c>
      <c r="E122" s="36" t="s">
        <v>384</v>
      </c>
      <c r="F122" s="36" t="s">
        <v>420</v>
      </c>
      <c r="G122" s="36"/>
      <c r="H122" s="8">
        <f>H123</f>
        <v>1000</v>
      </c>
      <c r="I122" s="8">
        <f t="shared" si="49"/>
        <v>0</v>
      </c>
      <c r="J122" s="8">
        <f t="shared" si="49"/>
        <v>0</v>
      </c>
      <c r="K122" s="8">
        <f t="shared" si="49"/>
        <v>0</v>
      </c>
      <c r="L122" s="8">
        <f t="shared" si="49"/>
        <v>0</v>
      </c>
      <c r="M122" s="8">
        <f t="shared" si="49"/>
        <v>0</v>
      </c>
      <c r="N122" s="8">
        <f t="shared" si="49"/>
        <v>1000</v>
      </c>
      <c r="O122" s="8">
        <f>I122-J122</f>
        <v>0</v>
      </c>
      <c r="P122" s="94"/>
    </row>
    <row r="123" spans="1:16" s="95" customFormat="1" ht="17.25" customHeight="1">
      <c r="A123" s="5" t="s">
        <v>31</v>
      </c>
      <c r="B123" s="38" t="s">
        <v>123</v>
      </c>
      <c r="C123" s="38" t="s">
        <v>122</v>
      </c>
      <c r="D123" s="36" t="s">
        <v>160</v>
      </c>
      <c r="E123" s="36" t="s">
        <v>384</v>
      </c>
      <c r="F123" s="36" t="s">
        <v>421</v>
      </c>
      <c r="G123" s="36" t="s">
        <v>124</v>
      </c>
      <c r="H123" s="8">
        <v>1000</v>
      </c>
      <c r="I123" s="8">
        <v>0</v>
      </c>
      <c r="J123" s="8">
        <v>0</v>
      </c>
      <c r="K123" s="8"/>
      <c r="L123" s="8"/>
      <c r="M123" s="93">
        <f>J123</f>
        <v>0</v>
      </c>
      <c r="N123" s="8">
        <f>H123-I123</f>
        <v>1000</v>
      </c>
      <c r="O123" s="8">
        <f>I123-J123</f>
        <v>0</v>
      </c>
      <c r="P123" s="94"/>
    </row>
    <row r="124" spans="1:256" s="77" customFormat="1" ht="89.25" customHeight="1" hidden="1">
      <c r="A124" s="1" t="s">
        <v>61</v>
      </c>
      <c r="B124" s="2">
        <v>951</v>
      </c>
      <c r="C124" s="2" t="s">
        <v>63</v>
      </c>
      <c r="D124" s="3" t="s">
        <v>62</v>
      </c>
      <c r="E124" s="3" t="s">
        <v>6</v>
      </c>
      <c r="F124" s="3" t="s">
        <v>6</v>
      </c>
      <c r="G124" s="3" t="s">
        <v>6</v>
      </c>
      <c r="H124" s="4">
        <f>H125</f>
        <v>0</v>
      </c>
      <c r="I124" s="4">
        <f aca="true" t="shared" si="50" ref="I124:O124">I125</f>
        <v>0</v>
      </c>
      <c r="J124" s="4">
        <f t="shared" si="50"/>
        <v>0</v>
      </c>
      <c r="K124" s="4">
        <f t="shared" si="50"/>
        <v>0</v>
      </c>
      <c r="L124" s="4">
        <f t="shared" si="50"/>
        <v>0</v>
      </c>
      <c r="M124" s="30">
        <f t="shared" si="50"/>
        <v>0</v>
      </c>
      <c r="N124" s="4">
        <f t="shared" si="50"/>
        <v>0</v>
      </c>
      <c r="O124" s="4">
        <f t="shared" si="50"/>
        <v>0</v>
      </c>
      <c r="P124" s="96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16" s="95" customFormat="1" ht="22.5" customHeight="1" hidden="1">
      <c r="A125" s="5" t="s">
        <v>64</v>
      </c>
      <c r="B125" s="6">
        <v>951</v>
      </c>
      <c r="C125" s="6" t="s">
        <v>63</v>
      </c>
      <c r="D125" s="7" t="s">
        <v>62</v>
      </c>
      <c r="E125" s="7" t="s">
        <v>66</v>
      </c>
      <c r="F125" s="7" t="s">
        <v>65</v>
      </c>
      <c r="G125" s="7" t="s">
        <v>6</v>
      </c>
      <c r="H125" s="8">
        <f>H126</f>
        <v>0</v>
      </c>
      <c r="I125" s="8">
        <f aca="true" t="shared" si="51" ref="I125:O125">I126</f>
        <v>0</v>
      </c>
      <c r="J125" s="8">
        <f t="shared" si="51"/>
        <v>0</v>
      </c>
      <c r="K125" s="8">
        <f t="shared" si="51"/>
        <v>0</v>
      </c>
      <c r="L125" s="8">
        <f t="shared" si="51"/>
        <v>0</v>
      </c>
      <c r="M125" s="31">
        <f t="shared" si="51"/>
        <v>0</v>
      </c>
      <c r="N125" s="8">
        <f t="shared" si="51"/>
        <v>0</v>
      </c>
      <c r="O125" s="8">
        <f t="shared" si="51"/>
        <v>0</v>
      </c>
      <c r="P125" s="94"/>
    </row>
    <row r="126" spans="1:16" s="95" customFormat="1" ht="33.75" customHeight="1" hidden="1">
      <c r="A126" s="5" t="s">
        <v>67</v>
      </c>
      <c r="B126" s="6">
        <v>951</v>
      </c>
      <c r="C126" s="6" t="s">
        <v>63</v>
      </c>
      <c r="D126" s="7" t="s">
        <v>62</v>
      </c>
      <c r="E126" s="7" t="s">
        <v>66</v>
      </c>
      <c r="F126" s="7" t="s">
        <v>119</v>
      </c>
      <c r="G126" s="7" t="s">
        <v>69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93">
        <f>J126</f>
        <v>0</v>
      </c>
      <c r="N126" s="8">
        <f>H126-I126</f>
        <v>0</v>
      </c>
      <c r="O126" s="8">
        <f>I126-J126</f>
        <v>0</v>
      </c>
      <c r="P126" s="94"/>
    </row>
    <row r="127" spans="1:256" s="77" customFormat="1" ht="60.75" customHeight="1" hidden="1">
      <c r="A127" s="1" t="s">
        <v>70</v>
      </c>
      <c r="B127" s="2">
        <v>951</v>
      </c>
      <c r="C127" s="2" t="s">
        <v>63</v>
      </c>
      <c r="D127" s="3" t="s">
        <v>161</v>
      </c>
      <c r="E127" s="3" t="s">
        <v>6</v>
      </c>
      <c r="F127" s="3" t="s">
        <v>6</v>
      </c>
      <c r="G127" s="3" t="s">
        <v>6</v>
      </c>
      <c r="H127" s="4">
        <f>H128</f>
        <v>0</v>
      </c>
      <c r="I127" s="4">
        <f aca="true" t="shared" si="52" ref="I127:O127">I128</f>
        <v>0</v>
      </c>
      <c r="J127" s="4">
        <f t="shared" si="52"/>
        <v>0</v>
      </c>
      <c r="K127" s="4">
        <f t="shared" si="52"/>
        <v>0</v>
      </c>
      <c r="L127" s="4">
        <f t="shared" si="52"/>
        <v>0</v>
      </c>
      <c r="M127" s="4">
        <f t="shared" si="52"/>
        <v>0</v>
      </c>
      <c r="N127" s="4">
        <f t="shared" si="52"/>
        <v>0</v>
      </c>
      <c r="O127" s="4">
        <f t="shared" si="52"/>
        <v>0</v>
      </c>
      <c r="P127" s="96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16" s="95" customFormat="1" ht="20.25" customHeight="1" hidden="1">
      <c r="A128" s="5" t="s">
        <v>19</v>
      </c>
      <c r="B128" s="6">
        <v>951</v>
      </c>
      <c r="C128" s="6" t="s">
        <v>63</v>
      </c>
      <c r="D128" s="7" t="s">
        <v>161</v>
      </c>
      <c r="E128" s="7" t="s">
        <v>21</v>
      </c>
      <c r="F128" s="7" t="s">
        <v>20</v>
      </c>
      <c r="G128" s="7" t="s">
        <v>6</v>
      </c>
      <c r="H128" s="8">
        <f aca="true" t="shared" si="53" ref="H128:O128">H130+H129</f>
        <v>0</v>
      </c>
      <c r="I128" s="8">
        <f t="shared" si="53"/>
        <v>0</v>
      </c>
      <c r="J128" s="8">
        <f>J130+J129</f>
        <v>0</v>
      </c>
      <c r="K128" s="8">
        <f t="shared" si="53"/>
        <v>0</v>
      </c>
      <c r="L128" s="8">
        <f t="shared" si="53"/>
        <v>0</v>
      </c>
      <c r="M128" s="8">
        <f t="shared" si="53"/>
        <v>0</v>
      </c>
      <c r="N128" s="8">
        <f t="shared" si="53"/>
        <v>0</v>
      </c>
      <c r="O128" s="8">
        <f t="shared" si="53"/>
        <v>0</v>
      </c>
      <c r="P128" s="94"/>
    </row>
    <row r="129" spans="1:16" s="95" customFormat="1" ht="20.25" customHeight="1" hidden="1">
      <c r="A129" s="5" t="s">
        <v>31</v>
      </c>
      <c r="B129" s="6">
        <v>951</v>
      </c>
      <c r="C129" s="6" t="s">
        <v>63</v>
      </c>
      <c r="D129" s="7" t="s">
        <v>161</v>
      </c>
      <c r="E129" s="7" t="s">
        <v>21</v>
      </c>
      <c r="F129" s="7" t="s">
        <v>32</v>
      </c>
      <c r="G129" s="7" t="s">
        <v>13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31">
        <f>J129</f>
        <v>0</v>
      </c>
      <c r="N129" s="8">
        <v>0</v>
      </c>
      <c r="O129" s="8">
        <v>0</v>
      </c>
      <c r="P129" s="94"/>
    </row>
    <row r="130" spans="1:16" s="95" customFormat="1" ht="19.5" customHeight="1" hidden="1">
      <c r="A130" s="5" t="s">
        <v>22</v>
      </c>
      <c r="B130" s="6">
        <v>951</v>
      </c>
      <c r="C130" s="6" t="s">
        <v>63</v>
      </c>
      <c r="D130" s="7" t="s">
        <v>161</v>
      </c>
      <c r="E130" s="7" t="s">
        <v>21</v>
      </c>
      <c r="F130" s="7" t="s">
        <v>23</v>
      </c>
      <c r="G130" s="7" t="s">
        <v>13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93">
        <f>J130</f>
        <v>0</v>
      </c>
      <c r="N130" s="8">
        <f>H130-I130</f>
        <v>0</v>
      </c>
      <c r="O130" s="8">
        <f>I130-J130</f>
        <v>0</v>
      </c>
      <c r="P130" s="94"/>
    </row>
    <row r="131" spans="1:256" s="77" customFormat="1" ht="38.25" customHeight="1">
      <c r="A131" s="1" t="s">
        <v>401</v>
      </c>
      <c r="B131" s="2">
        <v>951</v>
      </c>
      <c r="C131" s="2" t="s">
        <v>63</v>
      </c>
      <c r="D131" s="3" t="s">
        <v>404</v>
      </c>
      <c r="E131" s="3" t="s">
        <v>6</v>
      </c>
      <c r="F131" s="3" t="s">
        <v>6</v>
      </c>
      <c r="G131" s="3" t="s">
        <v>6</v>
      </c>
      <c r="H131" s="4">
        <f>H132</f>
        <v>300000</v>
      </c>
      <c r="I131" s="4">
        <f aca="true" t="shared" si="54" ref="I131:O131">I132</f>
        <v>290000</v>
      </c>
      <c r="J131" s="4">
        <f t="shared" si="54"/>
        <v>290000</v>
      </c>
      <c r="K131" s="4">
        <f t="shared" si="54"/>
        <v>0</v>
      </c>
      <c r="L131" s="4">
        <f t="shared" si="54"/>
        <v>0</v>
      </c>
      <c r="M131" s="4">
        <f t="shared" si="54"/>
        <v>290000</v>
      </c>
      <c r="N131" s="4">
        <f t="shared" si="54"/>
        <v>10000</v>
      </c>
      <c r="O131" s="4">
        <f t="shared" si="54"/>
        <v>0</v>
      </c>
      <c r="P131" s="96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16" s="95" customFormat="1" ht="20.25" customHeight="1">
      <c r="A132" s="5" t="s">
        <v>19</v>
      </c>
      <c r="B132" s="6">
        <v>951</v>
      </c>
      <c r="C132" s="6" t="s">
        <v>63</v>
      </c>
      <c r="D132" s="7" t="s">
        <v>404</v>
      </c>
      <c r="E132" s="7" t="s">
        <v>21</v>
      </c>
      <c r="F132" s="7"/>
      <c r="G132" s="7" t="s">
        <v>6</v>
      </c>
      <c r="H132" s="8">
        <f>H133+H134</f>
        <v>300000</v>
      </c>
      <c r="I132" s="8">
        <f>I133+I134</f>
        <v>290000</v>
      </c>
      <c r="J132" s="8">
        <f>J133+J134</f>
        <v>290000</v>
      </c>
      <c r="K132" s="8">
        <f>K134</f>
        <v>0</v>
      </c>
      <c r="L132" s="8">
        <f>L134</f>
        <v>0</v>
      </c>
      <c r="M132" s="8">
        <f>M133+M134</f>
        <v>290000</v>
      </c>
      <c r="N132" s="8">
        <f>N134</f>
        <v>10000</v>
      </c>
      <c r="O132" s="8">
        <f>I132-J132</f>
        <v>0</v>
      </c>
      <c r="P132" s="94"/>
    </row>
    <row r="133" spans="1:16" s="95" customFormat="1" ht="21.75" customHeight="1">
      <c r="A133" s="5" t="s">
        <v>24</v>
      </c>
      <c r="B133" s="6">
        <v>951</v>
      </c>
      <c r="C133" s="6" t="s">
        <v>63</v>
      </c>
      <c r="D133" s="7" t="s">
        <v>404</v>
      </c>
      <c r="E133" s="7" t="s">
        <v>21</v>
      </c>
      <c r="F133" s="7">
        <v>310</v>
      </c>
      <c r="G133" s="36" t="s">
        <v>402</v>
      </c>
      <c r="H133" s="8">
        <v>50781</v>
      </c>
      <c r="I133" s="8">
        <v>50781</v>
      </c>
      <c r="J133" s="8">
        <v>50781</v>
      </c>
      <c r="K133" s="8">
        <v>0</v>
      </c>
      <c r="L133" s="8">
        <v>0</v>
      </c>
      <c r="M133" s="93">
        <f>J133</f>
        <v>50781</v>
      </c>
      <c r="N133" s="8">
        <f>H133-I133</f>
        <v>0</v>
      </c>
      <c r="O133" s="8">
        <f>I133-J133</f>
        <v>0</v>
      </c>
      <c r="P133" s="94"/>
    </row>
    <row r="134" spans="1:16" s="95" customFormat="1" ht="21.75" customHeight="1">
      <c r="A134" s="5" t="s">
        <v>24</v>
      </c>
      <c r="B134" s="6">
        <v>951</v>
      </c>
      <c r="C134" s="6" t="s">
        <v>63</v>
      </c>
      <c r="D134" s="7" t="s">
        <v>404</v>
      </c>
      <c r="E134" s="7" t="s">
        <v>21</v>
      </c>
      <c r="F134" s="7">
        <v>340</v>
      </c>
      <c r="G134" s="36" t="s">
        <v>402</v>
      </c>
      <c r="H134" s="8">
        <v>249219</v>
      </c>
      <c r="I134" s="8">
        <v>239219</v>
      </c>
      <c r="J134" s="8">
        <v>239219</v>
      </c>
      <c r="K134" s="8">
        <v>0</v>
      </c>
      <c r="L134" s="8">
        <v>0</v>
      </c>
      <c r="M134" s="93">
        <f>J134</f>
        <v>239219</v>
      </c>
      <c r="N134" s="8">
        <f>H134-I134</f>
        <v>10000</v>
      </c>
      <c r="O134" s="8">
        <f>I134-J134</f>
        <v>0</v>
      </c>
      <c r="P134" s="94"/>
    </row>
    <row r="135" spans="1:16" s="97" customFormat="1" ht="153" customHeight="1" hidden="1">
      <c r="A135" s="1" t="s">
        <v>397</v>
      </c>
      <c r="B135" s="2">
        <v>951</v>
      </c>
      <c r="C135" s="37" t="s">
        <v>135</v>
      </c>
      <c r="D135" s="35" t="s">
        <v>136</v>
      </c>
      <c r="E135" s="3"/>
      <c r="F135" s="3"/>
      <c r="G135" s="3"/>
      <c r="H135" s="4">
        <f>H136</f>
        <v>0</v>
      </c>
      <c r="I135" s="4">
        <f aca="true" t="shared" si="55" ref="I135:O135">I136</f>
        <v>0</v>
      </c>
      <c r="J135" s="4">
        <f t="shared" si="55"/>
        <v>0</v>
      </c>
      <c r="K135" s="4">
        <f t="shared" si="55"/>
        <v>0</v>
      </c>
      <c r="L135" s="4">
        <f t="shared" si="55"/>
        <v>0</v>
      </c>
      <c r="M135" s="4">
        <f t="shared" si="55"/>
        <v>0</v>
      </c>
      <c r="N135" s="4">
        <f t="shared" si="55"/>
        <v>0</v>
      </c>
      <c r="O135" s="4">
        <f t="shared" si="55"/>
        <v>0</v>
      </c>
      <c r="P135" s="96"/>
    </row>
    <row r="136" spans="1:16" s="95" customFormat="1" ht="21.75" customHeight="1" hidden="1">
      <c r="A136" s="5" t="s">
        <v>134</v>
      </c>
      <c r="B136" s="6">
        <v>951</v>
      </c>
      <c r="C136" s="38" t="s">
        <v>135</v>
      </c>
      <c r="D136" s="36" t="s">
        <v>136</v>
      </c>
      <c r="E136" s="7">
        <v>414</v>
      </c>
      <c r="F136" s="7">
        <v>220</v>
      </c>
      <c r="G136" s="7"/>
      <c r="H136" s="8">
        <f>H137</f>
        <v>0</v>
      </c>
      <c r="I136" s="8">
        <f aca="true" t="shared" si="56" ref="I136:O136">I137</f>
        <v>0</v>
      </c>
      <c r="J136" s="8">
        <f t="shared" si="56"/>
        <v>0</v>
      </c>
      <c r="K136" s="8">
        <f t="shared" si="56"/>
        <v>0</v>
      </c>
      <c r="L136" s="8">
        <f t="shared" si="56"/>
        <v>0</v>
      </c>
      <c r="M136" s="8">
        <f t="shared" si="56"/>
        <v>0</v>
      </c>
      <c r="N136" s="8">
        <f t="shared" si="56"/>
        <v>0</v>
      </c>
      <c r="O136" s="8">
        <f t="shared" si="56"/>
        <v>0</v>
      </c>
      <c r="P136" s="94"/>
    </row>
    <row r="137" spans="1:16" s="95" customFormat="1" ht="21.75" customHeight="1" hidden="1">
      <c r="A137" s="5" t="s">
        <v>133</v>
      </c>
      <c r="B137" s="6">
        <v>951</v>
      </c>
      <c r="C137" s="6" t="s">
        <v>63</v>
      </c>
      <c r="D137" s="36" t="s">
        <v>136</v>
      </c>
      <c r="E137" s="7">
        <v>414</v>
      </c>
      <c r="F137" s="7">
        <v>226</v>
      </c>
      <c r="G137" s="7">
        <v>26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93">
        <v>0</v>
      </c>
      <c r="N137" s="8">
        <v>0</v>
      </c>
      <c r="O137" s="8">
        <v>0</v>
      </c>
      <c r="P137" s="94"/>
    </row>
    <row r="138" spans="1:256" s="77" customFormat="1" ht="89.25" customHeight="1" hidden="1">
      <c r="A138" s="1" t="s">
        <v>71</v>
      </c>
      <c r="B138" s="2">
        <v>951</v>
      </c>
      <c r="C138" s="2" t="s">
        <v>63</v>
      </c>
      <c r="D138" s="3" t="s">
        <v>72</v>
      </c>
      <c r="E138" s="3" t="s">
        <v>6</v>
      </c>
      <c r="F138" s="3" t="s">
        <v>6</v>
      </c>
      <c r="G138" s="3" t="s">
        <v>6</v>
      </c>
      <c r="H138" s="4">
        <f>H139</f>
        <v>0</v>
      </c>
      <c r="I138" s="4">
        <f aca="true" t="shared" si="57" ref="I138:O138">I139</f>
        <v>0</v>
      </c>
      <c r="J138" s="4">
        <f t="shared" si="57"/>
        <v>0</v>
      </c>
      <c r="K138" s="4">
        <f t="shared" si="57"/>
        <v>0</v>
      </c>
      <c r="L138" s="4">
        <f t="shared" si="57"/>
        <v>0</v>
      </c>
      <c r="M138" s="30">
        <f t="shared" si="57"/>
        <v>0</v>
      </c>
      <c r="N138" s="4">
        <f t="shared" si="57"/>
        <v>0</v>
      </c>
      <c r="O138" s="4">
        <f t="shared" si="57"/>
        <v>0</v>
      </c>
      <c r="P138" s="96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16" s="95" customFormat="1" ht="22.5" customHeight="1" hidden="1">
      <c r="A139" s="5" t="s">
        <v>64</v>
      </c>
      <c r="B139" s="6">
        <v>951</v>
      </c>
      <c r="C139" s="6" t="s">
        <v>63</v>
      </c>
      <c r="D139" s="7" t="s">
        <v>72</v>
      </c>
      <c r="E139" s="7" t="s">
        <v>66</v>
      </c>
      <c r="F139" s="7" t="s">
        <v>65</v>
      </c>
      <c r="G139" s="7" t="s">
        <v>6</v>
      </c>
      <c r="H139" s="8">
        <f>H140</f>
        <v>0</v>
      </c>
      <c r="I139" s="8">
        <f aca="true" t="shared" si="58" ref="I139:O139">I140</f>
        <v>0</v>
      </c>
      <c r="J139" s="8">
        <f t="shared" si="58"/>
        <v>0</v>
      </c>
      <c r="K139" s="8">
        <f t="shared" si="58"/>
        <v>0</v>
      </c>
      <c r="L139" s="8">
        <f t="shared" si="58"/>
        <v>0</v>
      </c>
      <c r="M139" s="31">
        <f t="shared" si="58"/>
        <v>0</v>
      </c>
      <c r="N139" s="8">
        <f t="shared" si="58"/>
        <v>0</v>
      </c>
      <c r="O139" s="8">
        <f t="shared" si="58"/>
        <v>0</v>
      </c>
      <c r="P139" s="94"/>
    </row>
    <row r="140" spans="1:16" s="95" customFormat="1" ht="30.75" customHeight="1" hidden="1">
      <c r="A140" s="5" t="s">
        <v>67</v>
      </c>
      <c r="B140" s="6">
        <v>951</v>
      </c>
      <c r="C140" s="6" t="s">
        <v>63</v>
      </c>
      <c r="D140" s="7" t="s">
        <v>72</v>
      </c>
      <c r="E140" s="7" t="s">
        <v>66</v>
      </c>
      <c r="F140" s="7">
        <v>242</v>
      </c>
      <c r="G140" s="7" t="s">
        <v>73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93">
        <f>J140</f>
        <v>0</v>
      </c>
      <c r="N140" s="8">
        <f aca="true" t="shared" si="59" ref="N140:O143">H140-I140</f>
        <v>0</v>
      </c>
      <c r="O140" s="8">
        <f t="shared" si="59"/>
        <v>0</v>
      </c>
      <c r="P140" s="94"/>
    </row>
    <row r="141" spans="1:256" s="77" customFormat="1" ht="38.25" customHeight="1" hidden="1">
      <c r="A141" s="1" t="s">
        <v>74</v>
      </c>
      <c r="B141" s="2">
        <v>951</v>
      </c>
      <c r="C141" s="2" t="s">
        <v>75</v>
      </c>
      <c r="D141" s="3" t="s">
        <v>398</v>
      </c>
      <c r="E141" s="3" t="s">
        <v>6</v>
      </c>
      <c r="F141" s="3" t="s">
        <v>6</v>
      </c>
      <c r="G141" s="3" t="s">
        <v>6</v>
      </c>
      <c r="H141" s="4">
        <f aca="true" t="shared" si="60" ref="H141:M141">H142</f>
        <v>0</v>
      </c>
      <c r="I141" s="4">
        <f t="shared" si="60"/>
        <v>0</v>
      </c>
      <c r="J141" s="4">
        <f t="shared" si="60"/>
        <v>0</v>
      </c>
      <c r="K141" s="4">
        <f t="shared" si="60"/>
        <v>0</v>
      </c>
      <c r="L141" s="4">
        <f t="shared" si="60"/>
        <v>0</v>
      </c>
      <c r="M141" s="4">
        <f t="shared" si="60"/>
        <v>0</v>
      </c>
      <c r="N141" s="4">
        <f t="shared" si="59"/>
        <v>0</v>
      </c>
      <c r="O141" s="4">
        <f t="shared" si="59"/>
        <v>0</v>
      </c>
      <c r="P141" s="96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16" s="95" customFormat="1" ht="21.75" customHeight="1" hidden="1">
      <c r="A142" s="5" t="s">
        <v>19</v>
      </c>
      <c r="B142" s="6">
        <v>951</v>
      </c>
      <c r="C142" s="6" t="s">
        <v>75</v>
      </c>
      <c r="D142" s="7" t="s">
        <v>398</v>
      </c>
      <c r="E142" s="7" t="s">
        <v>21</v>
      </c>
      <c r="F142" s="7" t="s">
        <v>20</v>
      </c>
      <c r="G142" s="7" t="s">
        <v>6</v>
      </c>
      <c r="H142" s="8">
        <f>H143</f>
        <v>0</v>
      </c>
      <c r="I142" s="8">
        <f>I143</f>
        <v>0</v>
      </c>
      <c r="J142" s="8">
        <f>J143</f>
        <v>0</v>
      </c>
      <c r="K142" s="8">
        <f>K143</f>
        <v>0</v>
      </c>
      <c r="L142" s="8">
        <f>L143</f>
        <v>0</v>
      </c>
      <c r="M142" s="8">
        <f>J142</f>
        <v>0</v>
      </c>
      <c r="N142" s="8">
        <f t="shared" si="59"/>
        <v>0</v>
      </c>
      <c r="O142" s="8">
        <f t="shared" si="59"/>
        <v>0</v>
      </c>
      <c r="P142" s="94"/>
    </row>
    <row r="143" spans="1:16" s="95" customFormat="1" ht="21.75" customHeight="1" hidden="1">
      <c r="A143" s="5" t="s">
        <v>31</v>
      </c>
      <c r="B143" s="6">
        <v>951</v>
      </c>
      <c r="C143" s="6" t="s">
        <v>75</v>
      </c>
      <c r="D143" s="7" t="s">
        <v>398</v>
      </c>
      <c r="E143" s="7" t="s">
        <v>21</v>
      </c>
      <c r="F143" s="7" t="s">
        <v>32</v>
      </c>
      <c r="G143" s="7"/>
      <c r="H143" s="8">
        <v>0</v>
      </c>
      <c r="I143" s="8">
        <v>0</v>
      </c>
      <c r="J143" s="8">
        <v>0</v>
      </c>
      <c r="K143" s="8"/>
      <c r="L143" s="8"/>
      <c r="M143" s="31">
        <f>J143</f>
        <v>0</v>
      </c>
      <c r="N143" s="8">
        <f t="shared" si="59"/>
        <v>0</v>
      </c>
      <c r="O143" s="8">
        <f t="shared" si="59"/>
        <v>0</v>
      </c>
      <c r="P143" s="94"/>
    </row>
    <row r="144" spans="1:256" s="77" customFormat="1" ht="23.25" customHeight="1" hidden="1">
      <c r="A144" s="1" t="s">
        <v>403</v>
      </c>
      <c r="B144" s="2">
        <v>951</v>
      </c>
      <c r="C144" s="2" t="s">
        <v>63</v>
      </c>
      <c r="D144" s="2">
        <v>9990028740</v>
      </c>
      <c r="E144" s="3" t="s">
        <v>6</v>
      </c>
      <c r="F144" s="3" t="s">
        <v>6</v>
      </c>
      <c r="G144" s="3" t="s">
        <v>6</v>
      </c>
      <c r="H144" s="4">
        <f>H145+H147</f>
        <v>0</v>
      </c>
      <c r="I144" s="4">
        <f>I145+I147</f>
        <v>0</v>
      </c>
      <c r="J144" s="4">
        <f>J145+J147</f>
        <v>0</v>
      </c>
      <c r="K144" s="4">
        <f aca="true" t="shared" si="61" ref="I144:O147">K145</f>
        <v>0</v>
      </c>
      <c r="L144" s="4">
        <f t="shared" si="61"/>
        <v>0</v>
      </c>
      <c r="M144" s="4">
        <f>M145+M147</f>
        <v>0</v>
      </c>
      <c r="N144" s="4">
        <f>N145+N147</f>
        <v>0</v>
      </c>
      <c r="O144" s="4">
        <f t="shared" si="61"/>
        <v>0</v>
      </c>
      <c r="P144" s="96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16" s="95" customFormat="1" ht="21.75" customHeight="1" hidden="1">
      <c r="A145" s="5" t="s">
        <v>33</v>
      </c>
      <c r="B145" s="6">
        <v>951</v>
      </c>
      <c r="C145" s="6" t="s">
        <v>63</v>
      </c>
      <c r="D145" s="6">
        <v>9990028740</v>
      </c>
      <c r="E145" s="6">
        <v>853</v>
      </c>
      <c r="F145" s="7">
        <v>290</v>
      </c>
      <c r="G145" s="7" t="s">
        <v>6</v>
      </c>
      <c r="H145" s="8">
        <f>H146</f>
        <v>0</v>
      </c>
      <c r="I145" s="8">
        <f t="shared" si="61"/>
        <v>0</v>
      </c>
      <c r="J145" s="8">
        <f t="shared" si="61"/>
        <v>0</v>
      </c>
      <c r="K145" s="8">
        <f t="shared" si="61"/>
        <v>0</v>
      </c>
      <c r="L145" s="8">
        <f t="shared" si="61"/>
        <v>0</v>
      </c>
      <c r="M145" s="31">
        <f t="shared" si="61"/>
        <v>0</v>
      </c>
      <c r="N145" s="8">
        <f t="shared" si="61"/>
        <v>0</v>
      </c>
      <c r="O145" s="8">
        <f t="shared" si="61"/>
        <v>0</v>
      </c>
      <c r="P145" s="94"/>
    </row>
    <row r="146" spans="1:16" s="95" customFormat="1" ht="21.75" customHeight="1" hidden="1">
      <c r="A146" s="5" t="s">
        <v>33</v>
      </c>
      <c r="B146" s="6">
        <v>951</v>
      </c>
      <c r="C146" s="6" t="s">
        <v>63</v>
      </c>
      <c r="D146" s="6">
        <v>9990028740</v>
      </c>
      <c r="E146" s="6">
        <v>853</v>
      </c>
      <c r="F146" s="7">
        <v>290</v>
      </c>
      <c r="G146" s="36" t="s">
        <v>402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93">
        <f>J146</f>
        <v>0</v>
      </c>
      <c r="N146" s="8">
        <f>H146-I146</f>
        <v>0</v>
      </c>
      <c r="O146" s="8">
        <f>I146-J146</f>
        <v>0</v>
      </c>
      <c r="P146" s="94"/>
    </row>
    <row r="147" spans="1:16" s="95" customFormat="1" ht="21.75" customHeight="1" hidden="1">
      <c r="A147" s="5" t="s">
        <v>33</v>
      </c>
      <c r="B147" s="6">
        <v>951</v>
      </c>
      <c r="C147" s="6" t="s">
        <v>63</v>
      </c>
      <c r="D147" s="6">
        <v>9990028740</v>
      </c>
      <c r="E147" s="6">
        <v>853</v>
      </c>
      <c r="F147" s="7">
        <v>290</v>
      </c>
      <c r="G147" s="7" t="s">
        <v>6</v>
      </c>
      <c r="H147" s="8">
        <f>H148</f>
        <v>0</v>
      </c>
      <c r="I147" s="8">
        <f t="shared" si="61"/>
        <v>0</v>
      </c>
      <c r="J147" s="8">
        <f t="shared" si="61"/>
        <v>0</v>
      </c>
      <c r="K147" s="8">
        <f t="shared" si="61"/>
        <v>0</v>
      </c>
      <c r="L147" s="8">
        <f t="shared" si="61"/>
        <v>0</v>
      </c>
      <c r="M147" s="31">
        <f t="shared" si="61"/>
        <v>0</v>
      </c>
      <c r="N147" s="8">
        <f t="shared" si="61"/>
        <v>0</v>
      </c>
      <c r="O147" s="8">
        <f t="shared" si="61"/>
        <v>0</v>
      </c>
      <c r="P147" s="94"/>
    </row>
    <row r="148" spans="1:16" s="95" customFormat="1" ht="21.75" customHeight="1" hidden="1">
      <c r="A148" s="5" t="s">
        <v>33</v>
      </c>
      <c r="B148" s="6">
        <v>951</v>
      </c>
      <c r="C148" s="6" t="s">
        <v>63</v>
      </c>
      <c r="D148" s="6">
        <v>9990028740</v>
      </c>
      <c r="E148" s="6">
        <v>853</v>
      </c>
      <c r="F148" s="7">
        <v>290</v>
      </c>
      <c r="G148" s="36" t="s">
        <v>124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93">
        <f>J148</f>
        <v>0</v>
      </c>
      <c r="N148" s="8">
        <f>H148-I148</f>
        <v>0</v>
      </c>
      <c r="O148" s="8">
        <f>I148-J148</f>
        <v>0</v>
      </c>
      <c r="P148" s="94"/>
    </row>
    <row r="149" spans="1:256" s="77" customFormat="1" ht="72.75" customHeight="1" hidden="1">
      <c r="A149" s="1" t="s">
        <v>58</v>
      </c>
      <c r="B149" s="2">
        <v>951</v>
      </c>
      <c r="C149" s="2" t="s">
        <v>75</v>
      </c>
      <c r="D149" s="3" t="s">
        <v>158</v>
      </c>
      <c r="E149" s="3" t="s">
        <v>6</v>
      </c>
      <c r="F149" s="3" t="s">
        <v>6</v>
      </c>
      <c r="G149" s="3" t="s">
        <v>6</v>
      </c>
      <c r="H149" s="4">
        <f>H150</f>
        <v>0</v>
      </c>
      <c r="I149" s="4">
        <f aca="true" t="shared" si="62" ref="I149:O150">I150</f>
        <v>0</v>
      </c>
      <c r="J149" s="4">
        <f t="shared" si="62"/>
        <v>0</v>
      </c>
      <c r="K149" s="4">
        <f t="shared" si="62"/>
        <v>0</v>
      </c>
      <c r="L149" s="4">
        <f t="shared" si="62"/>
        <v>0</v>
      </c>
      <c r="M149" s="30">
        <f t="shared" si="62"/>
        <v>0</v>
      </c>
      <c r="N149" s="4">
        <f t="shared" si="62"/>
        <v>0</v>
      </c>
      <c r="O149" s="4">
        <f t="shared" si="62"/>
        <v>0</v>
      </c>
      <c r="P149" s="96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16" s="95" customFormat="1" ht="19.5" customHeight="1" hidden="1">
      <c r="A150" s="5" t="s">
        <v>19</v>
      </c>
      <c r="B150" s="6">
        <v>951</v>
      </c>
      <c r="C150" s="6" t="s">
        <v>75</v>
      </c>
      <c r="D150" s="7" t="s">
        <v>158</v>
      </c>
      <c r="E150" s="7" t="s">
        <v>21</v>
      </c>
      <c r="F150" s="7">
        <v>220</v>
      </c>
      <c r="G150" s="7" t="s">
        <v>6</v>
      </c>
      <c r="H150" s="8">
        <f>H151</f>
        <v>0</v>
      </c>
      <c r="I150" s="8">
        <f t="shared" si="62"/>
        <v>0</v>
      </c>
      <c r="J150" s="8">
        <f t="shared" si="62"/>
        <v>0</v>
      </c>
      <c r="K150" s="8">
        <f t="shared" si="62"/>
        <v>0</v>
      </c>
      <c r="L150" s="8">
        <f t="shared" si="62"/>
        <v>0</v>
      </c>
      <c r="M150" s="31">
        <f t="shared" si="62"/>
        <v>0</v>
      </c>
      <c r="N150" s="8">
        <f t="shared" si="62"/>
        <v>0</v>
      </c>
      <c r="O150" s="8">
        <f t="shared" si="62"/>
        <v>0</v>
      </c>
      <c r="P150" s="94"/>
    </row>
    <row r="151" spans="1:16" s="95" customFormat="1" ht="20.25" customHeight="1" hidden="1">
      <c r="A151" s="5" t="s">
        <v>22</v>
      </c>
      <c r="B151" s="6">
        <v>951</v>
      </c>
      <c r="C151" s="6" t="s">
        <v>75</v>
      </c>
      <c r="D151" s="7" t="s">
        <v>158</v>
      </c>
      <c r="E151" s="7" t="s">
        <v>21</v>
      </c>
      <c r="F151" s="7">
        <v>225</v>
      </c>
      <c r="G151" s="7" t="s">
        <v>13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3">
        <f>J151</f>
        <v>0</v>
      </c>
      <c r="N151" s="8">
        <f>H151-I151</f>
        <v>0</v>
      </c>
      <c r="O151" s="8">
        <f>I151-J151</f>
        <v>0</v>
      </c>
      <c r="P151" s="94"/>
    </row>
    <row r="152" spans="1:256" s="77" customFormat="1" ht="38.25" customHeight="1">
      <c r="A152" s="1" t="s">
        <v>401</v>
      </c>
      <c r="B152" s="2">
        <v>951</v>
      </c>
      <c r="C152" s="2" t="s">
        <v>63</v>
      </c>
      <c r="D152" s="3" t="s">
        <v>404</v>
      </c>
      <c r="E152" s="3" t="s">
        <v>6</v>
      </c>
      <c r="F152" s="3" t="s">
        <v>6</v>
      </c>
      <c r="G152" s="3" t="s">
        <v>6</v>
      </c>
      <c r="H152" s="4">
        <f aca="true" t="shared" si="63" ref="H152:O152">H154+H156</f>
        <v>40000</v>
      </c>
      <c r="I152" s="4">
        <f t="shared" si="63"/>
        <v>37099.15</v>
      </c>
      <c r="J152" s="4">
        <f t="shared" si="63"/>
        <v>37099.15</v>
      </c>
      <c r="K152" s="4">
        <f t="shared" si="63"/>
        <v>0</v>
      </c>
      <c r="L152" s="4">
        <f t="shared" si="63"/>
        <v>0</v>
      </c>
      <c r="M152" s="4">
        <f t="shared" si="63"/>
        <v>37099.15</v>
      </c>
      <c r="N152" s="4">
        <f t="shared" si="63"/>
        <v>2900.8499999999985</v>
      </c>
      <c r="O152" s="4">
        <f t="shared" si="63"/>
        <v>0</v>
      </c>
      <c r="P152" s="96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16" s="95" customFormat="1" ht="21.75" customHeight="1">
      <c r="A153" s="5" t="s">
        <v>24</v>
      </c>
      <c r="B153" s="6">
        <v>951</v>
      </c>
      <c r="C153" s="6" t="s">
        <v>63</v>
      </c>
      <c r="D153" s="7" t="s">
        <v>404</v>
      </c>
      <c r="E153" s="7" t="s">
        <v>21</v>
      </c>
      <c r="F153" s="7">
        <v>220</v>
      </c>
      <c r="G153" s="36"/>
      <c r="H153" s="8">
        <f>H154</f>
        <v>2500</v>
      </c>
      <c r="I153" s="8">
        <f aca="true" t="shared" si="64" ref="I153:N153">I154</f>
        <v>0</v>
      </c>
      <c r="J153" s="8">
        <f t="shared" si="64"/>
        <v>0</v>
      </c>
      <c r="K153" s="8">
        <f t="shared" si="64"/>
        <v>0</v>
      </c>
      <c r="L153" s="8">
        <f t="shared" si="64"/>
        <v>0</v>
      </c>
      <c r="M153" s="8">
        <f t="shared" si="64"/>
        <v>0</v>
      </c>
      <c r="N153" s="8">
        <f t="shared" si="64"/>
        <v>2500</v>
      </c>
      <c r="O153" s="8">
        <f aca="true" t="shared" si="65" ref="O153:O160">I153-J153</f>
        <v>0</v>
      </c>
      <c r="P153" s="94"/>
    </row>
    <row r="154" spans="1:16" s="95" customFormat="1" ht="21.75" customHeight="1">
      <c r="A154" s="5" t="s">
        <v>24</v>
      </c>
      <c r="B154" s="6">
        <v>951</v>
      </c>
      <c r="C154" s="6" t="s">
        <v>63</v>
      </c>
      <c r="D154" s="7" t="s">
        <v>404</v>
      </c>
      <c r="E154" s="7" t="s">
        <v>21</v>
      </c>
      <c r="F154" s="7">
        <v>226</v>
      </c>
      <c r="G154" s="36" t="s">
        <v>124</v>
      </c>
      <c r="H154" s="8">
        <v>2500</v>
      </c>
      <c r="I154" s="8">
        <v>0</v>
      </c>
      <c r="J154" s="8">
        <v>0</v>
      </c>
      <c r="K154" s="8">
        <v>0</v>
      </c>
      <c r="L154" s="8">
        <v>0</v>
      </c>
      <c r="M154" s="93">
        <f>J154</f>
        <v>0</v>
      </c>
      <c r="N154" s="8">
        <f>H154-I154</f>
        <v>2500</v>
      </c>
      <c r="O154" s="8">
        <f t="shared" si="65"/>
        <v>0</v>
      </c>
      <c r="P154" s="94"/>
    </row>
    <row r="155" spans="1:16" s="95" customFormat="1" ht="21.75" customHeight="1">
      <c r="A155" s="5" t="s">
        <v>24</v>
      </c>
      <c r="B155" s="6">
        <v>951</v>
      </c>
      <c r="C155" s="6" t="s">
        <v>63</v>
      </c>
      <c r="D155" s="7" t="s">
        <v>404</v>
      </c>
      <c r="E155" s="7" t="s">
        <v>21</v>
      </c>
      <c r="F155" s="7">
        <v>310</v>
      </c>
      <c r="G155" s="36"/>
      <c r="H155" s="8">
        <f aca="true" t="shared" si="66" ref="H155:N155">H156</f>
        <v>37500</v>
      </c>
      <c r="I155" s="8">
        <f t="shared" si="66"/>
        <v>37099.15</v>
      </c>
      <c r="J155" s="8">
        <f t="shared" si="66"/>
        <v>37099.15</v>
      </c>
      <c r="K155" s="8">
        <f t="shared" si="66"/>
        <v>0</v>
      </c>
      <c r="L155" s="8">
        <f t="shared" si="66"/>
        <v>0</v>
      </c>
      <c r="M155" s="93">
        <f t="shared" si="66"/>
        <v>37099.15</v>
      </c>
      <c r="N155" s="8">
        <f t="shared" si="66"/>
        <v>400.84999999999854</v>
      </c>
      <c r="O155" s="8">
        <f t="shared" si="65"/>
        <v>0</v>
      </c>
      <c r="P155" s="94"/>
    </row>
    <row r="156" spans="1:16" s="95" customFormat="1" ht="21.75" customHeight="1">
      <c r="A156" s="5" t="s">
        <v>24</v>
      </c>
      <c r="B156" s="6">
        <v>951</v>
      </c>
      <c r="C156" s="6" t="s">
        <v>63</v>
      </c>
      <c r="D156" s="7" t="s">
        <v>404</v>
      </c>
      <c r="E156" s="7" t="s">
        <v>21</v>
      </c>
      <c r="F156" s="7">
        <v>310</v>
      </c>
      <c r="G156" s="36" t="s">
        <v>124</v>
      </c>
      <c r="H156" s="8">
        <v>37500</v>
      </c>
      <c r="I156" s="8">
        <v>37099.15</v>
      </c>
      <c r="J156" s="8">
        <v>37099.15</v>
      </c>
      <c r="K156" s="8">
        <v>0</v>
      </c>
      <c r="L156" s="8">
        <v>0</v>
      </c>
      <c r="M156" s="93">
        <f>J156</f>
        <v>37099.15</v>
      </c>
      <c r="N156" s="8">
        <f>H156-I156</f>
        <v>400.84999999999854</v>
      </c>
      <c r="O156" s="8">
        <f t="shared" si="65"/>
        <v>0</v>
      </c>
      <c r="P156" s="94"/>
    </row>
    <row r="157" spans="1:256" s="77" customFormat="1" ht="35.25" customHeight="1">
      <c r="A157" s="1" t="s">
        <v>76</v>
      </c>
      <c r="B157" s="2">
        <v>951</v>
      </c>
      <c r="C157" s="2" t="s">
        <v>75</v>
      </c>
      <c r="D157" s="3" t="s">
        <v>162</v>
      </c>
      <c r="E157" s="3" t="s">
        <v>6</v>
      </c>
      <c r="F157" s="3" t="s">
        <v>6</v>
      </c>
      <c r="G157" s="3" t="s">
        <v>6</v>
      </c>
      <c r="H157" s="4">
        <f>H158</f>
        <v>188300</v>
      </c>
      <c r="I157" s="4">
        <f aca="true" t="shared" si="67" ref="I157:N157">I158</f>
        <v>132969.76</v>
      </c>
      <c r="J157" s="4">
        <f t="shared" si="67"/>
        <v>132969.76</v>
      </c>
      <c r="K157" s="4">
        <f t="shared" si="67"/>
        <v>0</v>
      </c>
      <c r="L157" s="4">
        <f t="shared" si="67"/>
        <v>0</v>
      </c>
      <c r="M157" s="4">
        <f t="shared" si="67"/>
        <v>132969.76</v>
      </c>
      <c r="N157" s="4">
        <f t="shared" si="67"/>
        <v>55330.23999999999</v>
      </c>
      <c r="O157" s="8">
        <f t="shared" si="65"/>
        <v>0</v>
      </c>
      <c r="P157" s="96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16" s="95" customFormat="1" ht="20.25" customHeight="1">
      <c r="A158" s="5" t="s">
        <v>19</v>
      </c>
      <c r="B158" s="6">
        <v>951</v>
      </c>
      <c r="C158" s="6" t="s">
        <v>75</v>
      </c>
      <c r="D158" s="7" t="s">
        <v>162</v>
      </c>
      <c r="E158" s="7" t="s">
        <v>21</v>
      </c>
      <c r="F158" s="7" t="s">
        <v>20</v>
      </c>
      <c r="G158" s="7" t="s">
        <v>6</v>
      </c>
      <c r="H158" s="8">
        <f>H159+H160</f>
        <v>188300</v>
      </c>
      <c r="I158" s="8">
        <f>I159+I160</f>
        <v>132969.76</v>
      </c>
      <c r="J158" s="8">
        <f>J159+J160</f>
        <v>132969.76</v>
      </c>
      <c r="K158" s="8">
        <f>K159</f>
        <v>0</v>
      </c>
      <c r="L158" s="8">
        <f>L159</f>
        <v>0</v>
      </c>
      <c r="M158" s="8">
        <f>M159+M160</f>
        <v>132969.76</v>
      </c>
      <c r="N158" s="8">
        <f>N159+N160</f>
        <v>55330.23999999999</v>
      </c>
      <c r="O158" s="8">
        <f t="shared" si="65"/>
        <v>0</v>
      </c>
      <c r="P158" s="94"/>
    </row>
    <row r="159" spans="1:16" s="95" customFormat="1" ht="20.25" customHeight="1">
      <c r="A159" s="5" t="s">
        <v>29</v>
      </c>
      <c r="B159" s="6">
        <v>951</v>
      </c>
      <c r="C159" s="6" t="s">
        <v>75</v>
      </c>
      <c r="D159" s="7" t="s">
        <v>162</v>
      </c>
      <c r="E159" s="7" t="s">
        <v>21</v>
      </c>
      <c r="F159" s="7" t="s">
        <v>30</v>
      </c>
      <c r="G159" s="36" t="s">
        <v>124</v>
      </c>
      <c r="H159" s="8">
        <v>188300</v>
      </c>
      <c r="I159" s="8">
        <v>132969.76</v>
      </c>
      <c r="J159" s="8">
        <v>132969.76</v>
      </c>
      <c r="K159" s="8">
        <v>0</v>
      </c>
      <c r="L159" s="8">
        <v>0</v>
      </c>
      <c r="M159" s="93">
        <f aca="true" t="shared" si="68" ref="M159:M167">J159</f>
        <v>132969.76</v>
      </c>
      <c r="N159" s="8">
        <f>H159-I159</f>
        <v>55330.23999999999</v>
      </c>
      <c r="O159" s="8">
        <f t="shared" si="65"/>
        <v>0</v>
      </c>
      <c r="P159" s="94"/>
    </row>
    <row r="160" spans="1:16" s="95" customFormat="1" ht="20.25" customHeight="1" hidden="1">
      <c r="A160" s="5" t="s">
        <v>31</v>
      </c>
      <c r="B160" s="6">
        <v>951</v>
      </c>
      <c r="C160" s="6" t="s">
        <v>75</v>
      </c>
      <c r="D160" s="7" t="s">
        <v>162</v>
      </c>
      <c r="E160" s="7" t="s">
        <v>21</v>
      </c>
      <c r="F160" s="6">
        <v>225</v>
      </c>
      <c r="G160" s="7" t="s">
        <v>77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93">
        <f t="shared" si="68"/>
        <v>0</v>
      </c>
      <c r="N160" s="8">
        <f>H160-I160</f>
        <v>0</v>
      </c>
      <c r="O160" s="8">
        <f t="shared" si="65"/>
        <v>0</v>
      </c>
      <c r="P160" s="94"/>
    </row>
    <row r="161" spans="1:256" s="77" customFormat="1" ht="45.75" customHeight="1">
      <c r="A161" s="1" t="s">
        <v>389</v>
      </c>
      <c r="B161" s="2">
        <v>951</v>
      </c>
      <c r="C161" s="2" t="s">
        <v>75</v>
      </c>
      <c r="D161" s="3" t="s">
        <v>163</v>
      </c>
      <c r="E161" s="3" t="s">
        <v>6</v>
      </c>
      <c r="F161" s="3" t="s">
        <v>6</v>
      </c>
      <c r="G161" s="3" t="s">
        <v>6</v>
      </c>
      <c r="H161" s="4">
        <f aca="true" t="shared" si="69" ref="H161:L162">H162</f>
        <v>340000</v>
      </c>
      <c r="I161" s="4">
        <f t="shared" si="69"/>
        <v>309910</v>
      </c>
      <c r="J161" s="4">
        <f t="shared" si="69"/>
        <v>309910</v>
      </c>
      <c r="K161" s="4">
        <f t="shared" si="69"/>
        <v>0</v>
      </c>
      <c r="L161" s="4">
        <f t="shared" si="69"/>
        <v>0</v>
      </c>
      <c r="M161" s="4">
        <f>J161</f>
        <v>309910</v>
      </c>
      <c r="N161" s="4">
        <f aca="true" t="shared" si="70" ref="N161:O163">H161-I161</f>
        <v>30090</v>
      </c>
      <c r="O161" s="4">
        <f t="shared" si="70"/>
        <v>0</v>
      </c>
      <c r="P161" s="96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16" s="95" customFormat="1" ht="21" customHeight="1">
      <c r="A162" s="5" t="s">
        <v>31</v>
      </c>
      <c r="B162" s="6">
        <v>951</v>
      </c>
      <c r="C162" s="6" t="s">
        <v>75</v>
      </c>
      <c r="D162" s="7" t="s">
        <v>163</v>
      </c>
      <c r="E162" s="7" t="s">
        <v>21</v>
      </c>
      <c r="F162" s="7">
        <v>220</v>
      </c>
      <c r="G162" s="7" t="s">
        <v>6</v>
      </c>
      <c r="H162" s="8">
        <f>H163+H164</f>
        <v>340000</v>
      </c>
      <c r="I162" s="8">
        <f>I163+I164</f>
        <v>309910</v>
      </c>
      <c r="J162" s="8">
        <f>J163+J164</f>
        <v>309910</v>
      </c>
      <c r="K162" s="8">
        <f t="shared" si="69"/>
        <v>0</v>
      </c>
      <c r="L162" s="8">
        <f t="shared" si="69"/>
        <v>0</v>
      </c>
      <c r="M162" s="8">
        <f>M163+M164</f>
        <v>309910</v>
      </c>
      <c r="N162" s="8">
        <f t="shared" si="70"/>
        <v>30090</v>
      </c>
      <c r="O162" s="8">
        <f t="shared" si="70"/>
        <v>0</v>
      </c>
      <c r="P162" s="94"/>
    </row>
    <row r="163" spans="1:16" s="95" customFormat="1" ht="22.5" customHeight="1">
      <c r="A163" s="5" t="s">
        <v>31</v>
      </c>
      <c r="B163" s="6">
        <v>951</v>
      </c>
      <c r="C163" s="6" t="s">
        <v>75</v>
      </c>
      <c r="D163" s="7" t="s">
        <v>163</v>
      </c>
      <c r="E163" s="7" t="s">
        <v>21</v>
      </c>
      <c r="F163" s="7">
        <v>225</v>
      </c>
      <c r="G163" s="36" t="s">
        <v>124</v>
      </c>
      <c r="H163" s="8">
        <v>30000</v>
      </c>
      <c r="I163" s="8">
        <v>0</v>
      </c>
      <c r="J163" s="8">
        <v>0</v>
      </c>
      <c r="K163" s="8">
        <v>0</v>
      </c>
      <c r="L163" s="8">
        <v>0</v>
      </c>
      <c r="M163" s="8">
        <f>J163</f>
        <v>0</v>
      </c>
      <c r="N163" s="8">
        <f t="shared" si="70"/>
        <v>30000</v>
      </c>
      <c r="O163" s="8">
        <f t="shared" si="70"/>
        <v>0</v>
      </c>
      <c r="P163" s="94"/>
    </row>
    <row r="164" spans="1:16" s="95" customFormat="1" ht="22.5" customHeight="1">
      <c r="A164" s="5" t="s">
        <v>31</v>
      </c>
      <c r="B164" s="6">
        <v>951</v>
      </c>
      <c r="C164" s="6" t="s">
        <v>75</v>
      </c>
      <c r="D164" s="7" t="s">
        <v>163</v>
      </c>
      <c r="E164" s="7" t="s">
        <v>21</v>
      </c>
      <c r="F164" s="7">
        <v>225</v>
      </c>
      <c r="G164" s="36" t="s">
        <v>402</v>
      </c>
      <c r="H164" s="8">
        <v>310000</v>
      </c>
      <c r="I164" s="8">
        <v>309910</v>
      </c>
      <c r="J164" s="8">
        <v>309910</v>
      </c>
      <c r="K164" s="8">
        <v>0</v>
      </c>
      <c r="L164" s="8">
        <v>0</v>
      </c>
      <c r="M164" s="8">
        <f>J164</f>
        <v>309910</v>
      </c>
      <c r="N164" s="8">
        <f>H164-I164</f>
        <v>90</v>
      </c>
      <c r="O164" s="8">
        <f>I164-J164</f>
        <v>0</v>
      </c>
      <c r="P164" s="94"/>
    </row>
    <row r="165" spans="1:256" s="77" customFormat="1" ht="33" customHeight="1">
      <c r="A165" s="1" t="s">
        <v>423</v>
      </c>
      <c r="B165" s="2">
        <v>951</v>
      </c>
      <c r="C165" s="2" t="s">
        <v>75</v>
      </c>
      <c r="D165" s="3" t="s">
        <v>422</v>
      </c>
      <c r="E165" s="3" t="s">
        <v>6</v>
      </c>
      <c r="F165" s="3" t="s">
        <v>6</v>
      </c>
      <c r="G165" s="3" t="s">
        <v>6</v>
      </c>
      <c r="H165" s="4">
        <f aca="true" t="shared" si="71" ref="H165:M166">H166</f>
        <v>22000</v>
      </c>
      <c r="I165" s="4">
        <f t="shared" si="71"/>
        <v>14000</v>
      </c>
      <c r="J165" s="4">
        <f t="shared" si="71"/>
        <v>14000</v>
      </c>
      <c r="K165" s="4">
        <f t="shared" si="71"/>
        <v>0</v>
      </c>
      <c r="L165" s="4">
        <f t="shared" si="71"/>
        <v>0</v>
      </c>
      <c r="M165" s="4">
        <f t="shared" si="71"/>
        <v>14000</v>
      </c>
      <c r="N165" s="4">
        <f aca="true" t="shared" si="72" ref="N165:O167">H165-I165</f>
        <v>8000</v>
      </c>
      <c r="O165" s="4">
        <f t="shared" si="72"/>
        <v>0</v>
      </c>
      <c r="P165" s="96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16" s="95" customFormat="1" ht="21" customHeight="1">
      <c r="A166" s="5" t="s">
        <v>31</v>
      </c>
      <c r="B166" s="6">
        <v>951</v>
      </c>
      <c r="C166" s="6" t="s">
        <v>75</v>
      </c>
      <c r="D166" s="7" t="s">
        <v>422</v>
      </c>
      <c r="E166" s="7" t="s">
        <v>21</v>
      </c>
      <c r="F166" s="7">
        <v>220</v>
      </c>
      <c r="G166" s="7" t="s">
        <v>6</v>
      </c>
      <c r="H166" s="8">
        <f t="shared" si="71"/>
        <v>22000</v>
      </c>
      <c r="I166" s="8">
        <f t="shared" si="71"/>
        <v>14000</v>
      </c>
      <c r="J166" s="8">
        <f t="shared" si="71"/>
        <v>14000</v>
      </c>
      <c r="K166" s="8">
        <f t="shared" si="71"/>
        <v>0</v>
      </c>
      <c r="L166" s="8">
        <f t="shared" si="71"/>
        <v>0</v>
      </c>
      <c r="M166" s="8">
        <f t="shared" si="68"/>
        <v>14000</v>
      </c>
      <c r="N166" s="8">
        <f t="shared" si="72"/>
        <v>8000</v>
      </c>
      <c r="O166" s="8">
        <f t="shared" si="72"/>
        <v>0</v>
      </c>
      <c r="P166" s="94"/>
    </row>
    <row r="167" spans="1:16" s="95" customFormat="1" ht="22.5" customHeight="1">
      <c r="A167" s="5" t="s">
        <v>31</v>
      </c>
      <c r="B167" s="6">
        <v>951</v>
      </c>
      <c r="C167" s="6" t="s">
        <v>75</v>
      </c>
      <c r="D167" s="7" t="s">
        <v>422</v>
      </c>
      <c r="E167" s="7" t="s">
        <v>21</v>
      </c>
      <c r="F167" s="7">
        <v>225</v>
      </c>
      <c r="G167" s="36" t="s">
        <v>124</v>
      </c>
      <c r="H167" s="8">
        <v>22000</v>
      </c>
      <c r="I167" s="8">
        <v>14000</v>
      </c>
      <c r="J167" s="8">
        <v>14000</v>
      </c>
      <c r="K167" s="8"/>
      <c r="L167" s="8"/>
      <c r="M167" s="8">
        <f t="shared" si="68"/>
        <v>14000</v>
      </c>
      <c r="N167" s="8">
        <f t="shared" si="72"/>
        <v>8000</v>
      </c>
      <c r="O167" s="8">
        <f t="shared" si="72"/>
        <v>0</v>
      </c>
      <c r="P167" s="94"/>
    </row>
    <row r="168" spans="1:256" s="77" customFormat="1" ht="24.75" customHeight="1" hidden="1">
      <c r="A168" s="1" t="s">
        <v>388</v>
      </c>
      <c r="B168" s="2">
        <v>951</v>
      </c>
      <c r="C168" s="2" t="s">
        <v>75</v>
      </c>
      <c r="D168" s="3" t="s">
        <v>387</v>
      </c>
      <c r="E168" s="7"/>
      <c r="F168" s="7"/>
      <c r="G168" s="7"/>
      <c r="H168" s="4">
        <f aca="true" t="shared" si="73" ref="H168:O168">H169+H173+H171</f>
        <v>0</v>
      </c>
      <c r="I168" s="4">
        <f t="shared" si="73"/>
        <v>0</v>
      </c>
      <c r="J168" s="4">
        <f>J169+J173+J171</f>
        <v>0</v>
      </c>
      <c r="K168" s="4">
        <f t="shared" si="73"/>
        <v>0</v>
      </c>
      <c r="L168" s="4">
        <f t="shared" si="73"/>
        <v>0</v>
      </c>
      <c r="M168" s="4">
        <f t="shared" si="73"/>
        <v>0</v>
      </c>
      <c r="N168" s="4">
        <f t="shared" si="73"/>
        <v>0</v>
      </c>
      <c r="O168" s="4">
        <f t="shared" si="73"/>
        <v>0</v>
      </c>
      <c r="P168" s="96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16" s="95" customFormat="1" ht="20.25" customHeight="1" hidden="1">
      <c r="A169" s="5" t="s">
        <v>19</v>
      </c>
      <c r="B169" s="6">
        <v>951</v>
      </c>
      <c r="C169" s="6" t="s">
        <v>75</v>
      </c>
      <c r="D169" s="7" t="s">
        <v>387</v>
      </c>
      <c r="E169" s="7" t="s">
        <v>21</v>
      </c>
      <c r="F169" s="7" t="s">
        <v>20</v>
      </c>
      <c r="G169" s="7" t="s">
        <v>6</v>
      </c>
      <c r="H169" s="8">
        <f aca="true" t="shared" si="74" ref="H169:O169">H170</f>
        <v>0</v>
      </c>
      <c r="I169" s="8">
        <f t="shared" si="74"/>
        <v>0</v>
      </c>
      <c r="J169" s="8">
        <f t="shared" si="74"/>
        <v>0</v>
      </c>
      <c r="K169" s="8">
        <f t="shared" si="74"/>
        <v>0</v>
      </c>
      <c r="L169" s="8">
        <f t="shared" si="74"/>
        <v>0</v>
      </c>
      <c r="M169" s="8">
        <f t="shared" si="74"/>
        <v>0</v>
      </c>
      <c r="N169" s="8">
        <f t="shared" si="74"/>
        <v>0</v>
      </c>
      <c r="O169" s="8">
        <f t="shared" si="74"/>
        <v>0</v>
      </c>
      <c r="P169" s="94"/>
    </row>
    <row r="170" spans="1:16" s="95" customFormat="1" ht="19.5" customHeight="1" hidden="1">
      <c r="A170" s="5" t="s">
        <v>31</v>
      </c>
      <c r="B170" s="6">
        <v>951</v>
      </c>
      <c r="C170" s="6" t="s">
        <v>75</v>
      </c>
      <c r="D170" s="7" t="s">
        <v>387</v>
      </c>
      <c r="E170" s="7" t="s">
        <v>21</v>
      </c>
      <c r="F170" s="7" t="s">
        <v>32</v>
      </c>
      <c r="G170" s="7" t="s">
        <v>13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93">
        <f>J170</f>
        <v>0</v>
      </c>
      <c r="N170" s="8">
        <f aca="true" t="shared" si="75" ref="N170:O172">H170-I170</f>
        <v>0</v>
      </c>
      <c r="O170" s="8">
        <f t="shared" si="75"/>
        <v>0</v>
      </c>
      <c r="P170" s="94"/>
    </row>
    <row r="171" spans="1:16" s="95" customFormat="1" ht="19.5" customHeight="1" hidden="1">
      <c r="A171" s="5"/>
      <c r="B171" s="6">
        <v>951</v>
      </c>
      <c r="C171" s="6" t="s">
        <v>75</v>
      </c>
      <c r="D171" s="7" t="s">
        <v>163</v>
      </c>
      <c r="E171" s="7" t="s">
        <v>21</v>
      </c>
      <c r="F171" s="7">
        <v>310</v>
      </c>
      <c r="G171" s="7" t="s">
        <v>6</v>
      </c>
      <c r="H171" s="8">
        <f>H172</f>
        <v>0</v>
      </c>
      <c r="I171" s="8">
        <f>I172</f>
        <v>0</v>
      </c>
      <c r="J171" s="8">
        <f>J172</f>
        <v>0</v>
      </c>
      <c r="K171" s="8">
        <f>K172</f>
        <v>0</v>
      </c>
      <c r="L171" s="8">
        <f>L172</f>
        <v>0</v>
      </c>
      <c r="M171" s="8">
        <f>J171</f>
        <v>0</v>
      </c>
      <c r="N171" s="8">
        <f t="shared" si="75"/>
        <v>0</v>
      </c>
      <c r="O171" s="8">
        <f t="shared" si="75"/>
        <v>0</v>
      </c>
      <c r="P171" s="94"/>
    </row>
    <row r="172" spans="1:16" s="95" customFormat="1" ht="19.5" customHeight="1" hidden="1">
      <c r="A172" s="5"/>
      <c r="B172" s="6">
        <v>951</v>
      </c>
      <c r="C172" s="6" t="s">
        <v>75</v>
      </c>
      <c r="D172" s="7" t="s">
        <v>163</v>
      </c>
      <c r="E172" s="7" t="s">
        <v>21</v>
      </c>
      <c r="F172" s="7">
        <v>310</v>
      </c>
      <c r="G172" s="7" t="s">
        <v>13</v>
      </c>
      <c r="H172" s="8">
        <v>0</v>
      </c>
      <c r="I172" s="8">
        <v>0</v>
      </c>
      <c r="J172" s="8">
        <v>0</v>
      </c>
      <c r="K172" s="8"/>
      <c r="L172" s="8"/>
      <c r="M172" s="8">
        <f>J172</f>
        <v>0</v>
      </c>
      <c r="N172" s="8">
        <f t="shared" si="75"/>
        <v>0</v>
      </c>
      <c r="O172" s="8">
        <f t="shared" si="75"/>
        <v>0</v>
      </c>
      <c r="P172" s="94"/>
    </row>
    <row r="173" spans="1:16" s="95" customFormat="1" ht="20.25" customHeight="1" hidden="1">
      <c r="A173" s="5" t="s">
        <v>24</v>
      </c>
      <c r="B173" s="6">
        <v>951</v>
      </c>
      <c r="C173" s="6" t="s">
        <v>75</v>
      </c>
      <c r="D173" s="7" t="s">
        <v>387</v>
      </c>
      <c r="E173" s="7" t="s">
        <v>21</v>
      </c>
      <c r="F173" s="7" t="s">
        <v>25</v>
      </c>
      <c r="G173" s="7" t="s">
        <v>6</v>
      </c>
      <c r="H173" s="8">
        <f>H174</f>
        <v>0</v>
      </c>
      <c r="I173" s="8">
        <f aca="true" t="shared" si="76" ref="I173:O173">I174</f>
        <v>0</v>
      </c>
      <c r="J173" s="8">
        <f t="shared" si="76"/>
        <v>0</v>
      </c>
      <c r="K173" s="8">
        <f t="shared" si="76"/>
        <v>0</v>
      </c>
      <c r="L173" s="8">
        <f t="shared" si="76"/>
        <v>0</v>
      </c>
      <c r="M173" s="31">
        <f t="shared" si="76"/>
        <v>0</v>
      </c>
      <c r="N173" s="8">
        <f t="shared" si="76"/>
        <v>0</v>
      </c>
      <c r="O173" s="8">
        <f t="shared" si="76"/>
        <v>0</v>
      </c>
      <c r="P173" s="94"/>
    </row>
    <row r="174" spans="1:16" s="95" customFormat="1" ht="18.75" customHeight="1" hidden="1">
      <c r="A174" s="5" t="s">
        <v>24</v>
      </c>
      <c r="B174" s="6">
        <v>951</v>
      </c>
      <c r="C174" s="6" t="s">
        <v>75</v>
      </c>
      <c r="D174" s="7" t="s">
        <v>387</v>
      </c>
      <c r="E174" s="7" t="s">
        <v>21</v>
      </c>
      <c r="F174" s="7" t="s">
        <v>25</v>
      </c>
      <c r="G174" s="7" t="s">
        <v>13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93">
        <f>J174</f>
        <v>0</v>
      </c>
      <c r="N174" s="8">
        <f>H174-I174</f>
        <v>0</v>
      </c>
      <c r="O174" s="8">
        <f>I174-J174</f>
        <v>0</v>
      </c>
      <c r="P174" s="94"/>
    </row>
    <row r="175" spans="1:256" s="77" customFormat="1" ht="42" customHeight="1" hidden="1">
      <c r="A175" s="1" t="s">
        <v>79</v>
      </c>
      <c r="B175" s="2">
        <v>951</v>
      </c>
      <c r="C175" s="2" t="s">
        <v>75</v>
      </c>
      <c r="D175" s="3" t="s">
        <v>80</v>
      </c>
      <c r="E175" s="3" t="s">
        <v>6</v>
      </c>
      <c r="F175" s="3" t="s">
        <v>6</v>
      </c>
      <c r="G175" s="3" t="s">
        <v>6</v>
      </c>
      <c r="H175" s="4">
        <f>H176</f>
        <v>0</v>
      </c>
      <c r="I175" s="4">
        <f aca="true" t="shared" si="77" ref="I175:O175">I176</f>
        <v>0</v>
      </c>
      <c r="J175" s="4">
        <f t="shared" si="77"/>
        <v>0</v>
      </c>
      <c r="K175" s="4">
        <f t="shared" si="77"/>
        <v>0</v>
      </c>
      <c r="L175" s="4">
        <f t="shared" si="77"/>
        <v>0</v>
      </c>
      <c r="M175" s="30">
        <f t="shared" si="77"/>
        <v>0</v>
      </c>
      <c r="N175" s="4">
        <f t="shared" si="77"/>
        <v>0</v>
      </c>
      <c r="O175" s="4">
        <f t="shared" si="77"/>
        <v>0</v>
      </c>
      <c r="P175" s="96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16" s="95" customFormat="1" ht="19.5" customHeight="1" hidden="1">
      <c r="A176" s="5" t="s">
        <v>19</v>
      </c>
      <c r="B176" s="6">
        <v>951</v>
      </c>
      <c r="C176" s="6" t="s">
        <v>75</v>
      </c>
      <c r="D176" s="7" t="s">
        <v>80</v>
      </c>
      <c r="E176" s="7" t="s">
        <v>21</v>
      </c>
      <c r="F176" s="7" t="s">
        <v>20</v>
      </c>
      <c r="G176" s="7" t="s">
        <v>6</v>
      </c>
      <c r="H176" s="8">
        <f aca="true" t="shared" si="78" ref="H176:O176">H178+H177</f>
        <v>0</v>
      </c>
      <c r="I176" s="8">
        <f t="shared" si="78"/>
        <v>0</v>
      </c>
      <c r="J176" s="8">
        <f>J178+J177</f>
        <v>0</v>
      </c>
      <c r="K176" s="8">
        <f t="shared" si="78"/>
        <v>0</v>
      </c>
      <c r="L176" s="8">
        <f t="shared" si="78"/>
        <v>0</v>
      </c>
      <c r="M176" s="8">
        <f t="shared" si="78"/>
        <v>0</v>
      </c>
      <c r="N176" s="8">
        <f t="shared" si="78"/>
        <v>0</v>
      </c>
      <c r="O176" s="8">
        <f t="shared" si="78"/>
        <v>0</v>
      </c>
      <c r="P176" s="94"/>
    </row>
    <row r="177" spans="1:16" s="95" customFormat="1" ht="22.5" customHeight="1" hidden="1">
      <c r="A177" s="5" t="s">
        <v>31</v>
      </c>
      <c r="B177" s="6">
        <v>951</v>
      </c>
      <c r="C177" s="6" t="s">
        <v>75</v>
      </c>
      <c r="D177" s="7" t="s">
        <v>80</v>
      </c>
      <c r="E177" s="7" t="s">
        <v>21</v>
      </c>
      <c r="F177" s="7" t="s">
        <v>32</v>
      </c>
      <c r="G177" s="7" t="s">
        <v>78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93">
        <f>J177</f>
        <v>0</v>
      </c>
      <c r="N177" s="8">
        <f>H177-I177</f>
        <v>0</v>
      </c>
      <c r="O177" s="8">
        <f>I177-J177</f>
        <v>0</v>
      </c>
      <c r="P177" s="94"/>
    </row>
    <row r="178" spans="1:16" s="95" customFormat="1" ht="22.5" customHeight="1" hidden="1">
      <c r="A178" s="5" t="s">
        <v>31</v>
      </c>
      <c r="B178" s="6">
        <v>951</v>
      </c>
      <c r="C178" s="6" t="s">
        <v>75</v>
      </c>
      <c r="D178" s="7" t="s">
        <v>80</v>
      </c>
      <c r="E178" s="7" t="s">
        <v>21</v>
      </c>
      <c r="F178" s="7">
        <v>226</v>
      </c>
      <c r="G178" s="7">
        <v>32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93">
        <f>J178</f>
        <v>0</v>
      </c>
      <c r="N178" s="8">
        <f>H178-I178</f>
        <v>0</v>
      </c>
      <c r="O178" s="8">
        <f>I178-J178</f>
        <v>0</v>
      </c>
      <c r="P178" s="94"/>
    </row>
    <row r="179" spans="1:256" s="77" customFormat="1" ht="30.75" customHeight="1" hidden="1">
      <c r="A179" s="1" t="s">
        <v>81</v>
      </c>
      <c r="B179" s="2">
        <v>951</v>
      </c>
      <c r="C179" s="2" t="s">
        <v>75</v>
      </c>
      <c r="D179" s="3" t="s">
        <v>82</v>
      </c>
      <c r="E179" s="3" t="s">
        <v>6</v>
      </c>
      <c r="F179" s="3" t="s">
        <v>6</v>
      </c>
      <c r="G179" s="3" t="s">
        <v>6</v>
      </c>
      <c r="H179" s="4">
        <f>H180</f>
        <v>0</v>
      </c>
      <c r="I179" s="4">
        <f aca="true" t="shared" si="79" ref="I179:O179">I180</f>
        <v>0</v>
      </c>
      <c r="J179" s="4">
        <f t="shared" si="79"/>
        <v>0</v>
      </c>
      <c r="K179" s="4">
        <f t="shared" si="79"/>
        <v>0</v>
      </c>
      <c r="L179" s="4">
        <f t="shared" si="79"/>
        <v>0</v>
      </c>
      <c r="M179" s="30">
        <f t="shared" si="79"/>
        <v>0</v>
      </c>
      <c r="N179" s="4">
        <f t="shared" si="79"/>
        <v>0</v>
      </c>
      <c r="O179" s="4">
        <f t="shared" si="79"/>
        <v>0</v>
      </c>
      <c r="P179" s="96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16" s="95" customFormat="1" ht="18.75" customHeight="1" hidden="1">
      <c r="A180" s="5" t="s">
        <v>19</v>
      </c>
      <c r="B180" s="6">
        <v>951</v>
      </c>
      <c r="C180" s="6" t="s">
        <v>75</v>
      </c>
      <c r="D180" s="7" t="s">
        <v>82</v>
      </c>
      <c r="E180" s="7" t="s">
        <v>21</v>
      </c>
      <c r="F180" s="7" t="s">
        <v>20</v>
      </c>
      <c r="G180" s="7" t="s">
        <v>6</v>
      </c>
      <c r="H180" s="8">
        <f>H181</f>
        <v>0</v>
      </c>
      <c r="I180" s="8">
        <f aca="true" t="shared" si="80" ref="I180:O180">I181</f>
        <v>0</v>
      </c>
      <c r="J180" s="8">
        <f t="shared" si="80"/>
        <v>0</v>
      </c>
      <c r="K180" s="8">
        <f t="shared" si="80"/>
        <v>0</v>
      </c>
      <c r="L180" s="8">
        <f t="shared" si="80"/>
        <v>0</v>
      </c>
      <c r="M180" s="31">
        <f t="shared" si="80"/>
        <v>0</v>
      </c>
      <c r="N180" s="8">
        <f t="shared" si="80"/>
        <v>0</v>
      </c>
      <c r="O180" s="8">
        <f t="shared" si="80"/>
        <v>0</v>
      </c>
      <c r="P180" s="94"/>
    </row>
    <row r="181" spans="1:16" s="95" customFormat="1" ht="17.25" customHeight="1" hidden="1">
      <c r="A181" s="5" t="s">
        <v>22</v>
      </c>
      <c r="B181" s="6">
        <v>951</v>
      </c>
      <c r="C181" s="6" t="s">
        <v>75</v>
      </c>
      <c r="D181" s="7" t="s">
        <v>82</v>
      </c>
      <c r="E181" s="7" t="s">
        <v>21</v>
      </c>
      <c r="F181" s="7" t="s">
        <v>23</v>
      </c>
      <c r="G181" s="7" t="s">
        <v>13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93">
        <f>J181</f>
        <v>0</v>
      </c>
      <c r="N181" s="8">
        <f>H181-I181</f>
        <v>0</v>
      </c>
      <c r="O181" s="8">
        <f>I181-J181</f>
        <v>0</v>
      </c>
      <c r="P181" s="94"/>
    </row>
    <row r="182" spans="1:256" s="77" customFormat="1" ht="69" customHeight="1" hidden="1">
      <c r="A182" s="1" t="s">
        <v>83</v>
      </c>
      <c r="B182" s="2">
        <v>951</v>
      </c>
      <c r="C182" s="2" t="s">
        <v>85</v>
      </c>
      <c r="D182" s="3" t="s">
        <v>84</v>
      </c>
      <c r="E182" s="3" t="s">
        <v>6</v>
      </c>
      <c r="F182" s="3" t="s">
        <v>6</v>
      </c>
      <c r="G182" s="3" t="s">
        <v>6</v>
      </c>
      <c r="H182" s="4">
        <f>H183</f>
        <v>0</v>
      </c>
      <c r="I182" s="4">
        <v>0</v>
      </c>
      <c r="J182" s="4">
        <v>0</v>
      </c>
      <c r="K182" s="4">
        <f>K183</f>
        <v>0</v>
      </c>
      <c r="L182" s="4">
        <f>L183</f>
        <v>0</v>
      </c>
      <c r="M182" s="30">
        <f>M183</f>
        <v>0</v>
      </c>
      <c r="N182" s="4">
        <f>N183</f>
        <v>0</v>
      </c>
      <c r="O182" s="4">
        <f>O183</f>
        <v>0</v>
      </c>
      <c r="P182" s="96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16" s="95" customFormat="1" ht="24.75" customHeight="1" hidden="1">
      <c r="A183" s="5" t="s">
        <v>64</v>
      </c>
      <c r="B183" s="6">
        <v>951</v>
      </c>
      <c r="C183" s="6" t="s">
        <v>85</v>
      </c>
      <c r="D183" s="7" t="s">
        <v>84</v>
      </c>
      <c r="E183" s="7" t="s">
        <v>86</v>
      </c>
      <c r="F183" s="7" t="s">
        <v>65</v>
      </c>
      <c r="G183" s="7" t="s">
        <v>6</v>
      </c>
      <c r="H183" s="8">
        <f>H184</f>
        <v>0</v>
      </c>
      <c r="I183" s="8">
        <f aca="true" t="shared" si="81" ref="I183:O183">I184</f>
        <v>0</v>
      </c>
      <c r="J183" s="8">
        <f t="shared" si="81"/>
        <v>0</v>
      </c>
      <c r="K183" s="8">
        <f t="shared" si="81"/>
        <v>0</v>
      </c>
      <c r="L183" s="8">
        <f t="shared" si="81"/>
        <v>0</v>
      </c>
      <c r="M183" s="31">
        <f t="shared" si="81"/>
        <v>0</v>
      </c>
      <c r="N183" s="8">
        <f t="shared" si="81"/>
        <v>0</v>
      </c>
      <c r="O183" s="8">
        <f t="shared" si="81"/>
        <v>0</v>
      </c>
      <c r="P183" s="94"/>
    </row>
    <row r="184" spans="1:16" s="95" customFormat="1" ht="35.25" customHeight="1" hidden="1">
      <c r="A184" s="5" t="s">
        <v>67</v>
      </c>
      <c r="B184" s="6">
        <v>951</v>
      </c>
      <c r="C184" s="6" t="s">
        <v>85</v>
      </c>
      <c r="D184" s="7" t="s">
        <v>84</v>
      </c>
      <c r="E184" s="7" t="s">
        <v>86</v>
      </c>
      <c r="F184" s="7" t="s">
        <v>68</v>
      </c>
      <c r="G184" s="7" t="s">
        <v>13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93">
        <f>J184</f>
        <v>0</v>
      </c>
      <c r="N184" s="8">
        <f>H184-I184</f>
        <v>0</v>
      </c>
      <c r="O184" s="8">
        <f>I184-J184</f>
        <v>0</v>
      </c>
      <c r="P184" s="94"/>
    </row>
    <row r="185" spans="1:256" s="77" customFormat="1" ht="76.5" customHeight="1">
      <c r="A185" s="1" t="s">
        <v>154</v>
      </c>
      <c r="B185" s="2">
        <v>951</v>
      </c>
      <c r="C185" s="2" t="s">
        <v>418</v>
      </c>
      <c r="D185" s="35" t="s">
        <v>155</v>
      </c>
      <c r="E185" s="3" t="s">
        <v>6</v>
      </c>
      <c r="F185" s="3" t="s">
        <v>6</v>
      </c>
      <c r="G185" s="3" t="s">
        <v>6</v>
      </c>
      <c r="H185" s="4">
        <f>H186</f>
        <v>15500</v>
      </c>
      <c r="I185" s="4">
        <f aca="true" t="shared" si="82" ref="I185:O185">I186</f>
        <v>15500</v>
      </c>
      <c r="J185" s="4">
        <f t="shared" si="82"/>
        <v>15500</v>
      </c>
      <c r="K185" s="4">
        <f t="shared" si="82"/>
        <v>0</v>
      </c>
      <c r="L185" s="4">
        <f t="shared" si="82"/>
        <v>0</v>
      </c>
      <c r="M185" s="30">
        <f t="shared" si="82"/>
        <v>15500</v>
      </c>
      <c r="N185" s="4">
        <f t="shared" si="82"/>
        <v>0</v>
      </c>
      <c r="O185" s="4">
        <f t="shared" si="82"/>
        <v>0</v>
      </c>
      <c r="P185" s="96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16" s="95" customFormat="1" ht="21" customHeight="1">
      <c r="A186" s="5" t="s">
        <v>19</v>
      </c>
      <c r="B186" s="6">
        <v>951</v>
      </c>
      <c r="C186" s="6" t="s">
        <v>418</v>
      </c>
      <c r="D186" s="36" t="s">
        <v>155</v>
      </c>
      <c r="E186" s="7" t="s">
        <v>21</v>
      </c>
      <c r="F186" s="7" t="s">
        <v>20</v>
      </c>
      <c r="G186" s="7" t="s">
        <v>6</v>
      </c>
      <c r="H186" s="8">
        <f>H187</f>
        <v>15500</v>
      </c>
      <c r="I186" s="8">
        <f aca="true" t="shared" si="83" ref="I186:O186">I187</f>
        <v>15500</v>
      </c>
      <c r="J186" s="8">
        <f t="shared" si="83"/>
        <v>15500</v>
      </c>
      <c r="K186" s="8">
        <f t="shared" si="83"/>
        <v>0</v>
      </c>
      <c r="L186" s="8">
        <f t="shared" si="83"/>
        <v>0</v>
      </c>
      <c r="M186" s="31">
        <f t="shared" si="83"/>
        <v>15500</v>
      </c>
      <c r="N186" s="8">
        <f t="shared" si="83"/>
        <v>0</v>
      </c>
      <c r="O186" s="8">
        <f t="shared" si="83"/>
        <v>0</v>
      </c>
      <c r="P186" s="94"/>
    </row>
    <row r="187" spans="1:16" s="95" customFormat="1" ht="18" customHeight="1">
      <c r="A187" s="5" t="s">
        <v>22</v>
      </c>
      <c r="B187" s="6">
        <v>951</v>
      </c>
      <c r="C187" s="6" t="s">
        <v>418</v>
      </c>
      <c r="D187" s="36" t="s">
        <v>155</v>
      </c>
      <c r="E187" s="7" t="s">
        <v>21</v>
      </c>
      <c r="F187" s="7" t="s">
        <v>23</v>
      </c>
      <c r="G187" s="7" t="s">
        <v>13</v>
      </c>
      <c r="H187" s="8">
        <v>15500</v>
      </c>
      <c r="I187" s="8">
        <v>15500</v>
      </c>
      <c r="J187" s="8">
        <v>15500</v>
      </c>
      <c r="K187" s="8">
        <v>0</v>
      </c>
      <c r="L187" s="8">
        <v>0</v>
      </c>
      <c r="M187" s="93">
        <f>J187</f>
        <v>15500</v>
      </c>
      <c r="N187" s="8">
        <f>H187-I187</f>
        <v>0</v>
      </c>
      <c r="O187" s="8">
        <f>I187-J187</f>
        <v>0</v>
      </c>
      <c r="P187" s="94"/>
    </row>
    <row r="188" spans="1:16" s="95" customFormat="1" ht="27.75" customHeight="1">
      <c r="A188" s="1" t="s">
        <v>87</v>
      </c>
      <c r="B188" s="2">
        <v>951</v>
      </c>
      <c r="C188" s="2" t="s">
        <v>85</v>
      </c>
      <c r="D188" s="3" t="s">
        <v>164</v>
      </c>
      <c r="E188" s="7" t="s">
        <v>6</v>
      </c>
      <c r="F188" s="7" t="s">
        <v>6</v>
      </c>
      <c r="G188" s="7" t="s">
        <v>6</v>
      </c>
      <c r="H188" s="4">
        <f aca="true" t="shared" si="84" ref="H188:M188">H189+H191</f>
        <v>3121600</v>
      </c>
      <c r="I188" s="4">
        <f>I189+I191</f>
        <v>1893400</v>
      </c>
      <c r="J188" s="4">
        <f>J189+J191</f>
        <v>1893400</v>
      </c>
      <c r="K188" s="4">
        <f t="shared" si="84"/>
        <v>0</v>
      </c>
      <c r="L188" s="4">
        <f t="shared" si="84"/>
        <v>0</v>
      </c>
      <c r="M188" s="4">
        <f t="shared" si="84"/>
        <v>1893400</v>
      </c>
      <c r="N188" s="4">
        <f>H188-I188</f>
        <v>1228200</v>
      </c>
      <c r="O188" s="4">
        <f>O189</f>
        <v>0</v>
      </c>
      <c r="P188" s="94"/>
    </row>
    <row r="189" spans="1:16" s="95" customFormat="1" ht="24.75" customHeight="1">
      <c r="A189" s="5" t="s">
        <v>64</v>
      </c>
      <c r="B189" s="6">
        <v>951</v>
      </c>
      <c r="C189" s="6" t="s">
        <v>85</v>
      </c>
      <c r="D189" s="7" t="s">
        <v>164</v>
      </c>
      <c r="E189" s="7" t="s">
        <v>86</v>
      </c>
      <c r="F189" s="7" t="s">
        <v>65</v>
      </c>
      <c r="G189" s="7" t="s">
        <v>6</v>
      </c>
      <c r="H189" s="8">
        <f>H190</f>
        <v>3121600</v>
      </c>
      <c r="I189" s="8">
        <f aca="true" t="shared" si="85" ref="I189:O191">I190</f>
        <v>1893400</v>
      </c>
      <c r="J189" s="8">
        <f t="shared" si="85"/>
        <v>1893400</v>
      </c>
      <c r="K189" s="8">
        <f t="shared" si="85"/>
        <v>0</v>
      </c>
      <c r="L189" s="8">
        <f t="shared" si="85"/>
        <v>0</v>
      </c>
      <c r="M189" s="31">
        <f t="shared" si="85"/>
        <v>1893400</v>
      </c>
      <c r="N189" s="8">
        <f t="shared" si="85"/>
        <v>1228200</v>
      </c>
      <c r="O189" s="8">
        <f t="shared" si="85"/>
        <v>0</v>
      </c>
      <c r="P189" s="94"/>
    </row>
    <row r="190" spans="1:16" s="95" customFormat="1" ht="30" customHeight="1">
      <c r="A190" s="5" t="s">
        <v>67</v>
      </c>
      <c r="B190" s="6">
        <v>951</v>
      </c>
      <c r="C190" s="6" t="s">
        <v>85</v>
      </c>
      <c r="D190" s="7" t="s">
        <v>164</v>
      </c>
      <c r="E190" s="7" t="s">
        <v>86</v>
      </c>
      <c r="F190" s="7" t="s">
        <v>68</v>
      </c>
      <c r="G190" s="7" t="s">
        <v>13</v>
      </c>
      <c r="H190" s="8">
        <v>3121600</v>
      </c>
      <c r="I190" s="8">
        <v>1893400</v>
      </c>
      <c r="J190" s="8">
        <v>1893400</v>
      </c>
      <c r="K190" s="8">
        <v>0</v>
      </c>
      <c r="L190" s="8">
        <v>0</v>
      </c>
      <c r="M190" s="93">
        <f>J190</f>
        <v>1893400</v>
      </c>
      <c r="N190" s="8">
        <f>H190-I190</f>
        <v>1228200</v>
      </c>
      <c r="O190" s="8">
        <f>I190-J190</f>
        <v>0</v>
      </c>
      <c r="P190" s="94"/>
    </row>
    <row r="191" spans="1:16" s="95" customFormat="1" ht="24.75" customHeight="1" hidden="1">
      <c r="A191" s="5" t="s">
        <v>64</v>
      </c>
      <c r="B191" s="6">
        <v>951</v>
      </c>
      <c r="C191" s="6" t="s">
        <v>85</v>
      </c>
      <c r="D191" s="7" t="s">
        <v>164</v>
      </c>
      <c r="E191" s="7">
        <v>612</v>
      </c>
      <c r="F191" s="7" t="s">
        <v>65</v>
      </c>
      <c r="G191" s="7" t="s">
        <v>6</v>
      </c>
      <c r="H191" s="8">
        <f>H192</f>
        <v>0</v>
      </c>
      <c r="I191" s="8">
        <f t="shared" si="85"/>
        <v>0</v>
      </c>
      <c r="J191" s="8">
        <f t="shared" si="85"/>
        <v>0</v>
      </c>
      <c r="K191" s="8">
        <f t="shared" si="85"/>
        <v>0</v>
      </c>
      <c r="L191" s="8">
        <f t="shared" si="85"/>
        <v>0</v>
      </c>
      <c r="M191" s="31">
        <f t="shared" si="85"/>
        <v>0</v>
      </c>
      <c r="N191" s="8">
        <f t="shared" si="85"/>
        <v>0</v>
      </c>
      <c r="O191" s="8">
        <f t="shared" si="85"/>
        <v>0</v>
      </c>
      <c r="P191" s="94"/>
    </row>
    <row r="192" spans="1:16" s="95" customFormat="1" ht="30" customHeight="1" hidden="1">
      <c r="A192" s="5" t="s">
        <v>67</v>
      </c>
      <c r="B192" s="6">
        <v>951</v>
      </c>
      <c r="C192" s="6" t="s">
        <v>85</v>
      </c>
      <c r="D192" s="7" t="s">
        <v>164</v>
      </c>
      <c r="E192" s="7">
        <v>612</v>
      </c>
      <c r="F192" s="7" t="s">
        <v>68</v>
      </c>
      <c r="G192" s="36" t="s">
        <v>402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93">
        <f>J192</f>
        <v>0</v>
      </c>
      <c r="N192" s="8">
        <f>H192-I192</f>
        <v>0</v>
      </c>
      <c r="O192" s="8">
        <f>I192-J192</f>
        <v>0</v>
      </c>
      <c r="P192" s="94"/>
    </row>
    <row r="193" spans="1:256" s="77" customFormat="1" ht="27.75" customHeight="1" hidden="1">
      <c r="A193" s="1" t="s">
        <v>88</v>
      </c>
      <c r="B193" s="2">
        <v>951</v>
      </c>
      <c r="C193" s="2" t="s">
        <v>85</v>
      </c>
      <c r="D193" s="3" t="s">
        <v>165</v>
      </c>
      <c r="E193" s="3" t="s">
        <v>6</v>
      </c>
      <c r="F193" s="3" t="s">
        <v>6</v>
      </c>
      <c r="G193" s="3" t="s">
        <v>6</v>
      </c>
      <c r="H193" s="4">
        <f>H194</f>
        <v>0</v>
      </c>
      <c r="I193" s="4">
        <f aca="true" t="shared" si="86" ref="I193:O193">I194</f>
        <v>0</v>
      </c>
      <c r="J193" s="4">
        <f t="shared" si="86"/>
        <v>0</v>
      </c>
      <c r="K193" s="4">
        <f t="shared" si="86"/>
        <v>0</v>
      </c>
      <c r="L193" s="4">
        <f t="shared" si="86"/>
        <v>0</v>
      </c>
      <c r="M193" s="30">
        <f t="shared" si="86"/>
        <v>0</v>
      </c>
      <c r="N193" s="4">
        <f t="shared" si="86"/>
        <v>0</v>
      </c>
      <c r="O193" s="4">
        <f t="shared" si="86"/>
        <v>0</v>
      </c>
      <c r="P193" s="96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16" s="95" customFormat="1" ht="22.5" customHeight="1" hidden="1">
      <c r="A194" s="5" t="s">
        <v>64</v>
      </c>
      <c r="B194" s="6">
        <v>951</v>
      </c>
      <c r="C194" s="6" t="s">
        <v>85</v>
      </c>
      <c r="D194" s="7" t="s">
        <v>165</v>
      </c>
      <c r="E194" s="7" t="s">
        <v>86</v>
      </c>
      <c r="F194" s="7" t="s">
        <v>65</v>
      </c>
      <c r="G194" s="7" t="s">
        <v>6</v>
      </c>
      <c r="H194" s="8">
        <f>H195</f>
        <v>0</v>
      </c>
      <c r="I194" s="8">
        <f aca="true" t="shared" si="87" ref="I194:O194">I195</f>
        <v>0</v>
      </c>
      <c r="J194" s="8">
        <f t="shared" si="87"/>
        <v>0</v>
      </c>
      <c r="K194" s="8">
        <f t="shared" si="87"/>
        <v>0</v>
      </c>
      <c r="L194" s="8">
        <f t="shared" si="87"/>
        <v>0</v>
      </c>
      <c r="M194" s="31">
        <f t="shared" si="87"/>
        <v>0</v>
      </c>
      <c r="N194" s="8">
        <f t="shared" si="87"/>
        <v>0</v>
      </c>
      <c r="O194" s="8">
        <f t="shared" si="87"/>
        <v>0</v>
      </c>
      <c r="P194" s="94"/>
    </row>
    <row r="195" spans="1:16" s="95" customFormat="1" ht="29.25" customHeight="1" hidden="1">
      <c r="A195" s="5" t="s">
        <v>67</v>
      </c>
      <c r="B195" s="6">
        <v>951</v>
      </c>
      <c r="C195" s="6" t="s">
        <v>85</v>
      </c>
      <c r="D195" s="7" t="s">
        <v>165</v>
      </c>
      <c r="E195" s="7" t="s">
        <v>86</v>
      </c>
      <c r="F195" s="7" t="s">
        <v>68</v>
      </c>
      <c r="G195" s="7" t="s">
        <v>13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93">
        <f>J195</f>
        <v>0</v>
      </c>
      <c r="N195" s="8">
        <f>H195-I195</f>
        <v>0</v>
      </c>
      <c r="O195" s="8">
        <f>I195-J195</f>
        <v>0</v>
      </c>
      <c r="P195" s="94"/>
    </row>
    <row r="196" spans="1:256" s="77" customFormat="1" ht="60.75" customHeight="1" hidden="1">
      <c r="A196" s="1" t="s">
        <v>89</v>
      </c>
      <c r="B196" s="2">
        <v>951</v>
      </c>
      <c r="C196" s="2" t="s">
        <v>91</v>
      </c>
      <c r="D196" s="3" t="s">
        <v>90</v>
      </c>
      <c r="E196" s="3" t="s">
        <v>6</v>
      </c>
      <c r="F196" s="3" t="s">
        <v>6</v>
      </c>
      <c r="G196" s="3" t="s">
        <v>6</v>
      </c>
      <c r="H196" s="4">
        <f>H197</f>
        <v>0</v>
      </c>
      <c r="I196" s="4">
        <f aca="true" t="shared" si="88" ref="I196:O196">I197</f>
        <v>0</v>
      </c>
      <c r="J196" s="4">
        <f t="shared" si="88"/>
        <v>0</v>
      </c>
      <c r="K196" s="4">
        <f t="shared" si="88"/>
        <v>0</v>
      </c>
      <c r="L196" s="4">
        <f t="shared" si="88"/>
        <v>0</v>
      </c>
      <c r="M196" s="30">
        <f t="shared" si="88"/>
        <v>0</v>
      </c>
      <c r="N196" s="4">
        <f t="shared" si="88"/>
        <v>0</v>
      </c>
      <c r="O196" s="4">
        <f t="shared" si="88"/>
        <v>0</v>
      </c>
      <c r="P196" s="96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16" s="95" customFormat="1" ht="17.25" customHeight="1" hidden="1">
      <c r="A197" s="5" t="s">
        <v>92</v>
      </c>
      <c r="B197" s="6">
        <v>951</v>
      </c>
      <c r="C197" s="6" t="s">
        <v>91</v>
      </c>
      <c r="D197" s="7" t="s">
        <v>90</v>
      </c>
      <c r="E197" s="7" t="s">
        <v>94</v>
      </c>
      <c r="F197" s="7" t="s">
        <v>93</v>
      </c>
      <c r="G197" s="7" t="s">
        <v>6</v>
      </c>
      <c r="H197" s="8">
        <f>H198</f>
        <v>0</v>
      </c>
      <c r="I197" s="8">
        <f aca="true" t="shared" si="89" ref="I197:O197">I198</f>
        <v>0</v>
      </c>
      <c r="J197" s="8">
        <f t="shared" si="89"/>
        <v>0</v>
      </c>
      <c r="K197" s="8">
        <f t="shared" si="89"/>
        <v>0</v>
      </c>
      <c r="L197" s="8">
        <f t="shared" si="89"/>
        <v>0</v>
      </c>
      <c r="M197" s="31">
        <f t="shared" si="89"/>
        <v>0</v>
      </c>
      <c r="N197" s="8">
        <f t="shared" si="89"/>
        <v>0</v>
      </c>
      <c r="O197" s="8">
        <f t="shared" si="89"/>
        <v>0</v>
      </c>
      <c r="P197" s="94"/>
    </row>
    <row r="198" spans="1:16" s="95" customFormat="1" ht="31.5" customHeight="1" hidden="1">
      <c r="A198" s="5" t="s">
        <v>95</v>
      </c>
      <c r="B198" s="6">
        <v>951</v>
      </c>
      <c r="C198" s="6" t="s">
        <v>91</v>
      </c>
      <c r="D198" s="7" t="s">
        <v>90</v>
      </c>
      <c r="E198" s="7" t="s">
        <v>94</v>
      </c>
      <c r="F198" s="7" t="s">
        <v>96</v>
      </c>
      <c r="G198" s="7" t="s">
        <v>13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93">
        <f>J198</f>
        <v>0</v>
      </c>
      <c r="N198" s="8">
        <f>H198-I198</f>
        <v>0</v>
      </c>
      <c r="O198" s="8">
        <f>I198-J198</f>
        <v>0</v>
      </c>
      <c r="P198" s="94"/>
    </row>
    <row r="199" spans="1:16" s="95" customFormat="1" ht="57.75" customHeight="1" hidden="1">
      <c r="A199" s="1" t="s">
        <v>391</v>
      </c>
      <c r="B199" s="2">
        <v>951</v>
      </c>
      <c r="C199" s="2" t="s">
        <v>85</v>
      </c>
      <c r="D199" s="3" t="s">
        <v>392</v>
      </c>
      <c r="E199" s="7" t="s">
        <v>6</v>
      </c>
      <c r="F199" s="7" t="s">
        <v>6</v>
      </c>
      <c r="G199" s="7" t="s">
        <v>6</v>
      </c>
      <c r="H199" s="4">
        <f>H200</f>
        <v>0</v>
      </c>
      <c r="I199" s="4">
        <f aca="true" t="shared" si="90" ref="I199:O200">I200</f>
        <v>0</v>
      </c>
      <c r="J199" s="4">
        <f t="shared" si="90"/>
        <v>0</v>
      </c>
      <c r="K199" s="4">
        <f t="shared" si="90"/>
        <v>0</v>
      </c>
      <c r="L199" s="4">
        <f t="shared" si="90"/>
        <v>0</v>
      </c>
      <c r="M199" s="30">
        <f t="shared" si="90"/>
        <v>0</v>
      </c>
      <c r="N199" s="4">
        <f t="shared" si="90"/>
        <v>0</v>
      </c>
      <c r="O199" s="4">
        <f t="shared" si="90"/>
        <v>0</v>
      </c>
      <c r="P199" s="94"/>
    </row>
    <row r="200" spans="1:16" s="95" customFormat="1" ht="24.75" customHeight="1" hidden="1">
      <c r="A200" s="5" t="s">
        <v>396</v>
      </c>
      <c r="B200" s="6">
        <v>951</v>
      </c>
      <c r="C200" s="6" t="s">
        <v>85</v>
      </c>
      <c r="D200" s="7" t="s">
        <v>392</v>
      </c>
      <c r="E200" s="7">
        <v>350</v>
      </c>
      <c r="F200" s="7">
        <v>290</v>
      </c>
      <c r="G200" s="7" t="s">
        <v>6</v>
      </c>
      <c r="H200" s="8">
        <f>H201</f>
        <v>0</v>
      </c>
      <c r="I200" s="8">
        <f t="shared" si="90"/>
        <v>0</v>
      </c>
      <c r="J200" s="8">
        <f t="shared" si="90"/>
        <v>0</v>
      </c>
      <c r="K200" s="8">
        <f t="shared" si="90"/>
        <v>0</v>
      </c>
      <c r="L200" s="8">
        <f t="shared" si="90"/>
        <v>0</v>
      </c>
      <c r="M200" s="31">
        <f t="shared" si="90"/>
        <v>0</v>
      </c>
      <c r="N200" s="8">
        <f t="shared" si="90"/>
        <v>0</v>
      </c>
      <c r="O200" s="8">
        <f t="shared" si="90"/>
        <v>0</v>
      </c>
      <c r="P200" s="94"/>
    </row>
    <row r="201" spans="1:16" s="95" customFormat="1" ht="22.5" customHeight="1" hidden="1">
      <c r="A201" s="5" t="s">
        <v>33</v>
      </c>
      <c r="B201" s="6">
        <v>951</v>
      </c>
      <c r="C201" s="6" t="s">
        <v>85</v>
      </c>
      <c r="D201" s="7" t="s">
        <v>392</v>
      </c>
      <c r="E201" s="7">
        <v>350</v>
      </c>
      <c r="F201" s="7">
        <v>290</v>
      </c>
      <c r="G201" s="7">
        <v>25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93">
        <f>J201</f>
        <v>0</v>
      </c>
      <c r="N201" s="8">
        <f>H201-I201</f>
        <v>0</v>
      </c>
      <c r="O201" s="8">
        <f>I201-J201</f>
        <v>0</v>
      </c>
      <c r="P201" s="94"/>
    </row>
    <row r="202" spans="1:16" s="95" customFormat="1" ht="27.75" customHeight="1" hidden="1">
      <c r="A202" s="1" t="s">
        <v>87</v>
      </c>
      <c r="B202" s="2">
        <v>951</v>
      </c>
      <c r="C202" s="2" t="s">
        <v>85</v>
      </c>
      <c r="D202" s="3" t="s">
        <v>164</v>
      </c>
      <c r="E202" s="7" t="s">
        <v>6</v>
      </c>
      <c r="F202" s="7" t="s">
        <v>6</v>
      </c>
      <c r="G202" s="7" t="s">
        <v>6</v>
      </c>
      <c r="H202" s="4">
        <f>H203</f>
        <v>0</v>
      </c>
      <c r="I202" s="4">
        <f>I203</f>
        <v>0</v>
      </c>
      <c r="J202" s="4">
        <f>J203</f>
        <v>0</v>
      </c>
      <c r="K202" s="4">
        <f>K203+K205</f>
        <v>0</v>
      </c>
      <c r="L202" s="4">
        <f>L203+L205</f>
        <v>0</v>
      </c>
      <c r="M202" s="4">
        <f>M203</f>
        <v>0</v>
      </c>
      <c r="N202" s="4">
        <f>H202-I202</f>
        <v>0</v>
      </c>
      <c r="O202" s="4">
        <f>O203</f>
        <v>0</v>
      </c>
      <c r="P202" s="94"/>
    </row>
    <row r="203" spans="1:16" s="95" customFormat="1" ht="24.75" customHeight="1" hidden="1">
      <c r="A203" s="5" t="s">
        <v>64</v>
      </c>
      <c r="B203" s="6">
        <v>951</v>
      </c>
      <c r="C203" s="6" t="s">
        <v>85</v>
      </c>
      <c r="D203" s="7" t="s">
        <v>164</v>
      </c>
      <c r="E203" s="7" t="s">
        <v>86</v>
      </c>
      <c r="F203" s="7" t="s">
        <v>65</v>
      </c>
      <c r="G203" s="36"/>
      <c r="H203" s="8">
        <f>H204</f>
        <v>0</v>
      </c>
      <c r="I203" s="8">
        <f aca="true" t="shared" si="91" ref="I203:O203">I204</f>
        <v>0</v>
      </c>
      <c r="J203" s="8">
        <f t="shared" si="91"/>
        <v>0</v>
      </c>
      <c r="K203" s="8">
        <f t="shared" si="91"/>
        <v>0</v>
      </c>
      <c r="L203" s="8">
        <f t="shared" si="91"/>
        <v>0</v>
      </c>
      <c r="M203" s="31">
        <f t="shared" si="91"/>
        <v>0</v>
      </c>
      <c r="N203" s="8">
        <f t="shared" si="91"/>
        <v>0</v>
      </c>
      <c r="O203" s="8">
        <f t="shared" si="91"/>
        <v>0</v>
      </c>
      <c r="P203" s="94"/>
    </row>
    <row r="204" spans="1:16" s="95" customFormat="1" ht="30" customHeight="1" hidden="1">
      <c r="A204" s="5" t="s">
        <v>67</v>
      </c>
      <c r="B204" s="6">
        <v>951</v>
      </c>
      <c r="C204" s="6" t="s">
        <v>85</v>
      </c>
      <c r="D204" s="7" t="s">
        <v>164</v>
      </c>
      <c r="E204" s="7" t="s">
        <v>86</v>
      </c>
      <c r="F204" s="7" t="s">
        <v>68</v>
      </c>
      <c r="G204" s="36" t="s">
        <v>402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93">
        <f>J204</f>
        <v>0</v>
      </c>
      <c r="N204" s="8">
        <f>H204-I204</f>
        <v>0</v>
      </c>
      <c r="O204" s="8">
        <f>I204-J204</f>
        <v>0</v>
      </c>
      <c r="P204" s="94"/>
    </row>
    <row r="205" spans="1:16" s="95" customFormat="1" ht="48" customHeight="1">
      <c r="A205" s="1" t="s">
        <v>390</v>
      </c>
      <c r="B205" s="2">
        <v>951</v>
      </c>
      <c r="C205" s="2" t="s">
        <v>85</v>
      </c>
      <c r="D205" s="3" t="s">
        <v>439</v>
      </c>
      <c r="E205" s="7" t="s">
        <v>6</v>
      </c>
      <c r="F205" s="7" t="s">
        <v>6</v>
      </c>
      <c r="G205" s="7" t="s">
        <v>6</v>
      </c>
      <c r="H205" s="4">
        <f>H206</f>
        <v>415600</v>
      </c>
      <c r="I205" s="4">
        <f aca="true" t="shared" si="92" ref="I205:O212">I206</f>
        <v>415600</v>
      </c>
      <c r="J205" s="4">
        <f t="shared" si="92"/>
        <v>415600</v>
      </c>
      <c r="K205" s="4">
        <f t="shared" si="92"/>
        <v>0</v>
      </c>
      <c r="L205" s="4">
        <f t="shared" si="92"/>
        <v>0</v>
      </c>
      <c r="M205" s="30">
        <f t="shared" si="92"/>
        <v>415600</v>
      </c>
      <c r="N205" s="4">
        <f t="shared" si="92"/>
        <v>0</v>
      </c>
      <c r="O205" s="4">
        <f t="shared" si="92"/>
        <v>0</v>
      </c>
      <c r="P205" s="94"/>
    </row>
    <row r="206" spans="1:16" s="95" customFormat="1" ht="24.75" customHeight="1">
      <c r="A206" s="5" t="s">
        <v>64</v>
      </c>
      <c r="B206" s="6">
        <v>951</v>
      </c>
      <c r="C206" s="6" t="s">
        <v>85</v>
      </c>
      <c r="D206" s="7" t="s">
        <v>439</v>
      </c>
      <c r="E206" s="7" t="s">
        <v>86</v>
      </c>
      <c r="F206" s="7" t="s">
        <v>65</v>
      </c>
      <c r="G206" s="7" t="s">
        <v>6</v>
      </c>
      <c r="H206" s="8">
        <f>H207</f>
        <v>415600</v>
      </c>
      <c r="I206" s="8">
        <f t="shared" si="92"/>
        <v>415600</v>
      </c>
      <c r="J206" s="8">
        <f t="shared" si="92"/>
        <v>415600</v>
      </c>
      <c r="K206" s="8">
        <f t="shared" si="92"/>
        <v>0</v>
      </c>
      <c r="L206" s="8">
        <f t="shared" si="92"/>
        <v>0</v>
      </c>
      <c r="M206" s="31">
        <f t="shared" si="92"/>
        <v>415600</v>
      </c>
      <c r="N206" s="8">
        <f t="shared" si="92"/>
        <v>0</v>
      </c>
      <c r="O206" s="8">
        <f t="shared" si="92"/>
        <v>0</v>
      </c>
      <c r="P206" s="94"/>
    </row>
    <row r="207" spans="1:16" s="95" customFormat="1" ht="30" customHeight="1">
      <c r="A207" s="5" t="s">
        <v>67</v>
      </c>
      <c r="B207" s="6">
        <v>951</v>
      </c>
      <c r="C207" s="6" t="s">
        <v>85</v>
      </c>
      <c r="D207" s="7" t="s">
        <v>439</v>
      </c>
      <c r="E207" s="7" t="s">
        <v>86</v>
      </c>
      <c r="F207" s="7" t="s">
        <v>68</v>
      </c>
      <c r="G207" s="7">
        <v>16</v>
      </c>
      <c r="H207" s="8">
        <v>415600</v>
      </c>
      <c r="I207" s="8">
        <v>415600</v>
      </c>
      <c r="J207" s="8">
        <v>415600</v>
      </c>
      <c r="K207" s="8">
        <v>0</v>
      </c>
      <c r="L207" s="8">
        <v>0</v>
      </c>
      <c r="M207" s="93">
        <f>J207</f>
        <v>415600</v>
      </c>
      <c r="N207" s="8">
        <f>H207-I207</f>
        <v>0</v>
      </c>
      <c r="O207" s="8">
        <f>I207-J207</f>
        <v>0</v>
      </c>
      <c r="P207" s="94"/>
    </row>
    <row r="208" spans="1:16" s="95" customFormat="1" ht="48" customHeight="1">
      <c r="A208" s="1" t="s">
        <v>390</v>
      </c>
      <c r="B208" s="2">
        <v>951</v>
      </c>
      <c r="C208" s="2" t="s">
        <v>85</v>
      </c>
      <c r="D208" s="3" t="s">
        <v>439</v>
      </c>
      <c r="E208" s="7" t="s">
        <v>6</v>
      </c>
      <c r="F208" s="7" t="s">
        <v>6</v>
      </c>
      <c r="G208" s="7" t="s">
        <v>6</v>
      </c>
      <c r="H208" s="4">
        <f>H209</f>
        <v>21000</v>
      </c>
      <c r="I208" s="4">
        <f t="shared" si="92"/>
        <v>21000</v>
      </c>
      <c r="J208" s="4">
        <f t="shared" si="92"/>
        <v>21000</v>
      </c>
      <c r="K208" s="4">
        <f t="shared" si="92"/>
        <v>0</v>
      </c>
      <c r="L208" s="4">
        <f t="shared" si="92"/>
        <v>0</v>
      </c>
      <c r="M208" s="30">
        <f t="shared" si="92"/>
        <v>21000</v>
      </c>
      <c r="N208" s="4">
        <f t="shared" si="92"/>
        <v>0</v>
      </c>
      <c r="O208" s="4">
        <f t="shared" si="92"/>
        <v>0</v>
      </c>
      <c r="P208" s="94"/>
    </row>
    <row r="209" spans="1:16" s="95" customFormat="1" ht="24.75" customHeight="1">
      <c r="A209" s="5" t="s">
        <v>64</v>
      </c>
      <c r="B209" s="6">
        <v>951</v>
      </c>
      <c r="C209" s="6" t="s">
        <v>85</v>
      </c>
      <c r="D209" s="7" t="s">
        <v>439</v>
      </c>
      <c r="E209" s="7" t="s">
        <v>86</v>
      </c>
      <c r="F209" s="7" t="s">
        <v>65</v>
      </c>
      <c r="G209" s="7" t="s">
        <v>6</v>
      </c>
      <c r="H209" s="8">
        <f>H210</f>
        <v>21000</v>
      </c>
      <c r="I209" s="8">
        <f t="shared" si="92"/>
        <v>21000</v>
      </c>
      <c r="J209" s="8">
        <f t="shared" si="92"/>
        <v>21000</v>
      </c>
      <c r="K209" s="8">
        <f t="shared" si="92"/>
        <v>0</v>
      </c>
      <c r="L209" s="8">
        <f t="shared" si="92"/>
        <v>0</v>
      </c>
      <c r="M209" s="31">
        <f t="shared" si="92"/>
        <v>21000</v>
      </c>
      <c r="N209" s="8">
        <f t="shared" si="92"/>
        <v>0</v>
      </c>
      <c r="O209" s="8">
        <f t="shared" si="92"/>
        <v>0</v>
      </c>
      <c r="P209" s="94"/>
    </row>
    <row r="210" spans="1:16" s="95" customFormat="1" ht="30" customHeight="1">
      <c r="A210" s="5" t="s">
        <v>67</v>
      </c>
      <c r="B210" s="6">
        <v>951</v>
      </c>
      <c r="C210" s="6" t="s">
        <v>85</v>
      </c>
      <c r="D210" s="7" t="s">
        <v>439</v>
      </c>
      <c r="E210" s="7" t="s">
        <v>86</v>
      </c>
      <c r="F210" s="7" t="s">
        <v>68</v>
      </c>
      <c r="G210" s="7">
        <v>85</v>
      </c>
      <c r="H210" s="8">
        <v>21000</v>
      </c>
      <c r="I210" s="8">
        <v>21000</v>
      </c>
      <c r="J210" s="8">
        <v>21000</v>
      </c>
      <c r="K210" s="8">
        <v>0</v>
      </c>
      <c r="L210" s="8">
        <v>0</v>
      </c>
      <c r="M210" s="93">
        <f>J210</f>
        <v>21000</v>
      </c>
      <c r="N210" s="8">
        <f>H210-I210</f>
        <v>0</v>
      </c>
      <c r="O210" s="8">
        <f>I210-J210</f>
        <v>0</v>
      </c>
      <c r="P210" s="94"/>
    </row>
    <row r="211" spans="1:16" s="95" customFormat="1" ht="60.75" customHeight="1" hidden="1">
      <c r="A211" s="1" t="s">
        <v>400</v>
      </c>
      <c r="B211" s="2">
        <v>951</v>
      </c>
      <c r="C211" s="2" t="s">
        <v>85</v>
      </c>
      <c r="D211" s="2">
        <v>9910071180</v>
      </c>
      <c r="E211" s="7" t="s">
        <v>6</v>
      </c>
      <c r="F211" s="7" t="s">
        <v>6</v>
      </c>
      <c r="G211" s="7" t="s">
        <v>6</v>
      </c>
      <c r="H211" s="4">
        <f>H212</f>
        <v>0</v>
      </c>
      <c r="I211" s="4">
        <f t="shared" si="92"/>
        <v>0</v>
      </c>
      <c r="J211" s="4">
        <f t="shared" si="92"/>
        <v>0</v>
      </c>
      <c r="K211" s="4">
        <f t="shared" si="92"/>
        <v>0</v>
      </c>
      <c r="L211" s="4">
        <f t="shared" si="92"/>
        <v>0</v>
      </c>
      <c r="M211" s="30">
        <f t="shared" si="92"/>
        <v>0</v>
      </c>
      <c r="N211" s="4">
        <f t="shared" si="92"/>
        <v>0</v>
      </c>
      <c r="O211" s="4">
        <f t="shared" si="92"/>
        <v>0</v>
      </c>
      <c r="P211" s="94"/>
    </row>
    <row r="212" spans="1:16" s="95" customFormat="1" ht="24.75" customHeight="1" hidden="1">
      <c r="A212" s="5" t="s">
        <v>64</v>
      </c>
      <c r="B212" s="6">
        <v>951</v>
      </c>
      <c r="C212" s="6" t="s">
        <v>85</v>
      </c>
      <c r="D212" s="6">
        <v>9910071180</v>
      </c>
      <c r="E212" s="7">
        <v>612</v>
      </c>
      <c r="F212" s="7" t="s">
        <v>65</v>
      </c>
      <c r="G212" s="7" t="s">
        <v>6</v>
      </c>
      <c r="H212" s="8">
        <f>H213</f>
        <v>0</v>
      </c>
      <c r="I212" s="8">
        <f t="shared" si="92"/>
        <v>0</v>
      </c>
      <c r="J212" s="8">
        <f t="shared" si="92"/>
        <v>0</v>
      </c>
      <c r="K212" s="8">
        <f t="shared" si="92"/>
        <v>0</v>
      </c>
      <c r="L212" s="8">
        <f t="shared" si="92"/>
        <v>0</v>
      </c>
      <c r="M212" s="31">
        <f t="shared" si="92"/>
        <v>0</v>
      </c>
      <c r="N212" s="8">
        <f t="shared" si="92"/>
        <v>0</v>
      </c>
      <c r="O212" s="8">
        <f t="shared" si="92"/>
        <v>0</v>
      </c>
      <c r="P212" s="94"/>
    </row>
    <row r="213" spans="1:16" s="95" customFormat="1" ht="30" customHeight="1" hidden="1">
      <c r="A213" s="5" t="s">
        <v>67</v>
      </c>
      <c r="B213" s="6">
        <v>951</v>
      </c>
      <c r="C213" s="6" t="s">
        <v>85</v>
      </c>
      <c r="D213" s="6">
        <v>9910071180</v>
      </c>
      <c r="E213" s="7">
        <v>612</v>
      </c>
      <c r="F213" s="7" t="s">
        <v>68</v>
      </c>
      <c r="G213" s="7">
        <v>25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93">
        <f>J213</f>
        <v>0</v>
      </c>
      <c r="N213" s="8">
        <f>H213-I213</f>
        <v>0</v>
      </c>
      <c r="O213" s="8">
        <f>I213-J213</f>
        <v>0</v>
      </c>
      <c r="P213" s="94"/>
    </row>
    <row r="214" spans="1:256" s="77" customFormat="1" ht="41.25" customHeight="1" hidden="1">
      <c r="A214" s="1" t="s">
        <v>97</v>
      </c>
      <c r="B214" s="2">
        <v>951</v>
      </c>
      <c r="C214" s="2" t="s">
        <v>98</v>
      </c>
      <c r="D214" s="3" t="s">
        <v>166</v>
      </c>
      <c r="E214" s="3" t="s">
        <v>6</v>
      </c>
      <c r="F214" s="3" t="s">
        <v>6</v>
      </c>
      <c r="G214" s="3" t="s">
        <v>6</v>
      </c>
      <c r="H214" s="4">
        <f>H215+H217</f>
        <v>0</v>
      </c>
      <c r="I214" s="4">
        <v>0</v>
      </c>
      <c r="J214" s="4">
        <v>0</v>
      </c>
      <c r="K214" s="4">
        <v>0</v>
      </c>
      <c r="L214" s="4">
        <v>0</v>
      </c>
      <c r="M214" s="98">
        <f>J214</f>
        <v>0</v>
      </c>
      <c r="N214" s="4">
        <f>H214-I214</f>
        <v>0</v>
      </c>
      <c r="O214" s="4">
        <f>I214-J214</f>
        <v>0</v>
      </c>
      <c r="P214" s="96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15" ht="25.5" customHeight="1" hidden="1">
      <c r="A215" s="5" t="s">
        <v>33</v>
      </c>
      <c r="B215" s="6">
        <v>951</v>
      </c>
      <c r="C215" s="6" t="s">
        <v>98</v>
      </c>
      <c r="D215" s="7" t="s">
        <v>166</v>
      </c>
      <c r="E215" s="7" t="s">
        <v>21</v>
      </c>
      <c r="F215" s="7" t="s">
        <v>34</v>
      </c>
      <c r="G215" s="7" t="s">
        <v>6</v>
      </c>
      <c r="H215" s="8">
        <f>H216</f>
        <v>0</v>
      </c>
      <c r="I215" s="8">
        <f aca="true" t="shared" si="93" ref="I215:O215">I216</f>
        <v>0</v>
      </c>
      <c r="J215" s="8">
        <f t="shared" si="93"/>
        <v>0</v>
      </c>
      <c r="K215" s="8">
        <f t="shared" si="93"/>
        <v>0</v>
      </c>
      <c r="L215" s="8">
        <f t="shared" si="93"/>
        <v>0</v>
      </c>
      <c r="M215" s="31">
        <f t="shared" si="93"/>
        <v>0</v>
      </c>
      <c r="N215" s="8">
        <f t="shared" si="93"/>
        <v>0</v>
      </c>
      <c r="O215" s="8">
        <f t="shared" si="93"/>
        <v>0</v>
      </c>
    </row>
    <row r="216" spans="1:15" ht="23.25" customHeight="1" hidden="1">
      <c r="A216" s="5" t="s">
        <v>33</v>
      </c>
      <c r="B216" s="6">
        <v>951</v>
      </c>
      <c r="C216" s="6" t="s">
        <v>98</v>
      </c>
      <c r="D216" s="7" t="s">
        <v>166</v>
      </c>
      <c r="E216" s="7" t="s">
        <v>21</v>
      </c>
      <c r="F216" s="7" t="s">
        <v>34</v>
      </c>
      <c r="G216" s="7" t="s">
        <v>13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93">
        <f>J216</f>
        <v>0</v>
      </c>
      <c r="N216" s="8">
        <f>H216-I216</f>
        <v>0</v>
      </c>
      <c r="O216" s="8">
        <f>I216-J216</f>
        <v>0</v>
      </c>
    </row>
    <row r="217" spans="1:15" ht="23.25" customHeight="1" hidden="1">
      <c r="A217" s="5" t="s">
        <v>139</v>
      </c>
      <c r="B217" s="6">
        <v>951</v>
      </c>
      <c r="C217" s="6" t="s">
        <v>98</v>
      </c>
      <c r="D217" s="7" t="s">
        <v>166</v>
      </c>
      <c r="E217" s="7" t="s">
        <v>21</v>
      </c>
      <c r="F217" s="7">
        <v>310</v>
      </c>
      <c r="G217" s="7" t="s">
        <v>6</v>
      </c>
      <c r="H217" s="8">
        <f>H218</f>
        <v>0</v>
      </c>
      <c r="I217" s="8">
        <f aca="true" t="shared" si="94" ref="I217:O217">I218</f>
        <v>0</v>
      </c>
      <c r="J217" s="8">
        <f t="shared" si="94"/>
        <v>0</v>
      </c>
      <c r="K217" s="8">
        <f t="shared" si="94"/>
        <v>0</v>
      </c>
      <c r="L217" s="8">
        <f t="shared" si="94"/>
        <v>0</v>
      </c>
      <c r="M217" s="31">
        <f t="shared" si="94"/>
        <v>0</v>
      </c>
      <c r="N217" s="8">
        <f t="shared" si="94"/>
        <v>0</v>
      </c>
      <c r="O217" s="8">
        <f t="shared" si="94"/>
        <v>0</v>
      </c>
    </row>
    <row r="218" spans="1:15" ht="25.5" customHeight="1" hidden="1">
      <c r="A218" s="5" t="s">
        <v>139</v>
      </c>
      <c r="B218" s="6">
        <v>951</v>
      </c>
      <c r="C218" s="6" t="s">
        <v>98</v>
      </c>
      <c r="D218" s="7" t="s">
        <v>166</v>
      </c>
      <c r="E218" s="7" t="s">
        <v>21</v>
      </c>
      <c r="F218" s="7">
        <v>310</v>
      </c>
      <c r="G218" s="7" t="s">
        <v>13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93">
        <f>J218</f>
        <v>0</v>
      </c>
      <c r="N218" s="8">
        <f>H218-I218</f>
        <v>0</v>
      </c>
      <c r="O218" s="8">
        <f>I218-J218</f>
        <v>0</v>
      </c>
    </row>
    <row r="219" spans="1:15" ht="18" customHeight="1">
      <c r="A219" s="5"/>
      <c r="B219" s="6"/>
      <c r="C219" s="7"/>
      <c r="D219" s="7"/>
      <c r="E219" s="7"/>
      <c r="F219" s="7"/>
      <c r="G219" s="7"/>
      <c r="H219" s="8"/>
      <c r="I219" s="8"/>
      <c r="J219" s="8"/>
      <c r="K219" s="8"/>
      <c r="L219" s="8"/>
      <c r="M219" s="93"/>
      <c r="N219" s="8"/>
      <c r="O219" s="8"/>
    </row>
    <row r="220" spans="1:15" ht="17.25" customHeight="1">
      <c r="A220" s="5"/>
      <c r="B220" s="6"/>
      <c r="C220" s="7"/>
      <c r="D220" s="7"/>
      <c r="E220" s="7"/>
      <c r="F220" s="7"/>
      <c r="G220" s="7"/>
      <c r="H220" s="8"/>
      <c r="I220" s="14"/>
      <c r="J220" s="14"/>
      <c r="K220" s="14"/>
      <c r="L220" s="14"/>
      <c r="M220" s="32"/>
      <c r="N220" s="8"/>
      <c r="O220" s="8"/>
    </row>
    <row r="221" spans="1:15" ht="17.25" customHeight="1">
      <c r="A221" s="5"/>
      <c r="B221" s="6"/>
      <c r="C221" s="7"/>
      <c r="D221" s="7"/>
      <c r="E221" s="7"/>
      <c r="F221" s="77">
        <v>224</v>
      </c>
      <c r="G221" s="7"/>
      <c r="H221" s="8">
        <f>H17</f>
        <v>135000</v>
      </c>
      <c r="I221" s="8">
        <f>I17</f>
        <v>120000</v>
      </c>
      <c r="J221" s="8">
        <f>J17</f>
        <v>120000</v>
      </c>
      <c r="K221" s="104">
        <f>K17</f>
        <v>0</v>
      </c>
      <c r="L221" s="104">
        <f>L17</f>
        <v>0</v>
      </c>
      <c r="M221" s="8">
        <f>M17</f>
        <v>120000</v>
      </c>
      <c r="N221" s="8">
        <f>N17</f>
        <v>15000</v>
      </c>
      <c r="O221" s="104"/>
    </row>
    <row r="222" spans="1:15" ht="15">
      <c r="A222" s="75"/>
      <c r="B222" s="6"/>
      <c r="C222" s="76"/>
      <c r="D222" s="77"/>
      <c r="E222" s="77"/>
      <c r="F222" s="77">
        <v>225</v>
      </c>
      <c r="G222" s="76"/>
      <c r="H222" s="78">
        <f>H18+H104+H123+H163+H164+H167</f>
        <v>1355100</v>
      </c>
      <c r="I222" s="78">
        <f>I18+I104+I123+I163+I164+I167</f>
        <v>462175.2</v>
      </c>
      <c r="J222" s="78">
        <f>J18+J104+J123+J163+J164+J167</f>
        <v>462175.2</v>
      </c>
      <c r="K222" s="78">
        <f>K18+K104+K123+K143+K167</f>
        <v>0</v>
      </c>
      <c r="L222" s="78">
        <f>L18+L104+L123+L143+L167</f>
        <v>0</v>
      </c>
      <c r="M222" s="78">
        <f>M18+M104+M123+M163+M164+M167</f>
        <v>462175.2</v>
      </c>
      <c r="N222" s="78">
        <f>N18+N104+N123+N163+N164+N167</f>
        <v>892924.8</v>
      </c>
      <c r="O222" s="78">
        <f>O18+O104+O123+O167</f>
        <v>0</v>
      </c>
    </row>
    <row r="223" spans="1:15" ht="15">
      <c r="A223" s="75"/>
      <c r="B223" s="6"/>
      <c r="C223" s="76"/>
      <c r="D223" s="77"/>
      <c r="E223" s="77"/>
      <c r="F223" s="77">
        <v>226</v>
      </c>
      <c r="G223" s="76"/>
      <c r="H223" s="78">
        <f>H19+H30+H55+H89+H95+H98+H187+H120+H154</f>
        <v>149400</v>
      </c>
      <c r="I223" s="78">
        <f>I19+I30+I55+I89+I95+I98+I187+I120+I154</f>
        <v>104808.51999999999</v>
      </c>
      <c r="J223" s="78">
        <f>J19+J30+J55+J89+J95+J98+J187+J120+J154</f>
        <v>104808.51999999999</v>
      </c>
      <c r="K223" s="78">
        <f>K19+K187+K48+K81+K86+K89+K95+K98+K105+K117+K130+K181+K65+K120+K178</f>
        <v>0</v>
      </c>
      <c r="L223" s="78">
        <f>L19+L187+L48+L81+L86+L89+L95+L98+L105+L117+L130+L181+L65+L120+L178</f>
        <v>0</v>
      </c>
      <c r="M223" s="78">
        <f>M19+M30+M55+M89+M95+M98+M187+M120+M154</f>
        <v>104808.51999999999</v>
      </c>
      <c r="N223" s="78">
        <f>N19+N30+N55+N89+N95+N98+N187+N120+N154</f>
        <v>44591.48</v>
      </c>
      <c r="O223" s="17">
        <f>O19+O187+O48+O81+O86+O89+O95+O98+O105+O117+O130+O181+O65+O120+O178</f>
        <v>0</v>
      </c>
    </row>
    <row r="224" spans="1:15" ht="15">
      <c r="A224" s="75"/>
      <c r="B224" s="6"/>
      <c r="C224" s="76"/>
      <c r="D224" s="77"/>
      <c r="E224" s="77"/>
      <c r="F224" s="77">
        <v>241</v>
      </c>
      <c r="G224" s="76"/>
      <c r="H224" s="78">
        <f>H190+H207+H210</f>
        <v>3558200</v>
      </c>
      <c r="I224" s="78">
        <f>I190+I207+I210</f>
        <v>2330000</v>
      </c>
      <c r="J224" s="78">
        <f>J190+J207+J210</f>
        <v>2330000</v>
      </c>
      <c r="K224" s="78">
        <f>K26+K50+K51+K66+K72+K215+K20+K70</f>
        <v>0</v>
      </c>
      <c r="L224" s="78">
        <f>L26+L50+L51+L66+L72+L215+L20+L70</f>
        <v>0</v>
      </c>
      <c r="M224" s="78">
        <f>M190+M207+M210</f>
        <v>2330000</v>
      </c>
      <c r="N224" s="78">
        <f>N190+N207+N210</f>
        <v>1228200</v>
      </c>
      <c r="O224" s="78">
        <f>O44+O57+O72</f>
        <v>0</v>
      </c>
    </row>
    <row r="225" spans="1:15" ht="15">
      <c r="A225" s="75"/>
      <c r="B225" s="6"/>
      <c r="C225" s="76"/>
      <c r="D225" s="77"/>
      <c r="E225" s="77"/>
      <c r="F225" s="77">
        <v>290</v>
      </c>
      <c r="G225" s="76"/>
      <c r="H225" s="78">
        <f>H45+H59+H58+H73</f>
        <v>86500</v>
      </c>
      <c r="I225" s="78">
        <f>I45+I59+I58+I73</f>
        <v>69573.83</v>
      </c>
      <c r="J225" s="78">
        <f>J45+J59+J58+J73</f>
        <v>69573.83</v>
      </c>
      <c r="K225" s="78">
        <f>K27+K51+K52+K67+K73+K216+K21+K71</f>
        <v>0</v>
      </c>
      <c r="L225" s="78">
        <f>L27+L51+L52+L67+L73+L216+L21+L71</f>
        <v>0</v>
      </c>
      <c r="M225" s="78">
        <f>M45+M59+M58+M73</f>
        <v>69573.83</v>
      </c>
      <c r="N225" s="78">
        <f>N45+N59+N58+N73</f>
        <v>16926.17</v>
      </c>
      <c r="O225" s="78">
        <f>O45+O58+O73</f>
        <v>0</v>
      </c>
    </row>
    <row r="226" spans="1:15" ht="15">
      <c r="A226" s="75"/>
      <c r="B226" s="6"/>
      <c r="C226" s="76"/>
      <c r="D226" s="77"/>
      <c r="E226" s="77"/>
      <c r="F226" s="77">
        <v>310</v>
      </c>
      <c r="G226" s="76"/>
      <c r="H226" s="78">
        <f>H156</f>
        <v>37500</v>
      </c>
      <c r="I226" s="78">
        <f>I156</f>
        <v>37099.15</v>
      </c>
      <c r="J226" s="78">
        <f>J156</f>
        <v>37099.15</v>
      </c>
      <c r="K226" s="99">
        <v>0</v>
      </c>
      <c r="L226" s="99">
        <v>0</v>
      </c>
      <c r="M226" s="78">
        <f>M156</f>
        <v>37099.15</v>
      </c>
      <c r="N226" s="78">
        <f>N156</f>
        <v>400.84999999999854</v>
      </c>
      <c r="O226" s="17">
        <v>0</v>
      </c>
    </row>
    <row r="227" spans="1:15" ht="15">
      <c r="A227" s="75"/>
      <c r="B227" s="6"/>
      <c r="C227" s="76"/>
      <c r="D227" s="77"/>
      <c r="E227" s="77"/>
      <c r="F227" s="77">
        <v>340</v>
      </c>
      <c r="G227" s="76"/>
      <c r="H227" s="78">
        <f>H25+H33+H83+H134</f>
        <v>287019</v>
      </c>
      <c r="I227" s="78">
        <f>I25+I33+I83+I134</f>
        <v>255353.47</v>
      </c>
      <c r="J227" s="78">
        <f>J25+J33+J83+J134</f>
        <v>255353.47</v>
      </c>
      <c r="K227" s="99">
        <v>0</v>
      </c>
      <c r="L227" s="99">
        <v>0</v>
      </c>
      <c r="M227" s="78">
        <f>M25+M33+M83+M134</f>
        <v>255353.47</v>
      </c>
      <c r="N227" s="78">
        <f>N25+N33+N83+N134</f>
        <v>31665.53</v>
      </c>
      <c r="O227" s="17">
        <v>0</v>
      </c>
    </row>
    <row r="228" spans="1:15" ht="15">
      <c r="A228" s="75"/>
      <c r="B228" s="6"/>
      <c r="C228" s="76"/>
      <c r="D228" s="203" t="s">
        <v>107</v>
      </c>
      <c r="E228" s="204"/>
      <c r="F228" s="205"/>
      <c r="G228" s="76"/>
      <c r="H228" s="78">
        <f>H4+H13+H28+H53+H87+H93+H96+H121+H102+H131+H157+H161+H165+H185+H188+H205+H208+H152</f>
        <v>9026200</v>
      </c>
      <c r="I228" s="78">
        <f>I4+I13+I28+I53+I87+I93+I96+I121+I102+I131+I157+I161+I165+I185+I188+I205+I208+I152</f>
        <v>5370947.32</v>
      </c>
      <c r="J228" s="78">
        <f>J4+J13+J28+J53+J87+J93+J96+J121+J102+J131+J157+J161+J165+J185+J188+J205+J208+J152</f>
        <v>5370947.32</v>
      </c>
      <c r="K228" s="78">
        <f>K4+K13+K28+K53+K87+K93+K96+K121+K157+K165+K185+K188</f>
        <v>0</v>
      </c>
      <c r="L228" s="78">
        <f>L4+L13+L28+L53+L87+L93+L96+L121+L157+L165+L185+L188</f>
        <v>0</v>
      </c>
      <c r="M228" s="78">
        <f>M4+M13+M28+M53+M87+M93+M96+M121+M102+M131+M157+M161+M165+M185+M188+M205+M208+M152</f>
        <v>5370947.32</v>
      </c>
      <c r="N228" s="78">
        <f>N4+N13+N28+N53+N87+N93+N96+N121+N102+N131+N157+N161+N165+N185+N188+N205+N208+N152</f>
        <v>3655252.68</v>
      </c>
      <c r="O228" s="78">
        <f>O4+O13+O185+O87+O90+O93+O96+O102+O121+O127+O157+O165+O168+O188+O193+O199+O205+O208+O214</f>
        <v>0</v>
      </c>
    </row>
    <row r="229" spans="1:256" s="18" customFormat="1" ht="15">
      <c r="A229" s="79"/>
      <c r="B229" s="80"/>
      <c r="C229" s="81"/>
      <c r="D229" s="206" t="s">
        <v>108</v>
      </c>
      <c r="E229" s="207"/>
      <c r="F229" s="208"/>
      <c r="G229" s="81"/>
      <c r="H229" s="82">
        <f>H31+H43+H60+H63+H74+H76+H118</f>
        <v>396100</v>
      </c>
      <c r="I229" s="82">
        <f>I31+I43+I60+I63+I74+I76+I118</f>
        <v>248043.26</v>
      </c>
      <c r="J229" s="82">
        <f>J31+J43+J60+J63+J74+J76+J118</f>
        <v>248043.26</v>
      </c>
      <c r="K229" s="82">
        <f>K31+K43+K63+K74+K76</f>
        <v>0</v>
      </c>
      <c r="L229" s="82">
        <f>L31+L43+L63+L74+L76</f>
        <v>0</v>
      </c>
      <c r="M229" s="82">
        <f>M31+M43+M60+M63+M74+M76+M118</f>
        <v>248043.26</v>
      </c>
      <c r="N229" s="82">
        <f>N31+N43+N60+N63+N74+N76+N118</f>
        <v>148056.74</v>
      </c>
      <c r="O229" s="19">
        <f>O31+O34+O37+O46+O49+O63+O76+O99</f>
        <v>0</v>
      </c>
      <c r="P229" s="9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  <c r="IQ229" s="10"/>
      <c r="IR229" s="10"/>
      <c r="IS229" s="10"/>
      <c r="IT229" s="10"/>
      <c r="IU229" s="10"/>
      <c r="IV229" s="10"/>
    </row>
    <row r="230" spans="1:15" ht="15">
      <c r="A230" s="75"/>
      <c r="B230" s="6"/>
      <c r="C230" s="76"/>
      <c r="D230" s="209" t="s">
        <v>109</v>
      </c>
      <c r="E230" s="209"/>
      <c r="F230" s="209"/>
      <c r="G230" s="76"/>
      <c r="H230" s="78">
        <f>H228+H229</f>
        <v>9422300</v>
      </c>
      <c r="I230" s="78">
        <f>I228+I229</f>
        <v>5618990.58</v>
      </c>
      <c r="J230" s="78">
        <f>J228+J229</f>
        <v>5618990.58</v>
      </c>
      <c r="K230" s="78">
        <f>K228+K229</f>
        <v>0</v>
      </c>
      <c r="L230" s="78">
        <f>L228+L229</f>
        <v>0</v>
      </c>
      <c r="M230" s="78">
        <f>M228+M229</f>
        <v>5618990.58</v>
      </c>
      <c r="N230" s="78">
        <f>N228+N229</f>
        <v>3803309.42</v>
      </c>
      <c r="O230" s="17">
        <f>O32+O35+O38+O47+O50+O64+O77+O100</f>
        <v>0</v>
      </c>
    </row>
    <row r="231" spans="1:256" s="20" customFormat="1" ht="15">
      <c r="A231" s="83"/>
      <c r="B231" s="84"/>
      <c r="C231" s="85"/>
      <c r="D231" s="85"/>
      <c r="E231" s="85"/>
      <c r="F231" s="85"/>
      <c r="G231" s="85"/>
      <c r="H231" s="86"/>
      <c r="I231" s="85"/>
      <c r="J231" s="85"/>
      <c r="K231" s="85"/>
      <c r="L231" s="85"/>
      <c r="M231" s="254"/>
      <c r="N231" s="86"/>
      <c r="O231" s="21"/>
      <c r="P231" s="9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  <c r="HU231" s="10"/>
      <c r="HV231" s="10"/>
      <c r="HW231" s="10"/>
      <c r="HX231" s="10"/>
      <c r="HY231" s="10"/>
      <c r="HZ231" s="10"/>
      <c r="IA231" s="10"/>
      <c r="IB231" s="10"/>
      <c r="IC231" s="10"/>
      <c r="ID231" s="10"/>
      <c r="IE231" s="10"/>
      <c r="IF231" s="10"/>
      <c r="IG231" s="10"/>
      <c r="IH231" s="10"/>
      <c r="II231" s="10"/>
      <c r="IJ231" s="10"/>
      <c r="IK231" s="10"/>
      <c r="IL231" s="10"/>
      <c r="IM231" s="10"/>
      <c r="IN231" s="10"/>
      <c r="IO231" s="10"/>
      <c r="IP231" s="10"/>
      <c r="IQ231" s="10"/>
      <c r="IR231" s="10"/>
      <c r="IS231" s="10"/>
      <c r="IT231" s="10"/>
      <c r="IU231" s="10"/>
      <c r="IV231" s="10"/>
    </row>
    <row r="232" spans="1:14" ht="15">
      <c r="A232" s="75"/>
      <c r="B232" s="6"/>
      <c r="C232" s="198" t="s">
        <v>110</v>
      </c>
      <c r="D232" s="199"/>
      <c r="E232" s="199"/>
      <c r="F232" s="87">
        <v>210</v>
      </c>
      <c r="G232" s="76"/>
      <c r="H232" s="78">
        <f>H233+H234+H235</f>
        <v>3098300</v>
      </c>
      <c r="I232" s="78">
        <f>I233+I234+I235</f>
        <v>1728774.3399999999</v>
      </c>
      <c r="J232" s="78">
        <f>J233+J234+J235</f>
        <v>1728774.3399999999</v>
      </c>
      <c r="K232" s="78">
        <f>K233+K234+K235</f>
        <v>0</v>
      </c>
      <c r="L232" s="76"/>
      <c r="M232" s="87"/>
      <c r="N232" s="78"/>
    </row>
    <row r="233" spans="1:14" ht="15">
      <c r="A233" s="75"/>
      <c r="B233" s="6"/>
      <c r="C233" s="76"/>
      <c r="D233" s="76"/>
      <c r="E233" s="76"/>
      <c r="F233" s="76">
        <v>211</v>
      </c>
      <c r="G233" s="76"/>
      <c r="H233" s="88">
        <f>H6+H7</f>
        <v>2131900</v>
      </c>
      <c r="I233" s="88">
        <f>I6+I7</f>
        <v>1251140.72</v>
      </c>
      <c r="J233" s="88">
        <f>J6+J7</f>
        <v>1251140.72</v>
      </c>
      <c r="K233" s="76"/>
      <c r="L233" s="76"/>
      <c r="M233" s="87"/>
      <c r="N233" s="78"/>
    </row>
    <row r="234" spans="1:14" ht="15">
      <c r="A234" s="75"/>
      <c r="B234" s="6"/>
      <c r="C234" s="76"/>
      <c r="D234" s="76"/>
      <c r="E234" s="76"/>
      <c r="F234" s="76">
        <v>212</v>
      </c>
      <c r="G234" s="76"/>
      <c r="H234" s="8">
        <f>H11</f>
        <v>242600</v>
      </c>
      <c r="I234" s="8">
        <f>I11</f>
        <v>95855.2</v>
      </c>
      <c r="J234" s="8">
        <f>J11</f>
        <v>95855.2</v>
      </c>
      <c r="K234" s="76"/>
      <c r="L234" s="76"/>
      <c r="M234" s="87"/>
      <c r="N234" s="78"/>
    </row>
    <row r="235" spans="1:14" ht="15">
      <c r="A235" s="75"/>
      <c r="B235" s="6"/>
      <c r="C235" s="76"/>
      <c r="D235" s="76"/>
      <c r="E235" s="76"/>
      <c r="F235" s="76">
        <v>213</v>
      </c>
      <c r="G235" s="76"/>
      <c r="H235" s="8">
        <f>H8+H9</f>
        <v>723800</v>
      </c>
      <c r="I235" s="8">
        <f>I8+I9</f>
        <v>381778.42</v>
      </c>
      <c r="J235" s="8">
        <f>J8+J9</f>
        <v>381778.42</v>
      </c>
      <c r="K235" s="76"/>
      <c r="L235" s="76"/>
      <c r="M235" s="87"/>
      <c r="N235" s="78"/>
    </row>
    <row r="236" spans="1:14" ht="15">
      <c r="A236" s="75"/>
      <c r="B236" s="6"/>
      <c r="C236" s="76"/>
      <c r="D236" s="76"/>
      <c r="E236" s="76"/>
      <c r="F236" s="76"/>
      <c r="G236" s="76"/>
      <c r="I236" s="76"/>
      <c r="J236" s="76"/>
      <c r="K236" s="76"/>
      <c r="L236" s="76"/>
      <c r="M236" s="87"/>
      <c r="N236" s="78"/>
    </row>
    <row r="237" spans="9:10" ht="15" hidden="1">
      <c r="I237" s="76"/>
      <c r="J237" s="76"/>
    </row>
    <row r="238" spans="9:10" ht="15" hidden="1">
      <c r="I238" s="76"/>
      <c r="J238" s="76"/>
    </row>
    <row r="239" spans="9:10" ht="15" hidden="1">
      <c r="I239" s="76"/>
      <c r="J239" s="76"/>
    </row>
    <row r="240" spans="9:10" ht="15" hidden="1">
      <c r="I240" s="76"/>
      <c r="J240" s="76"/>
    </row>
    <row r="241" spans="9:10" ht="15" hidden="1">
      <c r="I241" s="76"/>
      <c r="J241" s="76"/>
    </row>
    <row r="242" spans="9:10" ht="15" hidden="1">
      <c r="I242" s="76"/>
      <c r="J242" s="76"/>
    </row>
    <row r="243" spans="9:16" ht="15" hidden="1">
      <c r="I243" s="76"/>
      <c r="J243" s="76"/>
      <c r="P243" s="10"/>
    </row>
    <row r="244" spans="9:16" ht="15" hidden="1">
      <c r="I244" s="76"/>
      <c r="J244" s="76"/>
      <c r="P244" s="10"/>
    </row>
    <row r="245" spans="9:16" ht="15" hidden="1">
      <c r="I245" s="76"/>
      <c r="J245" s="76"/>
      <c r="P245" s="10"/>
    </row>
    <row r="246" spans="9:16" ht="15" hidden="1">
      <c r="I246" s="76"/>
      <c r="J246" s="76"/>
      <c r="P246" s="10"/>
    </row>
    <row r="247" spans="9:16" ht="15" hidden="1">
      <c r="I247" s="76"/>
      <c r="J247" s="76"/>
      <c r="P247" s="10"/>
    </row>
    <row r="248" spans="1:16" ht="15">
      <c r="A248" s="23"/>
      <c r="B248" s="24"/>
      <c r="C248" s="25"/>
      <c r="D248" s="25"/>
      <c r="E248" s="25"/>
      <c r="F248" s="25"/>
      <c r="G248" s="25"/>
      <c r="H248" s="102"/>
      <c r="I248" s="101"/>
      <c r="J248" s="101"/>
      <c r="K248" s="25"/>
      <c r="L248" s="25"/>
      <c r="M248" s="33"/>
      <c r="N248" s="26"/>
      <c r="O248" s="26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103"/>
      <c r="I249" s="10"/>
      <c r="J249" s="10"/>
      <c r="K249" s="10"/>
      <c r="L249" s="10"/>
      <c r="M249" s="34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103"/>
      <c r="I250" s="10"/>
      <c r="J250" s="10"/>
      <c r="K250" s="10"/>
      <c r="L250" s="10"/>
      <c r="M250" s="34"/>
      <c r="N250" s="29"/>
      <c r="O250" s="29"/>
      <c r="P250" s="10"/>
    </row>
    <row r="251" spans="1:16" ht="18" customHeight="1">
      <c r="A251" s="27"/>
      <c r="B251" s="28"/>
      <c r="C251" s="10"/>
      <c r="D251" s="10"/>
      <c r="E251" s="10"/>
      <c r="F251" s="10"/>
      <c r="G251" s="10"/>
      <c r="H251" s="103"/>
      <c r="I251" s="10"/>
      <c r="J251" s="10"/>
      <c r="K251" s="10"/>
      <c r="L251" s="10"/>
      <c r="M251" s="34"/>
      <c r="N251" s="29"/>
      <c r="O251" s="29"/>
      <c r="P251" s="10"/>
    </row>
    <row r="252" spans="1:16" ht="18" customHeight="1">
      <c r="A252" s="27"/>
      <c r="B252" s="28"/>
      <c r="C252" s="10"/>
      <c r="D252" s="10"/>
      <c r="E252" s="10"/>
      <c r="F252" s="10"/>
      <c r="G252" s="10"/>
      <c r="H252" s="103"/>
      <c r="I252" s="10"/>
      <c r="J252" s="10"/>
      <c r="K252" s="10"/>
      <c r="L252" s="10"/>
      <c r="M252" s="34"/>
      <c r="N252" s="29"/>
      <c r="O252" s="29"/>
      <c r="P252" s="10"/>
    </row>
    <row r="253" spans="1:256" s="25" customFormat="1" ht="15">
      <c r="A253" s="27"/>
      <c r="B253" s="28"/>
      <c r="C253" s="10"/>
      <c r="D253" s="10"/>
      <c r="E253" s="10"/>
      <c r="F253" s="10"/>
      <c r="G253" s="10"/>
      <c r="H253" s="103"/>
      <c r="I253" s="10"/>
      <c r="J253" s="10"/>
      <c r="K253" s="10"/>
      <c r="L253" s="10"/>
      <c r="M253" s="34"/>
      <c r="N253" s="29"/>
      <c r="O253" s="29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  <c r="GW253" s="10"/>
      <c r="GX253" s="10"/>
      <c r="GY253" s="10"/>
      <c r="GZ253" s="10"/>
      <c r="HA253" s="10"/>
      <c r="HB253" s="10"/>
      <c r="HC253" s="10"/>
      <c r="HD253" s="10"/>
      <c r="HE253" s="10"/>
      <c r="HF253" s="10"/>
      <c r="HG253" s="10"/>
      <c r="HH253" s="10"/>
      <c r="HI253" s="10"/>
      <c r="HJ253" s="10"/>
      <c r="HK253" s="10"/>
      <c r="HL253" s="10"/>
      <c r="HM253" s="10"/>
      <c r="HN253" s="10"/>
      <c r="HO253" s="10"/>
      <c r="HP253" s="10"/>
      <c r="HQ253" s="10"/>
      <c r="HR253" s="10"/>
      <c r="HS253" s="10"/>
      <c r="HT253" s="10"/>
      <c r="HU253" s="10"/>
      <c r="HV253" s="10"/>
      <c r="HW253" s="10"/>
      <c r="HX253" s="10"/>
      <c r="HY253" s="10"/>
      <c r="HZ253" s="10"/>
      <c r="IA253" s="10"/>
      <c r="IB253" s="10"/>
      <c r="IC253" s="10"/>
      <c r="ID253" s="10"/>
      <c r="IE253" s="10"/>
      <c r="IF253" s="10"/>
      <c r="IG253" s="10"/>
      <c r="IH253" s="10"/>
      <c r="II253" s="10"/>
      <c r="IJ253" s="10"/>
      <c r="IK253" s="10"/>
      <c r="IL253" s="10"/>
      <c r="IM253" s="10"/>
      <c r="IN253" s="10"/>
      <c r="IO253" s="10"/>
      <c r="IP253" s="10"/>
      <c r="IQ253" s="10"/>
      <c r="IR253" s="10"/>
      <c r="IS253" s="10"/>
      <c r="IT253" s="10"/>
      <c r="IU253" s="10"/>
      <c r="IV253" s="10"/>
    </row>
    <row r="254" spans="1:16" ht="15">
      <c r="A254" s="27"/>
      <c r="B254" s="28"/>
      <c r="C254" s="10"/>
      <c r="D254" s="10"/>
      <c r="E254" s="10"/>
      <c r="F254" s="10"/>
      <c r="G254" s="10"/>
      <c r="H254" s="103"/>
      <c r="I254" s="10"/>
      <c r="J254" s="10"/>
      <c r="K254" s="10"/>
      <c r="L254" s="10"/>
      <c r="M254" s="34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103"/>
      <c r="I255" s="10"/>
      <c r="J255" s="10"/>
      <c r="K255" s="10"/>
      <c r="L255" s="10"/>
      <c r="M255" s="34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103"/>
      <c r="I256" s="10"/>
      <c r="J256" s="10"/>
      <c r="K256" s="10"/>
      <c r="L256" s="10"/>
      <c r="M256" s="34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103"/>
      <c r="I257" s="10"/>
      <c r="J257" s="10"/>
      <c r="K257" s="10"/>
      <c r="L257" s="10"/>
      <c r="M257" s="34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103"/>
      <c r="I258" s="10"/>
      <c r="J258" s="10"/>
      <c r="K258" s="10"/>
      <c r="L258" s="10"/>
      <c r="M258" s="34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103"/>
      <c r="I259" s="10"/>
      <c r="J259" s="10"/>
      <c r="K259" s="10"/>
      <c r="L259" s="10"/>
      <c r="M259" s="34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103"/>
      <c r="I260" s="10"/>
      <c r="J260" s="10"/>
      <c r="K260" s="10"/>
      <c r="L260" s="10"/>
      <c r="M260" s="34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103"/>
      <c r="I261" s="10"/>
      <c r="J261" s="10"/>
      <c r="K261" s="10"/>
      <c r="L261" s="10"/>
      <c r="M261" s="34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103"/>
      <c r="I262" s="10"/>
      <c r="J262" s="10"/>
      <c r="K262" s="10"/>
      <c r="L262" s="10"/>
      <c r="M262" s="34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103"/>
      <c r="I263" s="10"/>
      <c r="J263" s="10"/>
      <c r="K263" s="10"/>
      <c r="L263" s="10"/>
      <c r="M263" s="34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103"/>
      <c r="I264" s="10"/>
      <c r="J264" s="10"/>
      <c r="K264" s="10"/>
      <c r="L264" s="10"/>
      <c r="M264" s="34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103"/>
      <c r="I265" s="10"/>
      <c r="J265" s="10"/>
      <c r="K265" s="10"/>
      <c r="L265" s="10"/>
      <c r="M265" s="34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103"/>
      <c r="I266" s="10"/>
      <c r="J266" s="10"/>
      <c r="K266" s="10"/>
      <c r="L266" s="10"/>
      <c r="M266" s="34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103"/>
      <c r="I267" s="10"/>
      <c r="J267" s="10"/>
      <c r="K267" s="10"/>
      <c r="L267" s="10"/>
      <c r="M267" s="34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103"/>
      <c r="I268" s="10"/>
      <c r="J268" s="10"/>
      <c r="K268" s="10"/>
      <c r="L268" s="10"/>
      <c r="M268" s="34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103"/>
      <c r="I269" s="10"/>
      <c r="J269" s="10"/>
      <c r="K269" s="10"/>
      <c r="L269" s="10"/>
      <c r="M269" s="34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103"/>
      <c r="I270" s="10"/>
      <c r="J270" s="10"/>
      <c r="K270" s="10"/>
      <c r="L270" s="10"/>
      <c r="M270" s="34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103"/>
      <c r="I271" s="10"/>
      <c r="J271" s="10"/>
      <c r="K271" s="10"/>
      <c r="L271" s="10"/>
      <c r="M271" s="34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103"/>
      <c r="I272" s="10"/>
      <c r="J272" s="10"/>
      <c r="K272" s="10"/>
      <c r="L272" s="10"/>
      <c r="M272" s="34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103"/>
      <c r="I273" s="10"/>
      <c r="J273" s="10"/>
      <c r="K273" s="10"/>
      <c r="L273" s="10"/>
      <c r="M273" s="34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103"/>
      <c r="I274" s="10"/>
      <c r="J274" s="10"/>
      <c r="K274" s="10"/>
      <c r="L274" s="10"/>
      <c r="M274" s="34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103"/>
      <c r="I275" s="10"/>
      <c r="J275" s="10"/>
      <c r="K275" s="10"/>
      <c r="L275" s="10"/>
      <c r="M275" s="34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103"/>
      <c r="I276" s="10"/>
      <c r="J276" s="10"/>
      <c r="K276" s="10"/>
      <c r="L276" s="10"/>
      <c r="M276" s="34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103"/>
      <c r="I277" s="10"/>
      <c r="J277" s="10"/>
      <c r="K277" s="10"/>
      <c r="L277" s="10"/>
      <c r="M277" s="34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103"/>
      <c r="I278" s="10"/>
      <c r="J278" s="10"/>
      <c r="K278" s="10"/>
      <c r="L278" s="10"/>
      <c r="M278" s="34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103"/>
      <c r="I279" s="10"/>
      <c r="J279" s="10"/>
      <c r="K279" s="10"/>
      <c r="L279" s="10"/>
      <c r="M279" s="34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103"/>
      <c r="I280" s="10"/>
      <c r="J280" s="10"/>
      <c r="K280" s="10"/>
      <c r="L280" s="10"/>
      <c r="M280" s="34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103"/>
      <c r="I281" s="10"/>
      <c r="J281" s="10"/>
      <c r="K281" s="10"/>
      <c r="L281" s="10"/>
      <c r="M281" s="34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103"/>
      <c r="I282" s="10"/>
      <c r="J282" s="10"/>
      <c r="K282" s="10"/>
      <c r="L282" s="10"/>
      <c r="M282" s="34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103"/>
      <c r="I283" s="10"/>
      <c r="J283" s="10"/>
      <c r="K283" s="10"/>
      <c r="L283" s="10"/>
      <c r="M283" s="34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103"/>
      <c r="I284" s="10"/>
      <c r="J284" s="10"/>
      <c r="K284" s="10"/>
      <c r="L284" s="10"/>
      <c r="M284" s="34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103"/>
      <c r="I285" s="10"/>
      <c r="J285" s="10"/>
      <c r="K285" s="10"/>
      <c r="L285" s="10"/>
      <c r="M285" s="34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103"/>
      <c r="I286" s="10"/>
      <c r="J286" s="10"/>
      <c r="K286" s="10"/>
      <c r="L286" s="10"/>
      <c r="M286" s="34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103"/>
      <c r="I287" s="10"/>
      <c r="J287" s="10"/>
      <c r="K287" s="10"/>
      <c r="L287" s="10"/>
      <c r="M287" s="34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103"/>
      <c r="I288" s="10"/>
      <c r="J288" s="10"/>
      <c r="K288" s="10"/>
      <c r="L288" s="10"/>
      <c r="M288" s="34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103"/>
      <c r="I289" s="10"/>
      <c r="J289" s="10"/>
      <c r="K289" s="10"/>
      <c r="L289" s="10"/>
      <c r="M289" s="34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103"/>
      <c r="I290" s="10"/>
      <c r="J290" s="10"/>
      <c r="K290" s="10"/>
      <c r="L290" s="10"/>
      <c r="M290" s="34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103"/>
      <c r="I291" s="10"/>
      <c r="J291" s="10"/>
      <c r="K291" s="10"/>
      <c r="L291" s="10"/>
      <c r="M291" s="34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103"/>
      <c r="I292" s="10"/>
      <c r="J292" s="10"/>
      <c r="K292" s="10"/>
      <c r="L292" s="10"/>
      <c r="M292" s="34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103"/>
      <c r="I293" s="10"/>
      <c r="J293" s="10"/>
      <c r="K293" s="10"/>
      <c r="L293" s="10"/>
      <c r="M293" s="34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103"/>
      <c r="I294" s="10"/>
      <c r="J294" s="10"/>
      <c r="K294" s="10"/>
      <c r="L294" s="10"/>
      <c r="M294" s="34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103"/>
      <c r="I295" s="10"/>
      <c r="J295" s="10"/>
      <c r="K295" s="10"/>
      <c r="L295" s="10"/>
      <c r="M295" s="34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103"/>
      <c r="I296" s="10"/>
      <c r="J296" s="10"/>
      <c r="K296" s="10"/>
      <c r="L296" s="10"/>
      <c r="M296" s="34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103"/>
      <c r="I297" s="10"/>
      <c r="J297" s="10"/>
      <c r="K297" s="10"/>
      <c r="L297" s="10"/>
      <c r="M297" s="34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103"/>
      <c r="I298" s="10"/>
      <c r="J298" s="10"/>
      <c r="K298" s="10"/>
      <c r="L298" s="10"/>
      <c r="M298" s="34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103"/>
      <c r="I299" s="10"/>
      <c r="J299" s="10"/>
      <c r="K299" s="10"/>
      <c r="L299" s="10"/>
      <c r="M299" s="34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103"/>
      <c r="I300" s="10"/>
      <c r="J300" s="10"/>
      <c r="K300" s="10"/>
      <c r="L300" s="10"/>
      <c r="M300" s="34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103"/>
      <c r="I301" s="10"/>
      <c r="J301" s="10"/>
      <c r="K301" s="10"/>
      <c r="L301" s="10"/>
      <c r="M301" s="34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103"/>
      <c r="I302" s="10"/>
      <c r="J302" s="10"/>
      <c r="K302" s="10"/>
      <c r="L302" s="10"/>
      <c r="M302" s="34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103"/>
      <c r="I303" s="10"/>
      <c r="J303" s="10"/>
      <c r="K303" s="10"/>
      <c r="L303" s="10"/>
      <c r="M303" s="34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103"/>
      <c r="I304" s="10"/>
      <c r="J304" s="10"/>
      <c r="K304" s="10"/>
      <c r="L304" s="10"/>
      <c r="M304" s="34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103"/>
      <c r="I305" s="10"/>
      <c r="J305" s="10"/>
      <c r="K305" s="10"/>
      <c r="L305" s="10"/>
      <c r="M305" s="34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103"/>
      <c r="I306" s="10"/>
      <c r="J306" s="10"/>
      <c r="K306" s="10"/>
      <c r="L306" s="10"/>
      <c r="M306" s="34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103"/>
      <c r="I307" s="10"/>
      <c r="J307" s="10"/>
      <c r="K307" s="10"/>
      <c r="L307" s="10"/>
      <c r="M307" s="34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103"/>
      <c r="I308" s="10"/>
      <c r="J308" s="10"/>
      <c r="K308" s="10"/>
      <c r="L308" s="10"/>
      <c r="M308" s="34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103"/>
      <c r="I309" s="10"/>
      <c r="J309" s="10"/>
      <c r="K309" s="10"/>
      <c r="L309" s="10"/>
      <c r="M309" s="34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103"/>
      <c r="I310" s="10"/>
      <c r="J310" s="10"/>
      <c r="K310" s="10"/>
      <c r="L310" s="10"/>
      <c r="M310" s="34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103"/>
      <c r="I311" s="10"/>
      <c r="J311" s="10"/>
      <c r="K311" s="10"/>
      <c r="L311" s="10"/>
      <c r="M311" s="34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103"/>
      <c r="I312" s="10"/>
      <c r="J312" s="10"/>
      <c r="K312" s="10"/>
      <c r="L312" s="10"/>
      <c r="M312" s="34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103"/>
      <c r="I313" s="10"/>
      <c r="J313" s="10"/>
      <c r="K313" s="10"/>
      <c r="L313" s="10"/>
      <c r="M313" s="34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103"/>
      <c r="I314" s="10"/>
      <c r="J314" s="10"/>
      <c r="K314" s="10"/>
      <c r="L314" s="10"/>
      <c r="M314" s="34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103"/>
      <c r="I315" s="10"/>
      <c r="J315" s="10"/>
      <c r="K315" s="10"/>
      <c r="L315" s="10"/>
      <c r="M315" s="34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103"/>
      <c r="I316" s="10"/>
      <c r="J316" s="10"/>
      <c r="K316" s="10"/>
      <c r="L316" s="10"/>
      <c r="M316" s="34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103"/>
      <c r="I317" s="10"/>
      <c r="J317" s="10"/>
      <c r="K317" s="10"/>
      <c r="L317" s="10"/>
      <c r="M317" s="34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103"/>
      <c r="I318" s="10"/>
      <c r="J318" s="10"/>
      <c r="K318" s="10"/>
      <c r="L318" s="10"/>
      <c r="M318" s="34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103"/>
      <c r="I319" s="10"/>
      <c r="J319" s="10"/>
      <c r="K319" s="10"/>
      <c r="L319" s="10"/>
      <c r="M319" s="34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103"/>
      <c r="I320" s="10"/>
      <c r="J320" s="10"/>
      <c r="K320" s="10"/>
      <c r="L320" s="10"/>
      <c r="M320" s="34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103"/>
      <c r="I321" s="10"/>
      <c r="J321" s="10"/>
      <c r="K321" s="10"/>
      <c r="L321" s="10"/>
      <c r="M321" s="34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103"/>
      <c r="I322" s="10"/>
      <c r="J322" s="10"/>
      <c r="K322" s="10"/>
      <c r="L322" s="10"/>
      <c r="M322" s="34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103"/>
      <c r="I323" s="10"/>
      <c r="J323" s="10"/>
      <c r="K323" s="10"/>
      <c r="L323" s="10"/>
      <c r="M323" s="34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103"/>
      <c r="I324" s="10"/>
      <c r="J324" s="10"/>
      <c r="K324" s="10"/>
      <c r="L324" s="10"/>
      <c r="M324" s="34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103"/>
      <c r="I325" s="10"/>
      <c r="J325" s="10"/>
      <c r="K325" s="10"/>
      <c r="L325" s="10"/>
      <c r="M325" s="34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103"/>
      <c r="I326" s="10"/>
      <c r="J326" s="10"/>
      <c r="K326" s="10"/>
      <c r="L326" s="10"/>
      <c r="M326" s="34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103"/>
      <c r="I327" s="10"/>
      <c r="J327" s="10"/>
      <c r="K327" s="10"/>
      <c r="L327" s="10"/>
      <c r="M327" s="34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103"/>
      <c r="I328" s="10"/>
      <c r="J328" s="10"/>
      <c r="K328" s="10"/>
      <c r="L328" s="10"/>
      <c r="M328" s="34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103"/>
      <c r="I329" s="10"/>
      <c r="J329" s="10"/>
      <c r="K329" s="10"/>
      <c r="L329" s="10"/>
      <c r="M329" s="34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103"/>
      <c r="I330" s="10"/>
      <c r="J330" s="10"/>
      <c r="K330" s="10"/>
      <c r="L330" s="10"/>
      <c r="M330" s="34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103"/>
      <c r="I331" s="10"/>
      <c r="J331" s="10"/>
      <c r="K331" s="10"/>
      <c r="L331" s="10"/>
      <c r="M331" s="34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103"/>
      <c r="I332" s="10"/>
      <c r="J332" s="10"/>
      <c r="K332" s="10"/>
      <c r="L332" s="10"/>
      <c r="M332" s="34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103"/>
      <c r="I333" s="10"/>
      <c r="J333" s="10"/>
      <c r="K333" s="10"/>
      <c r="L333" s="10"/>
      <c r="M333" s="34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103"/>
      <c r="I334" s="10"/>
      <c r="J334" s="10"/>
      <c r="K334" s="10"/>
      <c r="L334" s="10"/>
      <c r="M334" s="34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103"/>
      <c r="I335" s="10"/>
      <c r="J335" s="10"/>
      <c r="K335" s="10"/>
      <c r="L335" s="10"/>
      <c r="M335" s="34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103"/>
      <c r="I336" s="10"/>
      <c r="J336" s="10"/>
      <c r="K336" s="10"/>
      <c r="L336" s="10"/>
      <c r="M336" s="34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103"/>
      <c r="I337" s="10"/>
      <c r="J337" s="10"/>
      <c r="K337" s="10"/>
      <c r="L337" s="10"/>
      <c r="M337" s="34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103"/>
      <c r="I338" s="10"/>
      <c r="J338" s="10"/>
      <c r="K338" s="10"/>
      <c r="L338" s="10"/>
      <c r="M338" s="34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103"/>
      <c r="I339" s="10"/>
      <c r="J339" s="10"/>
      <c r="K339" s="10"/>
      <c r="L339" s="10"/>
      <c r="M339" s="34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103"/>
      <c r="I340" s="10"/>
      <c r="J340" s="10"/>
      <c r="K340" s="10"/>
      <c r="L340" s="10"/>
      <c r="M340" s="34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103"/>
      <c r="I341" s="10"/>
      <c r="J341" s="10"/>
      <c r="K341" s="10"/>
      <c r="L341" s="10"/>
      <c r="M341" s="34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103"/>
      <c r="I342" s="10"/>
      <c r="J342" s="10"/>
      <c r="K342" s="10"/>
      <c r="L342" s="10"/>
      <c r="M342" s="34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103"/>
      <c r="I343" s="10"/>
      <c r="J343" s="10"/>
      <c r="K343" s="10"/>
      <c r="L343" s="10"/>
      <c r="M343" s="34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103"/>
      <c r="I344" s="10"/>
      <c r="J344" s="10"/>
      <c r="K344" s="10"/>
      <c r="L344" s="10"/>
      <c r="M344" s="34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103"/>
      <c r="I345" s="10"/>
      <c r="J345" s="10"/>
      <c r="K345" s="10"/>
      <c r="L345" s="10"/>
      <c r="M345" s="34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103"/>
      <c r="I346" s="10"/>
      <c r="J346" s="10"/>
      <c r="K346" s="10"/>
      <c r="L346" s="10"/>
      <c r="M346" s="34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103"/>
      <c r="I347" s="10"/>
      <c r="J347" s="10"/>
      <c r="K347" s="10"/>
      <c r="L347" s="10"/>
      <c r="M347" s="34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103"/>
      <c r="I348" s="10"/>
      <c r="J348" s="10"/>
      <c r="K348" s="10"/>
      <c r="L348" s="10"/>
      <c r="M348" s="34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103"/>
      <c r="I349" s="10"/>
      <c r="J349" s="10"/>
      <c r="K349" s="10"/>
      <c r="L349" s="10"/>
      <c r="M349" s="34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103"/>
      <c r="I350" s="10"/>
      <c r="J350" s="10"/>
      <c r="K350" s="10"/>
      <c r="L350" s="10"/>
      <c r="M350" s="34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103"/>
      <c r="I351" s="10"/>
      <c r="J351" s="10"/>
      <c r="K351" s="10"/>
      <c r="L351" s="10"/>
      <c r="M351" s="34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103"/>
      <c r="I352" s="10"/>
      <c r="J352" s="10"/>
      <c r="K352" s="10"/>
      <c r="L352" s="10"/>
      <c r="M352" s="34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103"/>
      <c r="I353" s="10"/>
      <c r="J353" s="10"/>
      <c r="K353" s="10"/>
      <c r="L353" s="10"/>
      <c r="M353" s="34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103"/>
      <c r="I354" s="10"/>
      <c r="J354" s="10"/>
      <c r="K354" s="10"/>
      <c r="L354" s="10"/>
      <c r="M354" s="34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103"/>
      <c r="I355" s="10"/>
      <c r="J355" s="10"/>
      <c r="K355" s="10"/>
      <c r="L355" s="10"/>
      <c r="M355" s="34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103"/>
      <c r="I356" s="10"/>
      <c r="J356" s="10"/>
      <c r="K356" s="10"/>
      <c r="L356" s="10"/>
      <c r="M356" s="34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103"/>
      <c r="I357" s="10"/>
      <c r="J357" s="10"/>
      <c r="K357" s="10"/>
      <c r="L357" s="10"/>
      <c r="M357" s="34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103"/>
      <c r="I358" s="10"/>
      <c r="J358" s="10"/>
      <c r="K358" s="10"/>
      <c r="L358" s="10"/>
      <c r="M358" s="34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103"/>
      <c r="I359" s="10"/>
      <c r="J359" s="10"/>
      <c r="K359" s="10"/>
      <c r="L359" s="10"/>
      <c r="M359" s="34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103"/>
      <c r="I360" s="10"/>
      <c r="J360" s="10"/>
      <c r="K360" s="10"/>
      <c r="L360" s="10"/>
      <c r="M360" s="34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103"/>
      <c r="I361" s="10"/>
      <c r="J361" s="10"/>
      <c r="K361" s="10"/>
      <c r="L361" s="10"/>
      <c r="M361" s="34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103"/>
      <c r="I362" s="10"/>
      <c r="J362" s="10"/>
      <c r="K362" s="10"/>
      <c r="L362" s="10"/>
      <c r="M362" s="34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103"/>
      <c r="I363" s="10"/>
      <c r="J363" s="10"/>
      <c r="K363" s="10"/>
      <c r="L363" s="10"/>
      <c r="M363" s="34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103"/>
      <c r="I364" s="10"/>
      <c r="J364" s="10"/>
      <c r="K364" s="10"/>
      <c r="L364" s="10"/>
      <c r="M364" s="34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103"/>
      <c r="I365" s="10"/>
      <c r="J365" s="10"/>
      <c r="K365" s="10"/>
      <c r="L365" s="10"/>
      <c r="M365" s="34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103"/>
      <c r="I366" s="10"/>
      <c r="J366" s="10"/>
      <c r="K366" s="10"/>
      <c r="L366" s="10"/>
      <c r="M366" s="34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103"/>
      <c r="I367" s="10"/>
      <c r="J367" s="10"/>
      <c r="K367" s="10"/>
      <c r="L367" s="10"/>
      <c r="M367" s="34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103"/>
      <c r="I368" s="10"/>
      <c r="J368" s="10"/>
      <c r="K368" s="10"/>
      <c r="L368" s="10"/>
      <c r="M368" s="34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103"/>
      <c r="I369" s="10"/>
      <c r="J369" s="10"/>
      <c r="K369" s="10"/>
      <c r="L369" s="10"/>
      <c r="M369" s="34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103"/>
      <c r="I370" s="10"/>
      <c r="J370" s="10"/>
      <c r="K370" s="10"/>
      <c r="L370" s="10"/>
      <c r="M370" s="34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103"/>
      <c r="I371" s="10"/>
      <c r="J371" s="10"/>
      <c r="K371" s="10"/>
      <c r="L371" s="10"/>
      <c r="M371" s="34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103"/>
      <c r="I372" s="10"/>
      <c r="J372" s="10"/>
      <c r="K372" s="10"/>
      <c r="L372" s="10"/>
      <c r="M372" s="34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103"/>
      <c r="I373" s="10"/>
      <c r="J373" s="10"/>
      <c r="K373" s="10"/>
      <c r="L373" s="10"/>
      <c r="M373" s="34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103"/>
      <c r="I374" s="10"/>
      <c r="J374" s="10"/>
      <c r="K374" s="10"/>
      <c r="L374" s="10"/>
      <c r="M374" s="34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103"/>
      <c r="I375" s="10"/>
      <c r="J375" s="10"/>
      <c r="K375" s="10"/>
      <c r="L375" s="10"/>
      <c r="M375" s="34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103"/>
      <c r="I376" s="10"/>
      <c r="J376" s="10"/>
      <c r="K376" s="10"/>
      <c r="L376" s="10"/>
      <c r="M376" s="34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103"/>
      <c r="I377" s="10"/>
      <c r="J377" s="10"/>
      <c r="K377" s="10"/>
      <c r="L377" s="10"/>
      <c r="M377" s="34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103"/>
      <c r="I378" s="10"/>
      <c r="J378" s="10"/>
      <c r="K378" s="10"/>
      <c r="L378" s="10"/>
      <c r="M378" s="34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103"/>
      <c r="I379" s="10"/>
      <c r="J379" s="10"/>
      <c r="K379" s="10"/>
      <c r="L379" s="10"/>
      <c r="M379" s="34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103"/>
      <c r="I380" s="10"/>
      <c r="J380" s="10"/>
      <c r="K380" s="10"/>
      <c r="L380" s="10"/>
      <c r="M380" s="34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103"/>
      <c r="I381" s="10"/>
      <c r="J381" s="10"/>
      <c r="K381" s="10"/>
      <c r="L381" s="10"/>
      <c r="M381" s="34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103"/>
      <c r="I382" s="10"/>
      <c r="J382" s="10"/>
      <c r="K382" s="10"/>
      <c r="L382" s="10"/>
      <c r="M382" s="34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103"/>
      <c r="I383" s="10"/>
      <c r="J383" s="10"/>
      <c r="K383" s="10"/>
      <c r="L383" s="10"/>
      <c r="M383" s="34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103"/>
      <c r="I384" s="10"/>
      <c r="J384" s="10"/>
      <c r="K384" s="10"/>
      <c r="L384" s="10"/>
      <c r="M384" s="34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103"/>
      <c r="I385" s="10"/>
      <c r="J385" s="10"/>
      <c r="K385" s="10"/>
      <c r="L385" s="10"/>
      <c r="M385" s="34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103"/>
      <c r="I386" s="10"/>
      <c r="J386" s="10"/>
      <c r="K386" s="10"/>
      <c r="L386" s="10"/>
      <c r="M386" s="34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103"/>
      <c r="I387" s="10"/>
      <c r="J387" s="10"/>
      <c r="K387" s="10"/>
      <c r="L387" s="10"/>
      <c r="M387" s="34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103"/>
      <c r="I388" s="10"/>
      <c r="J388" s="10"/>
      <c r="K388" s="10"/>
      <c r="L388" s="10"/>
      <c r="M388" s="34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103"/>
      <c r="I389" s="10"/>
      <c r="J389" s="10"/>
      <c r="K389" s="10"/>
      <c r="L389" s="10"/>
      <c r="M389" s="34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103"/>
      <c r="I390" s="10"/>
      <c r="J390" s="10"/>
      <c r="K390" s="10"/>
      <c r="L390" s="10"/>
      <c r="M390" s="34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103"/>
      <c r="I391" s="10"/>
      <c r="J391" s="10"/>
      <c r="K391" s="10"/>
      <c r="L391" s="10"/>
      <c r="M391" s="34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103"/>
      <c r="I392" s="10"/>
      <c r="J392" s="10"/>
      <c r="K392" s="10"/>
      <c r="L392" s="10"/>
      <c r="M392" s="34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103"/>
      <c r="I393" s="10"/>
      <c r="J393" s="10"/>
      <c r="K393" s="10"/>
      <c r="L393" s="10"/>
      <c r="M393" s="34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103"/>
      <c r="I394" s="10"/>
      <c r="J394" s="10"/>
      <c r="K394" s="10"/>
      <c r="L394" s="10"/>
      <c r="M394" s="34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103"/>
      <c r="I395" s="10"/>
      <c r="J395" s="10"/>
      <c r="K395" s="10"/>
      <c r="L395" s="10"/>
      <c r="M395" s="34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103"/>
      <c r="I396" s="10"/>
      <c r="J396" s="10"/>
      <c r="K396" s="10"/>
      <c r="L396" s="10"/>
      <c r="M396" s="34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103"/>
      <c r="I397" s="10"/>
      <c r="J397" s="10"/>
      <c r="K397" s="10"/>
      <c r="L397" s="10"/>
      <c r="M397" s="34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103"/>
      <c r="I398" s="10"/>
      <c r="J398" s="10"/>
      <c r="K398" s="10"/>
      <c r="L398" s="10"/>
      <c r="M398" s="34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103"/>
      <c r="I399" s="10"/>
      <c r="J399" s="10"/>
      <c r="K399" s="10"/>
      <c r="L399" s="10"/>
      <c r="M399" s="34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103"/>
      <c r="I400" s="10"/>
      <c r="J400" s="10"/>
      <c r="K400" s="10"/>
      <c r="L400" s="10"/>
      <c r="M400" s="34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103"/>
      <c r="I401" s="10"/>
      <c r="J401" s="10"/>
      <c r="K401" s="10"/>
      <c r="L401" s="10"/>
      <c r="M401" s="34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103"/>
      <c r="I402" s="10"/>
      <c r="J402" s="10"/>
      <c r="K402" s="10"/>
      <c r="L402" s="10"/>
      <c r="M402" s="34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103"/>
      <c r="I403" s="10"/>
      <c r="J403" s="10"/>
      <c r="K403" s="10"/>
      <c r="L403" s="10"/>
      <c r="M403" s="34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103"/>
      <c r="I404" s="10"/>
      <c r="J404" s="10"/>
      <c r="K404" s="10"/>
      <c r="L404" s="10"/>
      <c r="M404" s="34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103"/>
      <c r="I405" s="10"/>
      <c r="J405" s="10"/>
      <c r="K405" s="10"/>
      <c r="L405" s="10"/>
      <c r="M405" s="34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103"/>
      <c r="I406" s="10"/>
      <c r="J406" s="10"/>
      <c r="K406" s="10"/>
      <c r="L406" s="10"/>
      <c r="M406" s="34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103"/>
      <c r="I407" s="10"/>
      <c r="J407" s="10"/>
      <c r="K407" s="10"/>
      <c r="L407" s="10"/>
      <c r="M407" s="34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103"/>
      <c r="I408" s="10"/>
      <c r="J408" s="10"/>
      <c r="K408" s="10"/>
      <c r="L408" s="10"/>
      <c r="M408" s="34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103"/>
      <c r="I409" s="10"/>
      <c r="J409" s="10"/>
      <c r="K409" s="10"/>
      <c r="L409" s="10"/>
      <c r="M409" s="34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103"/>
      <c r="I410" s="10"/>
      <c r="J410" s="10"/>
      <c r="K410" s="10"/>
      <c r="L410" s="10"/>
      <c r="M410" s="34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103"/>
      <c r="I411" s="10"/>
      <c r="J411" s="10"/>
      <c r="K411" s="10"/>
      <c r="L411" s="10"/>
      <c r="M411" s="34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103"/>
      <c r="I412" s="10"/>
      <c r="J412" s="10"/>
      <c r="K412" s="10"/>
      <c r="L412" s="10"/>
      <c r="M412" s="34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103"/>
      <c r="I413" s="10"/>
      <c r="J413" s="10"/>
      <c r="K413" s="10"/>
      <c r="L413" s="10"/>
      <c r="M413" s="34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103"/>
      <c r="I414" s="10"/>
      <c r="J414" s="10"/>
      <c r="K414" s="10"/>
      <c r="L414" s="10"/>
      <c r="M414" s="34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103"/>
      <c r="I415" s="10"/>
      <c r="J415" s="10"/>
      <c r="K415" s="10"/>
      <c r="L415" s="10"/>
      <c r="M415" s="34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103"/>
      <c r="I416" s="10"/>
      <c r="J416" s="10"/>
      <c r="K416" s="10"/>
      <c r="L416" s="10"/>
      <c r="M416" s="34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103"/>
      <c r="I417" s="10"/>
      <c r="J417" s="10"/>
      <c r="K417" s="10"/>
      <c r="L417" s="10"/>
      <c r="M417" s="34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103"/>
      <c r="I418" s="10"/>
      <c r="J418" s="10"/>
      <c r="K418" s="10"/>
      <c r="L418" s="10"/>
      <c r="M418" s="34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103"/>
      <c r="I419" s="10"/>
      <c r="J419" s="10"/>
      <c r="K419" s="10"/>
      <c r="L419" s="10"/>
      <c r="M419" s="34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103"/>
      <c r="I420" s="10"/>
      <c r="J420" s="10"/>
      <c r="K420" s="10"/>
      <c r="L420" s="10"/>
      <c r="M420" s="34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103"/>
      <c r="I421" s="10"/>
      <c r="J421" s="10"/>
      <c r="K421" s="10"/>
      <c r="L421" s="10"/>
      <c r="M421" s="34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103"/>
      <c r="I422" s="10"/>
      <c r="J422" s="10"/>
      <c r="K422" s="10"/>
      <c r="L422" s="10"/>
      <c r="M422" s="34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103"/>
      <c r="I423" s="10"/>
      <c r="J423" s="10"/>
      <c r="K423" s="10"/>
      <c r="L423" s="10"/>
      <c r="M423" s="34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103"/>
      <c r="I424" s="10"/>
      <c r="J424" s="10"/>
      <c r="K424" s="10"/>
      <c r="L424" s="10"/>
      <c r="M424" s="34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103"/>
      <c r="I425" s="10"/>
      <c r="J425" s="10"/>
      <c r="K425" s="10"/>
      <c r="L425" s="10"/>
      <c r="M425" s="34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103"/>
      <c r="I426" s="10"/>
      <c r="J426" s="10"/>
      <c r="K426" s="10"/>
      <c r="L426" s="10"/>
      <c r="M426" s="34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103"/>
      <c r="I427" s="10"/>
      <c r="J427" s="10"/>
      <c r="K427" s="10"/>
      <c r="L427" s="10"/>
      <c r="M427" s="34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103"/>
      <c r="I428" s="10"/>
      <c r="J428" s="10"/>
      <c r="K428" s="10"/>
      <c r="L428" s="10"/>
      <c r="M428" s="34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103"/>
      <c r="I429" s="10"/>
      <c r="J429" s="10"/>
      <c r="K429" s="10"/>
      <c r="L429" s="10"/>
      <c r="M429" s="34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103"/>
      <c r="I430" s="10"/>
      <c r="J430" s="10"/>
      <c r="K430" s="10"/>
      <c r="L430" s="10"/>
      <c r="M430" s="34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103"/>
      <c r="I431" s="10"/>
      <c r="J431" s="10"/>
      <c r="K431" s="10"/>
      <c r="L431" s="10"/>
      <c r="M431" s="34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103"/>
      <c r="I432" s="10"/>
      <c r="J432" s="10"/>
      <c r="K432" s="10"/>
      <c r="L432" s="10"/>
      <c r="M432" s="34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103"/>
      <c r="I433" s="10"/>
      <c r="J433" s="10"/>
      <c r="K433" s="10"/>
      <c r="L433" s="10"/>
      <c r="M433" s="34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103"/>
      <c r="I434" s="10"/>
      <c r="J434" s="10"/>
      <c r="K434" s="10"/>
      <c r="L434" s="10"/>
      <c r="M434" s="34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103"/>
      <c r="I435" s="10"/>
      <c r="J435" s="10"/>
      <c r="K435" s="10"/>
      <c r="L435" s="10"/>
      <c r="M435" s="34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103"/>
      <c r="I436" s="10"/>
      <c r="J436" s="10"/>
      <c r="K436" s="10"/>
      <c r="L436" s="10"/>
      <c r="M436" s="34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103"/>
      <c r="I437" s="10"/>
      <c r="J437" s="10"/>
      <c r="K437" s="10"/>
      <c r="L437" s="10"/>
      <c r="M437" s="34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103"/>
      <c r="I438" s="10"/>
      <c r="J438" s="10"/>
      <c r="K438" s="10"/>
      <c r="L438" s="10"/>
      <c r="M438" s="34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103"/>
      <c r="I439" s="10"/>
      <c r="J439" s="10"/>
      <c r="K439" s="10"/>
      <c r="L439" s="10"/>
      <c r="M439" s="34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103"/>
      <c r="I440" s="10"/>
      <c r="J440" s="10"/>
      <c r="K440" s="10"/>
      <c r="L440" s="10"/>
      <c r="M440" s="34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103"/>
      <c r="I441" s="10"/>
      <c r="J441" s="10"/>
      <c r="K441" s="10"/>
      <c r="L441" s="10"/>
      <c r="M441" s="34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103"/>
      <c r="I442" s="10"/>
      <c r="J442" s="10"/>
      <c r="K442" s="10"/>
      <c r="L442" s="10"/>
      <c r="M442" s="34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103"/>
      <c r="I443" s="10"/>
      <c r="J443" s="10"/>
      <c r="K443" s="10"/>
      <c r="L443" s="10"/>
      <c r="M443" s="34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103"/>
      <c r="I444" s="10"/>
      <c r="J444" s="10"/>
      <c r="K444" s="10"/>
      <c r="L444" s="10"/>
      <c r="M444" s="34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103"/>
      <c r="I445" s="10"/>
      <c r="J445" s="10"/>
      <c r="K445" s="10"/>
      <c r="L445" s="10"/>
      <c r="M445" s="34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103"/>
      <c r="I446" s="10"/>
      <c r="J446" s="10"/>
      <c r="K446" s="10"/>
      <c r="L446" s="10"/>
      <c r="M446" s="34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103"/>
      <c r="I447" s="10"/>
      <c r="J447" s="10"/>
      <c r="K447" s="10"/>
      <c r="L447" s="10"/>
      <c r="M447" s="34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103"/>
      <c r="I448" s="10"/>
      <c r="J448" s="10"/>
      <c r="K448" s="10"/>
      <c r="L448" s="10"/>
      <c r="M448" s="34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103"/>
      <c r="I449" s="10"/>
      <c r="J449" s="10"/>
      <c r="K449" s="10"/>
      <c r="L449" s="10"/>
      <c r="M449" s="34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103"/>
      <c r="I450" s="10"/>
      <c r="J450" s="10"/>
      <c r="K450" s="10"/>
      <c r="L450" s="10"/>
      <c r="M450" s="34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103"/>
      <c r="I451" s="10"/>
      <c r="J451" s="10"/>
      <c r="K451" s="10"/>
      <c r="L451" s="10"/>
      <c r="M451" s="34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103"/>
      <c r="I452" s="10"/>
      <c r="J452" s="10"/>
      <c r="K452" s="10"/>
      <c r="L452" s="10"/>
      <c r="M452" s="34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103"/>
      <c r="I453" s="10"/>
      <c r="J453" s="10"/>
      <c r="K453" s="10"/>
      <c r="L453" s="10"/>
      <c r="M453" s="34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103"/>
      <c r="I454" s="10"/>
      <c r="J454" s="10"/>
      <c r="K454" s="10"/>
      <c r="L454" s="10"/>
      <c r="M454" s="34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103"/>
      <c r="I455" s="10"/>
      <c r="J455" s="10"/>
      <c r="K455" s="10"/>
      <c r="L455" s="10"/>
      <c r="M455" s="34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103"/>
      <c r="I456" s="10"/>
      <c r="J456" s="10"/>
      <c r="K456" s="10"/>
      <c r="L456" s="10"/>
      <c r="M456" s="34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103"/>
      <c r="I457" s="10"/>
      <c r="J457" s="10"/>
      <c r="K457" s="10"/>
      <c r="L457" s="10"/>
      <c r="M457" s="34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103"/>
      <c r="I458" s="10"/>
      <c r="J458" s="10"/>
      <c r="K458" s="10"/>
      <c r="L458" s="10"/>
      <c r="M458" s="34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103"/>
      <c r="I459" s="10"/>
      <c r="J459" s="10"/>
      <c r="K459" s="10"/>
      <c r="L459" s="10"/>
      <c r="M459" s="34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103"/>
      <c r="I460" s="10"/>
      <c r="J460" s="10"/>
      <c r="K460" s="10"/>
      <c r="L460" s="10"/>
      <c r="M460" s="34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103"/>
      <c r="I461" s="10"/>
      <c r="J461" s="10"/>
      <c r="K461" s="10"/>
      <c r="L461" s="10"/>
      <c r="M461" s="34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103"/>
      <c r="I462" s="10"/>
      <c r="J462" s="10"/>
      <c r="K462" s="10"/>
      <c r="L462" s="10"/>
      <c r="M462" s="34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103"/>
      <c r="I463" s="10"/>
      <c r="J463" s="10"/>
      <c r="K463" s="10"/>
      <c r="L463" s="10"/>
      <c r="M463" s="34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103"/>
      <c r="I464" s="10"/>
      <c r="J464" s="10"/>
      <c r="K464" s="10"/>
      <c r="L464" s="10"/>
      <c r="M464" s="34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103"/>
      <c r="I465" s="10"/>
      <c r="J465" s="10"/>
      <c r="K465" s="10"/>
      <c r="L465" s="10"/>
      <c r="M465" s="34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103"/>
      <c r="I466" s="10"/>
      <c r="J466" s="10"/>
      <c r="K466" s="10"/>
      <c r="L466" s="10"/>
      <c r="M466" s="34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103"/>
      <c r="I467" s="10"/>
      <c r="J467" s="10"/>
      <c r="K467" s="10"/>
      <c r="L467" s="10"/>
      <c r="M467" s="34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103"/>
      <c r="I468" s="10"/>
      <c r="J468" s="10"/>
      <c r="K468" s="10"/>
      <c r="L468" s="10"/>
      <c r="M468" s="34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103"/>
      <c r="I469" s="10"/>
      <c r="J469" s="10"/>
      <c r="K469" s="10"/>
      <c r="L469" s="10"/>
      <c r="M469" s="34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103"/>
      <c r="I470" s="10"/>
      <c r="J470" s="10"/>
      <c r="K470" s="10"/>
      <c r="L470" s="10"/>
      <c r="M470" s="34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103"/>
      <c r="I471" s="10"/>
      <c r="J471" s="10"/>
      <c r="K471" s="10"/>
      <c r="L471" s="10"/>
      <c r="M471" s="34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103"/>
      <c r="I472" s="10"/>
      <c r="J472" s="10"/>
      <c r="K472" s="10"/>
      <c r="L472" s="10"/>
      <c r="M472" s="34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103"/>
      <c r="I473" s="10"/>
      <c r="J473" s="10"/>
      <c r="K473" s="10"/>
      <c r="L473" s="10"/>
      <c r="M473" s="34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103"/>
      <c r="I474" s="10"/>
      <c r="J474" s="10"/>
      <c r="K474" s="10"/>
      <c r="L474" s="10"/>
      <c r="M474" s="34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103"/>
      <c r="I475" s="10"/>
      <c r="J475" s="10"/>
      <c r="K475" s="10"/>
      <c r="L475" s="10"/>
      <c r="M475" s="34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103"/>
      <c r="I476" s="10"/>
      <c r="J476" s="10"/>
      <c r="K476" s="10"/>
      <c r="L476" s="10"/>
      <c r="M476" s="34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103"/>
      <c r="I477" s="10"/>
      <c r="J477" s="10"/>
      <c r="K477" s="10"/>
      <c r="L477" s="10"/>
      <c r="M477" s="34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103"/>
      <c r="I478" s="10"/>
      <c r="J478" s="10"/>
      <c r="K478" s="10"/>
      <c r="L478" s="10"/>
      <c r="M478" s="34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103"/>
      <c r="I479" s="10"/>
      <c r="J479" s="10"/>
      <c r="K479" s="10"/>
      <c r="L479" s="10"/>
      <c r="M479" s="34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103"/>
      <c r="I480" s="10"/>
      <c r="J480" s="10"/>
      <c r="K480" s="10"/>
      <c r="L480" s="10"/>
      <c r="M480" s="34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103"/>
      <c r="I481" s="10"/>
      <c r="J481" s="10"/>
      <c r="K481" s="10"/>
      <c r="L481" s="10"/>
      <c r="M481" s="34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103"/>
      <c r="I482" s="10"/>
      <c r="J482" s="10"/>
      <c r="K482" s="10"/>
      <c r="L482" s="10"/>
      <c r="M482" s="34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103"/>
      <c r="I483" s="10"/>
      <c r="J483" s="10"/>
      <c r="K483" s="10"/>
      <c r="L483" s="10"/>
      <c r="M483" s="34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103"/>
      <c r="I484" s="10"/>
      <c r="J484" s="10"/>
      <c r="K484" s="10"/>
      <c r="L484" s="10"/>
      <c r="M484" s="34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103"/>
      <c r="I485" s="10"/>
      <c r="J485" s="10"/>
      <c r="K485" s="10"/>
      <c r="L485" s="10"/>
      <c r="M485" s="34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103"/>
      <c r="I486" s="10"/>
      <c r="J486" s="10"/>
      <c r="K486" s="10"/>
      <c r="L486" s="10"/>
      <c r="M486" s="34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103"/>
      <c r="I487" s="10"/>
      <c r="J487" s="10"/>
      <c r="K487" s="10"/>
      <c r="L487" s="10"/>
      <c r="M487" s="34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103"/>
      <c r="I488" s="10"/>
      <c r="J488" s="10"/>
      <c r="K488" s="10"/>
      <c r="L488" s="10"/>
      <c r="M488" s="34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103"/>
      <c r="I489" s="10"/>
      <c r="J489" s="10"/>
      <c r="K489" s="10"/>
      <c r="L489" s="10"/>
      <c r="M489" s="34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103"/>
      <c r="I490" s="10"/>
      <c r="J490" s="10"/>
      <c r="K490" s="10"/>
      <c r="L490" s="10"/>
      <c r="M490" s="34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103"/>
      <c r="I491" s="10"/>
      <c r="J491" s="10"/>
      <c r="K491" s="10"/>
      <c r="L491" s="10"/>
      <c r="M491" s="34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103"/>
      <c r="I492" s="10"/>
      <c r="J492" s="10"/>
      <c r="K492" s="10"/>
      <c r="L492" s="10"/>
      <c r="M492" s="34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103"/>
      <c r="I493" s="10"/>
      <c r="J493" s="10"/>
      <c r="K493" s="10"/>
      <c r="L493" s="10"/>
      <c r="M493" s="34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103"/>
      <c r="I494" s="10"/>
      <c r="J494" s="10"/>
      <c r="K494" s="10"/>
      <c r="L494" s="10"/>
      <c r="M494" s="34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103"/>
      <c r="I495" s="10"/>
      <c r="J495" s="10"/>
      <c r="K495" s="10"/>
      <c r="L495" s="10"/>
      <c r="M495" s="34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103"/>
      <c r="I496" s="10"/>
      <c r="J496" s="10"/>
      <c r="K496" s="10"/>
      <c r="L496" s="10"/>
      <c r="M496" s="34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103"/>
      <c r="I497" s="10"/>
      <c r="J497" s="10"/>
      <c r="K497" s="10"/>
      <c r="L497" s="10"/>
      <c r="M497" s="34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103"/>
      <c r="I498" s="10"/>
      <c r="J498" s="10"/>
      <c r="K498" s="10"/>
      <c r="L498" s="10"/>
      <c r="M498" s="34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103"/>
      <c r="I499" s="10"/>
      <c r="J499" s="10"/>
      <c r="K499" s="10"/>
      <c r="L499" s="10"/>
      <c r="M499" s="34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103"/>
      <c r="I500" s="10"/>
      <c r="J500" s="10"/>
      <c r="K500" s="10"/>
      <c r="L500" s="10"/>
      <c r="M500" s="34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103"/>
      <c r="I501" s="10"/>
      <c r="J501" s="10"/>
      <c r="K501" s="10"/>
      <c r="L501" s="10"/>
      <c r="M501" s="34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103"/>
      <c r="I502" s="10"/>
      <c r="J502" s="10"/>
      <c r="K502" s="10"/>
      <c r="L502" s="10"/>
      <c r="M502" s="34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103"/>
      <c r="I503" s="10"/>
      <c r="J503" s="10"/>
      <c r="K503" s="10"/>
      <c r="L503" s="10"/>
      <c r="M503" s="34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103"/>
      <c r="I504" s="10"/>
      <c r="J504" s="10"/>
      <c r="K504" s="10"/>
      <c r="L504" s="10"/>
      <c r="M504" s="34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103"/>
      <c r="I505" s="10"/>
      <c r="J505" s="10"/>
      <c r="K505" s="10"/>
      <c r="L505" s="10"/>
      <c r="M505" s="34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103"/>
      <c r="I506" s="10"/>
      <c r="J506" s="10"/>
      <c r="K506" s="10"/>
      <c r="L506" s="10"/>
      <c r="M506" s="34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103"/>
      <c r="I507" s="10"/>
      <c r="J507" s="10"/>
      <c r="K507" s="10"/>
      <c r="L507" s="10"/>
      <c r="M507" s="34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103"/>
      <c r="I508" s="10"/>
      <c r="J508" s="10"/>
      <c r="K508" s="10"/>
      <c r="L508" s="10"/>
      <c r="M508" s="34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103"/>
      <c r="I509" s="10"/>
      <c r="J509" s="10"/>
      <c r="K509" s="10"/>
      <c r="L509" s="10"/>
      <c r="M509" s="34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103"/>
      <c r="I510" s="10"/>
      <c r="J510" s="10"/>
      <c r="K510" s="10"/>
      <c r="L510" s="10"/>
      <c r="M510" s="34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103"/>
      <c r="I511" s="10"/>
      <c r="J511" s="10"/>
      <c r="K511" s="10"/>
      <c r="L511" s="10"/>
      <c r="M511" s="34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103"/>
      <c r="I512" s="10"/>
      <c r="J512" s="10"/>
      <c r="K512" s="10"/>
      <c r="L512" s="10"/>
      <c r="M512" s="34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103"/>
      <c r="I513" s="10"/>
      <c r="J513" s="10"/>
      <c r="K513" s="10"/>
      <c r="L513" s="10"/>
      <c r="M513" s="34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103"/>
      <c r="I514" s="10"/>
      <c r="J514" s="10"/>
      <c r="K514" s="10"/>
      <c r="L514" s="10"/>
      <c r="M514" s="34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103"/>
      <c r="I515" s="10"/>
      <c r="J515" s="10"/>
      <c r="K515" s="10"/>
      <c r="L515" s="10"/>
      <c r="M515" s="34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103"/>
      <c r="I516" s="10"/>
      <c r="J516" s="10"/>
      <c r="K516" s="10"/>
      <c r="L516" s="10"/>
      <c r="M516" s="34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103"/>
      <c r="I517" s="10"/>
      <c r="J517" s="10"/>
      <c r="K517" s="10"/>
      <c r="L517" s="10"/>
      <c r="M517" s="34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103"/>
      <c r="I518" s="10"/>
      <c r="J518" s="10"/>
      <c r="K518" s="10"/>
      <c r="L518" s="10"/>
      <c r="M518" s="34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103"/>
      <c r="I519" s="10"/>
      <c r="J519" s="10"/>
      <c r="K519" s="10"/>
      <c r="L519" s="10"/>
      <c r="M519" s="34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103"/>
      <c r="I520" s="10"/>
      <c r="J520" s="10"/>
      <c r="K520" s="10"/>
      <c r="L520" s="10"/>
      <c r="M520" s="34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103"/>
      <c r="I521" s="10"/>
      <c r="J521" s="10"/>
      <c r="K521" s="10"/>
      <c r="L521" s="10"/>
      <c r="M521" s="34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103"/>
      <c r="I522" s="10"/>
      <c r="J522" s="10"/>
      <c r="K522" s="10"/>
      <c r="L522" s="10"/>
      <c r="M522" s="34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103"/>
      <c r="I523" s="10"/>
      <c r="J523" s="10"/>
      <c r="K523" s="10"/>
      <c r="L523" s="10"/>
      <c r="M523" s="34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103"/>
      <c r="I524" s="10"/>
      <c r="J524" s="10"/>
      <c r="K524" s="10"/>
      <c r="L524" s="10"/>
      <c r="M524" s="34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103"/>
      <c r="I525" s="10"/>
      <c r="J525" s="10"/>
      <c r="K525" s="10"/>
      <c r="L525" s="10"/>
      <c r="M525" s="34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103"/>
      <c r="I526" s="10"/>
      <c r="J526" s="10"/>
      <c r="K526" s="10"/>
      <c r="L526" s="10"/>
      <c r="M526" s="34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103"/>
      <c r="I527" s="10"/>
      <c r="J527" s="10"/>
      <c r="K527" s="10"/>
      <c r="L527" s="10"/>
      <c r="M527" s="34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103"/>
      <c r="I528" s="10"/>
      <c r="J528" s="10"/>
      <c r="K528" s="10"/>
      <c r="L528" s="10"/>
      <c r="M528" s="34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103"/>
      <c r="I529" s="10"/>
      <c r="J529" s="10"/>
      <c r="K529" s="10"/>
      <c r="L529" s="10"/>
      <c r="M529" s="34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103"/>
      <c r="I530" s="10"/>
      <c r="J530" s="10"/>
      <c r="K530" s="10"/>
      <c r="L530" s="10"/>
      <c r="M530" s="34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103"/>
      <c r="I531" s="10"/>
      <c r="J531" s="10"/>
      <c r="K531" s="10"/>
      <c r="L531" s="10"/>
      <c r="M531" s="34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103"/>
      <c r="I532" s="10"/>
      <c r="J532" s="10"/>
      <c r="K532" s="10"/>
      <c r="L532" s="10"/>
      <c r="M532" s="34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103"/>
      <c r="I533" s="10"/>
      <c r="J533" s="10"/>
      <c r="K533" s="10"/>
      <c r="L533" s="10"/>
      <c r="M533" s="34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103"/>
      <c r="I534" s="10"/>
      <c r="J534" s="10"/>
      <c r="K534" s="10"/>
      <c r="L534" s="10"/>
      <c r="M534" s="34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103"/>
      <c r="I535" s="10"/>
      <c r="J535" s="10"/>
      <c r="K535" s="10"/>
      <c r="L535" s="10"/>
      <c r="M535" s="34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103"/>
      <c r="I536" s="10"/>
      <c r="J536" s="10"/>
      <c r="K536" s="10"/>
      <c r="L536" s="10"/>
      <c r="M536" s="34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103"/>
      <c r="I537" s="10"/>
      <c r="J537" s="10"/>
      <c r="K537" s="10"/>
      <c r="L537" s="10"/>
      <c r="M537" s="34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103"/>
      <c r="I538" s="10"/>
      <c r="J538" s="10"/>
      <c r="K538" s="10"/>
      <c r="L538" s="10"/>
      <c r="M538" s="34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103"/>
      <c r="I539" s="10"/>
      <c r="J539" s="10"/>
      <c r="K539" s="10"/>
      <c r="L539" s="10"/>
      <c r="M539" s="34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103"/>
      <c r="I540" s="10"/>
      <c r="J540" s="10"/>
      <c r="K540" s="10"/>
      <c r="L540" s="10"/>
      <c r="M540" s="34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103"/>
      <c r="I541" s="10"/>
      <c r="J541" s="10"/>
      <c r="K541" s="10"/>
      <c r="L541" s="10"/>
      <c r="M541" s="34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103"/>
      <c r="I542" s="10"/>
      <c r="J542" s="10"/>
      <c r="K542" s="10"/>
      <c r="L542" s="10"/>
      <c r="M542" s="34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103"/>
      <c r="I543" s="10"/>
      <c r="J543" s="10"/>
      <c r="K543" s="10"/>
      <c r="L543" s="10"/>
      <c r="M543" s="34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103"/>
      <c r="I544" s="10"/>
      <c r="J544" s="10"/>
      <c r="K544" s="10"/>
      <c r="L544" s="10"/>
      <c r="M544" s="34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103"/>
      <c r="I545" s="10"/>
      <c r="J545" s="10"/>
      <c r="K545" s="10"/>
      <c r="L545" s="10"/>
      <c r="M545" s="34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103"/>
      <c r="I546" s="10"/>
      <c r="J546" s="10"/>
      <c r="K546" s="10"/>
      <c r="L546" s="10"/>
      <c r="M546" s="34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103"/>
      <c r="I547" s="10"/>
      <c r="J547" s="10"/>
      <c r="K547" s="10"/>
      <c r="L547" s="10"/>
      <c r="M547" s="34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103"/>
      <c r="I548" s="10"/>
      <c r="J548" s="10"/>
      <c r="K548" s="10"/>
      <c r="L548" s="10"/>
      <c r="M548" s="34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103"/>
      <c r="I549" s="10"/>
      <c r="J549" s="10"/>
      <c r="K549" s="10"/>
      <c r="L549" s="10"/>
      <c r="M549" s="34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103"/>
      <c r="I550" s="10"/>
      <c r="J550" s="10"/>
      <c r="K550" s="10"/>
      <c r="L550" s="10"/>
      <c r="M550" s="34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103"/>
      <c r="I551" s="10"/>
      <c r="J551" s="10"/>
      <c r="K551" s="10"/>
      <c r="L551" s="10"/>
      <c r="M551" s="34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103"/>
      <c r="I552" s="10"/>
      <c r="J552" s="10"/>
      <c r="K552" s="10"/>
      <c r="L552" s="10"/>
      <c r="M552" s="34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103"/>
      <c r="I553" s="10"/>
      <c r="J553" s="10"/>
      <c r="K553" s="10"/>
      <c r="L553" s="10"/>
      <c r="M553" s="34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103"/>
      <c r="I554" s="10"/>
      <c r="J554" s="10"/>
      <c r="K554" s="10"/>
      <c r="L554" s="10"/>
      <c r="M554" s="34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103"/>
      <c r="I555" s="10"/>
      <c r="J555" s="10"/>
      <c r="K555" s="10"/>
      <c r="L555" s="10"/>
      <c r="M555" s="34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103"/>
      <c r="I556" s="10"/>
      <c r="J556" s="10"/>
      <c r="K556" s="10"/>
      <c r="L556" s="10"/>
      <c r="M556" s="34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103"/>
      <c r="I557" s="10"/>
      <c r="J557" s="10"/>
      <c r="K557" s="10"/>
      <c r="L557" s="10"/>
      <c r="M557" s="34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103"/>
      <c r="I558" s="10"/>
      <c r="J558" s="10"/>
      <c r="K558" s="10"/>
      <c r="L558" s="10"/>
      <c r="M558" s="34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103"/>
      <c r="I559" s="10"/>
      <c r="J559" s="10"/>
      <c r="K559" s="10"/>
      <c r="L559" s="10"/>
      <c r="M559" s="34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103"/>
      <c r="I560" s="10"/>
      <c r="J560" s="10"/>
      <c r="K560" s="10"/>
      <c r="L560" s="10"/>
      <c r="M560" s="34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103"/>
      <c r="I561" s="10"/>
      <c r="J561" s="10"/>
      <c r="K561" s="10"/>
      <c r="L561" s="10"/>
      <c r="M561" s="34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103"/>
      <c r="I562" s="10"/>
      <c r="J562" s="10"/>
      <c r="K562" s="10"/>
      <c r="L562" s="10"/>
      <c r="M562" s="34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103"/>
      <c r="I563" s="10"/>
      <c r="J563" s="10"/>
      <c r="K563" s="10"/>
      <c r="L563" s="10"/>
      <c r="M563" s="34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103"/>
      <c r="I564" s="10"/>
      <c r="J564" s="10"/>
      <c r="K564" s="10"/>
      <c r="L564" s="10"/>
      <c r="M564" s="34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103"/>
      <c r="I565" s="10"/>
      <c r="J565" s="10"/>
      <c r="K565" s="10"/>
      <c r="L565" s="10"/>
      <c r="M565" s="34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103"/>
      <c r="I566" s="10"/>
      <c r="J566" s="10"/>
      <c r="K566" s="10"/>
      <c r="L566" s="10"/>
      <c r="M566" s="34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103"/>
      <c r="I567" s="10"/>
      <c r="J567" s="10"/>
      <c r="K567" s="10"/>
      <c r="L567" s="10"/>
      <c r="M567" s="34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103"/>
      <c r="I568" s="10"/>
      <c r="J568" s="10"/>
      <c r="K568" s="10"/>
      <c r="L568" s="10"/>
      <c r="M568" s="34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103"/>
      <c r="I569" s="10"/>
      <c r="J569" s="10"/>
      <c r="K569" s="10"/>
      <c r="L569" s="10"/>
      <c r="M569" s="34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103"/>
      <c r="I570" s="10"/>
      <c r="J570" s="10"/>
      <c r="K570" s="10"/>
      <c r="L570" s="10"/>
      <c r="M570" s="34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103"/>
      <c r="I571" s="10"/>
      <c r="J571" s="10"/>
      <c r="K571" s="10"/>
      <c r="L571" s="10"/>
      <c r="M571" s="34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103"/>
      <c r="I572" s="10"/>
      <c r="J572" s="10"/>
      <c r="K572" s="10"/>
      <c r="L572" s="10"/>
      <c r="M572" s="34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103"/>
      <c r="I573" s="10"/>
      <c r="J573" s="10"/>
      <c r="K573" s="10"/>
      <c r="L573" s="10"/>
      <c r="M573" s="34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103"/>
      <c r="I574" s="10"/>
      <c r="J574" s="10"/>
      <c r="K574" s="10"/>
      <c r="L574" s="10"/>
      <c r="M574" s="34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103"/>
      <c r="I575" s="10"/>
      <c r="J575" s="10"/>
      <c r="K575" s="10"/>
      <c r="L575" s="10"/>
      <c r="M575" s="34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103"/>
      <c r="I576" s="10"/>
      <c r="J576" s="10"/>
      <c r="K576" s="10"/>
      <c r="L576" s="10"/>
      <c r="M576" s="34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103"/>
      <c r="I577" s="10"/>
      <c r="J577" s="10"/>
      <c r="K577" s="10"/>
      <c r="L577" s="10"/>
      <c r="M577" s="34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103"/>
      <c r="I578" s="10"/>
      <c r="J578" s="10"/>
      <c r="K578" s="10"/>
      <c r="L578" s="10"/>
      <c r="M578" s="34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103"/>
      <c r="I579" s="10"/>
      <c r="J579" s="10"/>
      <c r="K579" s="10"/>
      <c r="L579" s="10"/>
      <c r="M579" s="34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103"/>
      <c r="I580" s="10"/>
      <c r="J580" s="10"/>
      <c r="K580" s="10"/>
      <c r="L580" s="10"/>
      <c r="M580" s="34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103"/>
      <c r="I581" s="10"/>
      <c r="J581" s="10"/>
      <c r="K581" s="10"/>
      <c r="L581" s="10"/>
      <c r="M581" s="34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103"/>
      <c r="I582" s="10"/>
      <c r="J582" s="10"/>
      <c r="K582" s="10"/>
      <c r="L582" s="10"/>
      <c r="M582" s="34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103"/>
      <c r="I583" s="10"/>
      <c r="J583" s="10"/>
      <c r="K583" s="10"/>
      <c r="L583" s="10"/>
      <c r="M583" s="34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103"/>
      <c r="I584" s="10"/>
      <c r="J584" s="10"/>
      <c r="K584" s="10"/>
      <c r="L584" s="10"/>
      <c r="M584" s="34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103"/>
      <c r="I585" s="10"/>
      <c r="J585" s="10"/>
      <c r="K585" s="10"/>
      <c r="L585" s="10"/>
      <c r="M585" s="34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103"/>
      <c r="I586" s="10"/>
      <c r="J586" s="10"/>
      <c r="K586" s="10"/>
      <c r="L586" s="10"/>
      <c r="M586" s="34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103"/>
      <c r="I587" s="10"/>
      <c r="J587" s="10"/>
      <c r="K587" s="10"/>
      <c r="L587" s="10"/>
      <c r="M587" s="34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103"/>
      <c r="I588" s="10"/>
      <c r="J588" s="10"/>
      <c r="K588" s="10"/>
      <c r="L588" s="10"/>
      <c r="M588" s="34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103"/>
      <c r="I589" s="10"/>
      <c r="J589" s="10"/>
      <c r="K589" s="10"/>
      <c r="L589" s="10"/>
      <c r="M589" s="34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103"/>
      <c r="I590" s="10"/>
      <c r="J590" s="10"/>
      <c r="K590" s="10"/>
      <c r="L590" s="10"/>
      <c r="M590" s="34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103"/>
      <c r="I591" s="10"/>
      <c r="J591" s="10"/>
      <c r="K591" s="10"/>
      <c r="L591" s="10"/>
      <c r="M591" s="34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103"/>
      <c r="I592" s="10"/>
      <c r="J592" s="10"/>
      <c r="K592" s="10"/>
      <c r="L592" s="10"/>
      <c r="M592" s="34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103"/>
      <c r="I593" s="10"/>
      <c r="J593" s="10"/>
      <c r="K593" s="10"/>
      <c r="L593" s="10"/>
      <c r="M593" s="34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103"/>
      <c r="I594" s="10"/>
      <c r="J594" s="10"/>
      <c r="K594" s="10"/>
      <c r="L594" s="10"/>
      <c r="M594" s="34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103"/>
      <c r="I595" s="10"/>
      <c r="J595" s="10"/>
      <c r="K595" s="10"/>
      <c r="L595" s="10"/>
      <c r="M595" s="34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103"/>
      <c r="I596" s="10"/>
      <c r="J596" s="10"/>
      <c r="K596" s="10"/>
      <c r="L596" s="10"/>
      <c r="M596" s="34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103"/>
      <c r="I597" s="10"/>
      <c r="J597" s="10"/>
      <c r="K597" s="10"/>
      <c r="L597" s="10"/>
      <c r="M597" s="34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103"/>
      <c r="I598" s="10"/>
      <c r="J598" s="10"/>
      <c r="K598" s="10"/>
      <c r="L598" s="10"/>
      <c r="M598" s="34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103"/>
      <c r="I599" s="10"/>
      <c r="J599" s="10"/>
      <c r="K599" s="10"/>
      <c r="L599" s="10"/>
      <c r="M599" s="34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103"/>
      <c r="I600" s="10"/>
      <c r="J600" s="10"/>
      <c r="K600" s="10"/>
      <c r="L600" s="10"/>
      <c r="M600" s="34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103"/>
      <c r="I601" s="10"/>
      <c r="J601" s="10"/>
      <c r="K601" s="10"/>
      <c r="L601" s="10"/>
      <c r="M601" s="34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103"/>
      <c r="I602" s="10"/>
      <c r="J602" s="10"/>
      <c r="K602" s="10"/>
      <c r="L602" s="10"/>
      <c r="M602" s="34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103"/>
      <c r="I603" s="10"/>
      <c r="J603" s="10"/>
      <c r="K603" s="10"/>
      <c r="L603" s="10"/>
      <c r="M603" s="34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103"/>
      <c r="I604" s="10"/>
      <c r="J604" s="10"/>
      <c r="K604" s="10"/>
      <c r="L604" s="10"/>
      <c r="M604" s="34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103"/>
      <c r="I605" s="10"/>
      <c r="J605" s="10"/>
      <c r="K605" s="10"/>
      <c r="L605" s="10"/>
      <c r="M605" s="34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103"/>
      <c r="I606" s="10"/>
      <c r="J606" s="10"/>
      <c r="K606" s="10"/>
      <c r="L606" s="10"/>
      <c r="M606" s="34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103"/>
      <c r="I607" s="10"/>
      <c r="J607" s="10"/>
      <c r="K607" s="10"/>
      <c r="L607" s="10"/>
      <c r="M607" s="34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103"/>
      <c r="I608" s="10"/>
      <c r="J608" s="10"/>
      <c r="K608" s="10"/>
      <c r="L608" s="10"/>
      <c r="M608" s="34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103"/>
      <c r="I609" s="10"/>
      <c r="J609" s="10"/>
      <c r="K609" s="10"/>
      <c r="L609" s="10"/>
      <c r="M609" s="34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103"/>
      <c r="I610" s="10"/>
      <c r="J610" s="10"/>
      <c r="K610" s="10"/>
      <c r="L610" s="10"/>
      <c r="M610" s="34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103"/>
      <c r="I611" s="10"/>
      <c r="J611" s="10"/>
      <c r="K611" s="10"/>
      <c r="L611" s="10"/>
      <c r="M611" s="34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103"/>
      <c r="I612" s="10"/>
      <c r="J612" s="10"/>
      <c r="K612" s="10"/>
      <c r="L612" s="10"/>
      <c r="M612" s="34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103"/>
      <c r="I613" s="10"/>
      <c r="J613" s="10"/>
      <c r="K613" s="10"/>
      <c r="L613" s="10"/>
      <c r="M613" s="34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103"/>
      <c r="I614" s="10"/>
      <c r="J614" s="10"/>
      <c r="K614" s="10"/>
      <c r="L614" s="10"/>
      <c r="M614" s="34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103"/>
      <c r="I615" s="10"/>
      <c r="J615" s="10"/>
      <c r="K615" s="10"/>
      <c r="L615" s="10"/>
      <c r="M615" s="34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103"/>
      <c r="I616" s="10"/>
      <c r="J616" s="10"/>
      <c r="K616" s="10"/>
      <c r="L616" s="10"/>
      <c r="M616" s="34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103"/>
      <c r="I617" s="10"/>
      <c r="J617" s="10"/>
      <c r="K617" s="10"/>
      <c r="L617" s="10"/>
      <c r="M617" s="34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103"/>
      <c r="I618" s="10"/>
      <c r="J618" s="10"/>
      <c r="K618" s="10"/>
      <c r="L618" s="10"/>
      <c r="M618" s="34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103"/>
      <c r="I619" s="10"/>
      <c r="J619" s="10"/>
      <c r="K619" s="10"/>
      <c r="L619" s="10"/>
      <c r="M619" s="34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103"/>
      <c r="I620" s="10"/>
      <c r="J620" s="10"/>
      <c r="K620" s="10"/>
      <c r="L620" s="10"/>
      <c r="M620" s="34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103"/>
      <c r="I621" s="10"/>
      <c r="J621" s="10"/>
      <c r="K621" s="10"/>
      <c r="L621" s="10"/>
      <c r="M621" s="34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103"/>
      <c r="I622" s="10"/>
      <c r="J622" s="10"/>
      <c r="K622" s="10"/>
      <c r="L622" s="10"/>
      <c r="M622" s="34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103"/>
      <c r="I623" s="10"/>
      <c r="J623" s="10"/>
      <c r="K623" s="10"/>
      <c r="L623" s="10"/>
      <c r="M623" s="34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103"/>
      <c r="I624" s="10"/>
      <c r="J624" s="10"/>
      <c r="K624" s="10"/>
      <c r="L624" s="10"/>
      <c r="M624" s="34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103"/>
      <c r="I625" s="10"/>
      <c r="J625" s="10"/>
      <c r="K625" s="10"/>
      <c r="L625" s="10"/>
      <c r="M625" s="34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103"/>
      <c r="I626" s="10"/>
      <c r="J626" s="10"/>
      <c r="K626" s="10"/>
      <c r="L626" s="10"/>
      <c r="M626" s="34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103"/>
      <c r="I627" s="10"/>
      <c r="J627" s="10"/>
      <c r="K627" s="10"/>
      <c r="L627" s="10"/>
      <c r="M627" s="34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103"/>
      <c r="I628" s="10"/>
      <c r="J628" s="10"/>
      <c r="K628" s="10"/>
      <c r="L628" s="10"/>
      <c r="M628" s="34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103"/>
      <c r="I629" s="10"/>
      <c r="J629" s="10"/>
      <c r="K629" s="10"/>
      <c r="L629" s="10"/>
      <c r="M629" s="34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103"/>
      <c r="I630" s="10"/>
      <c r="J630" s="10"/>
      <c r="K630" s="10"/>
      <c r="L630" s="10"/>
      <c r="M630" s="34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103"/>
      <c r="I631" s="10"/>
      <c r="J631" s="10"/>
      <c r="K631" s="10"/>
      <c r="L631" s="10"/>
      <c r="M631" s="34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103"/>
      <c r="I632" s="10"/>
      <c r="J632" s="10"/>
      <c r="K632" s="10"/>
      <c r="L632" s="10"/>
      <c r="M632" s="34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103"/>
      <c r="I633" s="10"/>
      <c r="J633" s="10"/>
      <c r="K633" s="10"/>
      <c r="L633" s="10"/>
      <c r="M633" s="34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103"/>
      <c r="I634" s="10"/>
      <c r="J634" s="10"/>
      <c r="K634" s="10"/>
      <c r="L634" s="10"/>
      <c r="M634" s="34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103"/>
      <c r="I635" s="10"/>
      <c r="J635" s="10"/>
      <c r="K635" s="10"/>
      <c r="L635" s="10"/>
      <c r="M635" s="34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103"/>
      <c r="I636" s="10"/>
      <c r="J636" s="10"/>
      <c r="K636" s="10"/>
      <c r="L636" s="10"/>
      <c r="M636" s="34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103"/>
      <c r="I637" s="10"/>
      <c r="J637" s="10"/>
      <c r="K637" s="10"/>
      <c r="L637" s="10"/>
      <c r="M637" s="34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103"/>
      <c r="I638" s="10"/>
      <c r="J638" s="10"/>
      <c r="K638" s="10"/>
      <c r="L638" s="10"/>
      <c r="M638" s="34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103"/>
      <c r="I639" s="10"/>
      <c r="J639" s="10"/>
      <c r="K639" s="10"/>
      <c r="L639" s="10"/>
      <c r="M639" s="34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103"/>
      <c r="I640" s="10"/>
      <c r="J640" s="10"/>
      <c r="K640" s="10"/>
      <c r="L640" s="10"/>
      <c r="M640" s="34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103"/>
      <c r="I641" s="10"/>
      <c r="J641" s="10"/>
      <c r="K641" s="10"/>
      <c r="L641" s="10"/>
      <c r="M641" s="34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103"/>
      <c r="I642" s="10"/>
      <c r="J642" s="10"/>
      <c r="K642" s="10"/>
      <c r="L642" s="10"/>
      <c r="M642" s="34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103"/>
      <c r="I643" s="10"/>
      <c r="J643" s="10"/>
      <c r="K643" s="10"/>
      <c r="L643" s="10"/>
      <c r="M643" s="34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103"/>
      <c r="I644" s="10"/>
      <c r="J644" s="10"/>
      <c r="K644" s="10"/>
      <c r="L644" s="10"/>
      <c r="M644" s="34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103"/>
      <c r="I645" s="10"/>
      <c r="J645" s="10"/>
      <c r="K645" s="10"/>
      <c r="L645" s="10"/>
      <c r="M645" s="34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103"/>
      <c r="I646" s="10"/>
      <c r="J646" s="10"/>
      <c r="K646" s="10"/>
      <c r="L646" s="10"/>
      <c r="M646" s="34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103"/>
      <c r="I647" s="10"/>
      <c r="J647" s="10"/>
      <c r="K647" s="10"/>
      <c r="L647" s="10"/>
      <c r="M647" s="34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103"/>
      <c r="I648" s="10"/>
      <c r="J648" s="10"/>
      <c r="K648" s="10"/>
      <c r="L648" s="10"/>
      <c r="M648" s="34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103"/>
      <c r="I649" s="10"/>
      <c r="J649" s="10"/>
      <c r="K649" s="10"/>
      <c r="L649" s="10"/>
      <c r="M649" s="34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103"/>
      <c r="I650" s="10"/>
      <c r="J650" s="10"/>
      <c r="K650" s="10"/>
      <c r="L650" s="10"/>
      <c r="M650" s="34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103"/>
      <c r="I651" s="10"/>
      <c r="J651" s="10"/>
      <c r="K651" s="10"/>
      <c r="L651" s="10"/>
      <c r="M651" s="34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103"/>
      <c r="I652" s="10"/>
      <c r="J652" s="10"/>
      <c r="K652" s="10"/>
      <c r="L652" s="10"/>
      <c r="M652" s="34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103"/>
      <c r="I653" s="10"/>
      <c r="J653" s="10"/>
      <c r="K653" s="10"/>
      <c r="L653" s="10"/>
      <c r="M653" s="34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103"/>
      <c r="I654" s="10"/>
      <c r="J654" s="10"/>
      <c r="K654" s="10"/>
      <c r="L654" s="10"/>
      <c r="M654" s="34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103"/>
      <c r="I655" s="10"/>
      <c r="J655" s="10"/>
      <c r="K655" s="10"/>
      <c r="L655" s="10"/>
      <c r="M655" s="34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103"/>
      <c r="I656" s="10"/>
      <c r="J656" s="10"/>
      <c r="K656" s="10"/>
      <c r="L656" s="10"/>
      <c r="M656" s="34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103"/>
      <c r="I657" s="10"/>
      <c r="J657" s="10"/>
      <c r="K657" s="10"/>
      <c r="L657" s="10"/>
      <c r="M657" s="34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103"/>
      <c r="I658" s="10"/>
      <c r="J658" s="10"/>
      <c r="K658" s="10"/>
      <c r="L658" s="10"/>
      <c r="M658" s="34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103"/>
      <c r="I659" s="10"/>
      <c r="J659" s="10"/>
      <c r="K659" s="10"/>
      <c r="L659" s="10"/>
      <c r="M659" s="34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103"/>
      <c r="I660" s="10"/>
      <c r="J660" s="10"/>
      <c r="K660" s="10"/>
      <c r="L660" s="10"/>
      <c r="M660" s="34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103"/>
      <c r="I661" s="10"/>
      <c r="J661" s="10"/>
      <c r="K661" s="10"/>
      <c r="L661" s="10"/>
      <c r="M661" s="34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103"/>
      <c r="I662" s="10"/>
      <c r="J662" s="10"/>
      <c r="K662" s="10"/>
      <c r="L662" s="10"/>
      <c r="M662" s="34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103"/>
      <c r="I663" s="10"/>
      <c r="J663" s="10"/>
      <c r="K663" s="10"/>
      <c r="L663" s="10"/>
      <c r="M663" s="34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103"/>
      <c r="I664" s="10"/>
      <c r="J664" s="10"/>
      <c r="K664" s="10"/>
      <c r="L664" s="10"/>
      <c r="M664" s="34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103"/>
      <c r="I665" s="10"/>
      <c r="J665" s="10"/>
      <c r="K665" s="10"/>
      <c r="L665" s="10"/>
      <c r="M665" s="34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103"/>
      <c r="I666" s="10"/>
      <c r="J666" s="10"/>
      <c r="K666" s="10"/>
      <c r="L666" s="10"/>
      <c r="M666" s="34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103"/>
      <c r="I667" s="10"/>
      <c r="J667" s="10"/>
      <c r="K667" s="10"/>
      <c r="L667" s="10"/>
      <c r="M667" s="34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103"/>
      <c r="I668" s="10"/>
      <c r="J668" s="10"/>
      <c r="K668" s="10"/>
      <c r="L668" s="10"/>
      <c r="M668" s="34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103"/>
      <c r="I669" s="10"/>
      <c r="J669" s="10"/>
      <c r="K669" s="10"/>
      <c r="L669" s="10"/>
      <c r="M669" s="34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103"/>
      <c r="I670" s="10"/>
      <c r="J670" s="10"/>
      <c r="K670" s="10"/>
      <c r="L670" s="10"/>
      <c r="M670" s="34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103"/>
      <c r="I671" s="10"/>
      <c r="J671" s="10"/>
      <c r="K671" s="10"/>
      <c r="L671" s="10"/>
      <c r="M671" s="34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103"/>
      <c r="I672" s="10"/>
      <c r="J672" s="10"/>
      <c r="K672" s="10"/>
      <c r="L672" s="10"/>
      <c r="M672" s="34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103"/>
      <c r="I673" s="10"/>
      <c r="J673" s="10"/>
      <c r="K673" s="10"/>
      <c r="L673" s="10"/>
      <c r="M673" s="34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103"/>
      <c r="I674" s="10"/>
      <c r="J674" s="10"/>
      <c r="K674" s="10"/>
      <c r="L674" s="10"/>
      <c r="M674" s="34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103"/>
      <c r="I675" s="10"/>
      <c r="J675" s="10"/>
      <c r="K675" s="10"/>
      <c r="L675" s="10"/>
      <c r="M675" s="34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103"/>
      <c r="I676" s="10"/>
      <c r="J676" s="10"/>
      <c r="K676" s="10"/>
      <c r="L676" s="10"/>
      <c r="M676" s="34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103"/>
      <c r="I677" s="10"/>
      <c r="J677" s="10"/>
      <c r="K677" s="10"/>
      <c r="L677" s="10"/>
      <c r="M677" s="34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103"/>
      <c r="I678" s="10"/>
      <c r="J678" s="10"/>
      <c r="K678" s="10"/>
      <c r="L678" s="10"/>
      <c r="M678" s="34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103"/>
      <c r="I679" s="10"/>
      <c r="J679" s="10"/>
      <c r="K679" s="10"/>
      <c r="L679" s="10"/>
      <c r="M679" s="34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103"/>
      <c r="I680" s="10"/>
      <c r="J680" s="10"/>
      <c r="K680" s="10"/>
      <c r="L680" s="10"/>
      <c r="M680" s="34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103"/>
      <c r="I681" s="10"/>
      <c r="J681" s="10"/>
      <c r="K681" s="10"/>
      <c r="L681" s="10"/>
      <c r="M681" s="34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103"/>
      <c r="I682" s="10"/>
      <c r="J682" s="10"/>
      <c r="K682" s="10"/>
      <c r="L682" s="10"/>
      <c r="M682" s="34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103"/>
      <c r="I683" s="10"/>
      <c r="J683" s="10"/>
      <c r="K683" s="10"/>
      <c r="L683" s="10"/>
      <c r="M683" s="34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103"/>
      <c r="I684" s="10"/>
      <c r="J684" s="10"/>
      <c r="K684" s="10"/>
      <c r="L684" s="10"/>
      <c r="M684" s="34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103"/>
      <c r="I685" s="10"/>
      <c r="J685" s="10"/>
      <c r="K685" s="10"/>
      <c r="L685" s="10"/>
      <c r="M685" s="34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103"/>
      <c r="I686" s="10"/>
      <c r="J686" s="10"/>
      <c r="K686" s="10"/>
      <c r="L686" s="10"/>
      <c r="M686" s="34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103"/>
      <c r="I687" s="10"/>
      <c r="J687" s="10"/>
      <c r="K687" s="10"/>
      <c r="L687" s="10"/>
      <c r="M687" s="34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103"/>
      <c r="I688" s="10"/>
      <c r="J688" s="10"/>
      <c r="K688" s="10"/>
      <c r="L688" s="10"/>
      <c r="M688" s="34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103"/>
      <c r="I689" s="10"/>
      <c r="J689" s="10"/>
      <c r="K689" s="10"/>
      <c r="L689" s="10"/>
      <c r="M689" s="34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103"/>
      <c r="I690" s="10"/>
      <c r="J690" s="10"/>
      <c r="K690" s="10"/>
      <c r="L690" s="10"/>
      <c r="M690" s="34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103"/>
      <c r="I691" s="10"/>
      <c r="J691" s="10"/>
      <c r="K691" s="10"/>
      <c r="L691" s="10"/>
      <c r="M691" s="34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103"/>
      <c r="I692" s="10"/>
      <c r="J692" s="10"/>
      <c r="K692" s="10"/>
      <c r="L692" s="10"/>
      <c r="M692" s="34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103"/>
      <c r="I693" s="10"/>
      <c r="J693" s="10"/>
      <c r="K693" s="10"/>
      <c r="L693" s="10"/>
      <c r="M693" s="34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103"/>
      <c r="I694" s="10"/>
      <c r="J694" s="10"/>
      <c r="K694" s="10"/>
      <c r="L694" s="10"/>
      <c r="M694" s="34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103"/>
      <c r="I695" s="10"/>
      <c r="J695" s="10"/>
      <c r="K695" s="10"/>
      <c r="L695" s="10"/>
      <c r="M695" s="34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103"/>
      <c r="I696" s="10"/>
      <c r="J696" s="10"/>
      <c r="K696" s="10"/>
      <c r="L696" s="10"/>
      <c r="M696" s="34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103"/>
      <c r="I697" s="10"/>
      <c r="J697" s="10"/>
      <c r="K697" s="10"/>
      <c r="L697" s="10"/>
      <c r="M697" s="34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103"/>
      <c r="I698" s="10"/>
      <c r="J698" s="10"/>
      <c r="K698" s="10"/>
      <c r="L698" s="10"/>
      <c r="M698" s="34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103"/>
      <c r="I699" s="10"/>
      <c r="J699" s="10"/>
      <c r="K699" s="10"/>
      <c r="L699" s="10"/>
      <c r="M699" s="34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103"/>
      <c r="I700" s="10"/>
      <c r="J700" s="10"/>
      <c r="K700" s="10"/>
      <c r="L700" s="10"/>
      <c r="M700" s="34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103"/>
      <c r="I701" s="10"/>
      <c r="J701" s="10"/>
      <c r="K701" s="10"/>
      <c r="L701" s="10"/>
      <c r="M701" s="34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103"/>
      <c r="I702" s="10"/>
      <c r="J702" s="10"/>
      <c r="K702" s="10"/>
      <c r="L702" s="10"/>
      <c r="M702" s="34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103"/>
      <c r="I703" s="10"/>
      <c r="J703" s="10"/>
      <c r="K703" s="10"/>
      <c r="L703" s="10"/>
      <c r="M703" s="34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103"/>
      <c r="I704" s="10"/>
      <c r="J704" s="10"/>
      <c r="K704" s="10"/>
      <c r="L704" s="10"/>
      <c r="M704" s="34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103"/>
      <c r="I705" s="10"/>
      <c r="J705" s="10"/>
      <c r="K705" s="10"/>
      <c r="L705" s="10"/>
      <c r="M705" s="34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103"/>
      <c r="I706" s="10"/>
      <c r="J706" s="10"/>
      <c r="K706" s="10"/>
      <c r="L706" s="10"/>
      <c r="M706" s="34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103"/>
      <c r="I707" s="10"/>
      <c r="J707" s="10"/>
      <c r="K707" s="10"/>
      <c r="L707" s="10"/>
      <c r="M707" s="34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103"/>
      <c r="I708" s="10"/>
      <c r="J708" s="10"/>
      <c r="K708" s="10"/>
      <c r="L708" s="10"/>
      <c r="M708" s="34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103"/>
      <c r="I709" s="10"/>
      <c r="J709" s="10"/>
      <c r="K709" s="10"/>
      <c r="L709" s="10"/>
      <c r="M709" s="34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103"/>
      <c r="I710" s="10"/>
      <c r="J710" s="10"/>
      <c r="K710" s="10"/>
      <c r="L710" s="10"/>
      <c r="M710" s="34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103"/>
      <c r="I711" s="10"/>
      <c r="J711" s="10"/>
      <c r="K711" s="10"/>
      <c r="L711" s="10"/>
      <c r="M711" s="34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103"/>
      <c r="I712" s="10"/>
      <c r="J712" s="10"/>
      <c r="K712" s="10"/>
      <c r="L712" s="10"/>
      <c r="M712" s="34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103"/>
      <c r="I713" s="10"/>
      <c r="J713" s="10"/>
      <c r="K713" s="10"/>
      <c r="L713" s="10"/>
      <c r="M713" s="34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103"/>
      <c r="I714" s="10"/>
      <c r="J714" s="10"/>
      <c r="K714" s="10"/>
      <c r="L714" s="10"/>
      <c r="M714" s="34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103"/>
      <c r="I715" s="10"/>
      <c r="J715" s="10"/>
      <c r="K715" s="10"/>
      <c r="L715" s="10"/>
      <c r="M715" s="34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103"/>
      <c r="I716" s="10"/>
      <c r="J716" s="10"/>
      <c r="K716" s="10"/>
      <c r="L716" s="10"/>
      <c r="M716" s="34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103"/>
      <c r="I717" s="10"/>
      <c r="J717" s="10"/>
      <c r="K717" s="10"/>
      <c r="L717" s="10"/>
      <c r="M717" s="34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103"/>
      <c r="I718" s="10"/>
      <c r="J718" s="10"/>
      <c r="K718" s="10"/>
      <c r="L718" s="10"/>
      <c r="M718" s="34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103"/>
      <c r="I719" s="10"/>
      <c r="J719" s="10"/>
      <c r="K719" s="10"/>
      <c r="L719" s="10"/>
      <c r="M719" s="34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103"/>
      <c r="I720" s="10"/>
      <c r="J720" s="10"/>
      <c r="K720" s="10"/>
      <c r="L720" s="10"/>
      <c r="M720" s="34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103"/>
      <c r="I721" s="10"/>
      <c r="J721" s="10"/>
      <c r="K721" s="10"/>
      <c r="L721" s="10"/>
      <c r="M721" s="34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103"/>
      <c r="I722" s="10"/>
      <c r="J722" s="10"/>
      <c r="K722" s="10"/>
      <c r="L722" s="10"/>
      <c r="M722" s="34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103"/>
      <c r="I723" s="10"/>
      <c r="J723" s="10"/>
      <c r="K723" s="10"/>
      <c r="L723" s="10"/>
      <c r="M723" s="34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103"/>
      <c r="I724" s="10"/>
      <c r="J724" s="10"/>
      <c r="K724" s="10"/>
      <c r="L724" s="10"/>
      <c r="M724" s="34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103"/>
      <c r="I725" s="10"/>
      <c r="J725" s="10"/>
      <c r="K725" s="10"/>
      <c r="L725" s="10"/>
      <c r="M725" s="34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103"/>
      <c r="I726" s="10"/>
      <c r="J726" s="10"/>
      <c r="K726" s="10"/>
      <c r="L726" s="10"/>
      <c r="M726" s="34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103"/>
      <c r="I727" s="10"/>
      <c r="J727" s="10"/>
      <c r="K727" s="10"/>
      <c r="L727" s="10"/>
      <c r="M727" s="34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103"/>
      <c r="I728" s="10"/>
      <c r="J728" s="10"/>
      <c r="K728" s="10"/>
      <c r="L728" s="10"/>
      <c r="M728" s="34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103"/>
      <c r="I729" s="10"/>
      <c r="J729" s="10"/>
      <c r="K729" s="10"/>
      <c r="L729" s="10"/>
      <c r="M729" s="34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103"/>
      <c r="I730" s="10"/>
      <c r="J730" s="10"/>
      <c r="K730" s="10"/>
      <c r="L730" s="10"/>
      <c r="M730" s="34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103"/>
      <c r="I731" s="10"/>
      <c r="J731" s="10"/>
      <c r="K731" s="10"/>
      <c r="L731" s="10"/>
      <c r="M731" s="34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103"/>
      <c r="I732" s="10"/>
      <c r="J732" s="10"/>
      <c r="K732" s="10"/>
      <c r="L732" s="10"/>
      <c r="M732" s="34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103"/>
      <c r="I733" s="10"/>
      <c r="J733" s="10"/>
      <c r="K733" s="10"/>
      <c r="L733" s="10"/>
      <c r="M733" s="34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103"/>
      <c r="I734" s="10"/>
      <c r="J734" s="10"/>
      <c r="K734" s="10"/>
      <c r="L734" s="10"/>
      <c r="M734" s="34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103"/>
      <c r="I735" s="10"/>
      <c r="J735" s="10"/>
      <c r="K735" s="10"/>
      <c r="L735" s="10"/>
      <c r="M735" s="34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103"/>
      <c r="I736" s="10"/>
      <c r="J736" s="10"/>
      <c r="K736" s="10"/>
      <c r="L736" s="10"/>
      <c r="M736" s="34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103"/>
      <c r="I737" s="10"/>
      <c r="J737" s="10"/>
      <c r="K737" s="10"/>
      <c r="L737" s="10"/>
      <c r="M737" s="34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103"/>
      <c r="I738" s="10"/>
      <c r="J738" s="10"/>
      <c r="K738" s="10"/>
      <c r="L738" s="10"/>
      <c r="M738" s="34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103"/>
      <c r="I739" s="10"/>
      <c r="J739" s="10"/>
      <c r="K739" s="10"/>
      <c r="L739" s="10"/>
      <c r="M739" s="34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103"/>
      <c r="I740" s="10"/>
      <c r="J740" s="10"/>
      <c r="K740" s="10"/>
      <c r="L740" s="10"/>
      <c r="M740" s="34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103"/>
      <c r="I741" s="10"/>
      <c r="J741" s="10"/>
      <c r="K741" s="10"/>
      <c r="L741" s="10"/>
      <c r="M741" s="34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103"/>
      <c r="I742" s="10"/>
      <c r="J742" s="10"/>
      <c r="K742" s="10"/>
      <c r="L742" s="10"/>
      <c r="M742" s="34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103"/>
      <c r="I743" s="10"/>
      <c r="J743" s="10"/>
      <c r="K743" s="10"/>
      <c r="L743" s="10"/>
      <c r="M743" s="34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103"/>
      <c r="I744" s="10"/>
      <c r="J744" s="10"/>
      <c r="K744" s="10"/>
      <c r="L744" s="10"/>
      <c r="M744" s="34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103"/>
      <c r="I745" s="10"/>
      <c r="J745" s="10"/>
      <c r="K745" s="10"/>
      <c r="L745" s="10"/>
      <c r="M745" s="34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103"/>
      <c r="I746" s="10"/>
      <c r="J746" s="10"/>
      <c r="K746" s="10"/>
      <c r="L746" s="10"/>
      <c r="M746" s="34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103"/>
      <c r="I747" s="10"/>
      <c r="J747" s="10"/>
      <c r="K747" s="10"/>
      <c r="L747" s="10"/>
      <c r="M747" s="34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103"/>
      <c r="I748" s="10"/>
      <c r="J748" s="10"/>
      <c r="K748" s="10"/>
      <c r="L748" s="10"/>
      <c r="M748" s="34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103"/>
      <c r="I749" s="10"/>
      <c r="J749" s="10"/>
      <c r="K749" s="10"/>
      <c r="L749" s="10"/>
      <c r="M749" s="34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103"/>
      <c r="I750" s="10"/>
      <c r="J750" s="10"/>
      <c r="K750" s="10"/>
      <c r="L750" s="10"/>
      <c r="M750" s="34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103"/>
      <c r="I751" s="10"/>
      <c r="J751" s="10"/>
      <c r="K751" s="10"/>
      <c r="L751" s="10"/>
      <c r="M751" s="34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103"/>
      <c r="I752" s="10"/>
      <c r="J752" s="10"/>
      <c r="K752" s="10"/>
      <c r="L752" s="10"/>
      <c r="M752" s="34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103"/>
      <c r="I753" s="10"/>
      <c r="J753" s="10"/>
      <c r="K753" s="10"/>
      <c r="L753" s="10"/>
      <c r="M753" s="34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103"/>
      <c r="I754" s="10"/>
      <c r="J754" s="10"/>
      <c r="K754" s="10"/>
      <c r="L754" s="10"/>
      <c r="M754" s="34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103"/>
      <c r="I755" s="10"/>
      <c r="J755" s="10"/>
      <c r="K755" s="10"/>
      <c r="L755" s="10"/>
      <c r="M755" s="34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103"/>
      <c r="I756" s="10"/>
      <c r="J756" s="10"/>
      <c r="K756" s="10"/>
      <c r="L756" s="10"/>
      <c r="M756" s="34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103"/>
      <c r="I757" s="10"/>
      <c r="J757" s="10"/>
      <c r="K757" s="10"/>
      <c r="L757" s="10"/>
      <c r="M757" s="34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103"/>
      <c r="I758" s="10"/>
      <c r="J758" s="10"/>
      <c r="K758" s="10"/>
      <c r="L758" s="10"/>
      <c r="M758" s="34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103"/>
      <c r="I759" s="10"/>
      <c r="J759" s="10"/>
      <c r="K759" s="10"/>
      <c r="L759" s="10"/>
      <c r="M759" s="34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103"/>
      <c r="I760" s="10"/>
      <c r="J760" s="10"/>
      <c r="K760" s="10"/>
      <c r="L760" s="10"/>
      <c r="M760" s="34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103"/>
      <c r="I761" s="10"/>
      <c r="J761" s="10"/>
      <c r="K761" s="10"/>
      <c r="L761" s="10"/>
      <c r="M761" s="34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103"/>
      <c r="I762" s="10"/>
      <c r="J762" s="10"/>
      <c r="K762" s="10"/>
      <c r="L762" s="10"/>
      <c r="M762" s="34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103"/>
      <c r="I763" s="10"/>
      <c r="J763" s="10"/>
      <c r="K763" s="10"/>
      <c r="L763" s="10"/>
      <c r="M763" s="34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103"/>
      <c r="I764" s="10"/>
      <c r="J764" s="10"/>
      <c r="K764" s="10"/>
      <c r="L764" s="10"/>
      <c r="M764" s="34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103"/>
      <c r="I765" s="10"/>
      <c r="J765" s="10"/>
      <c r="K765" s="10"/>
      <c r="L765" s="10"/>
      <c r="M765" s="34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103"/>
      <c r="I766" s="10"/>
      <c r="J766" s="10"/>
      <c r="K766" s="10"/>
      <c r="L766" s="10"/>
      <c r="M766" s="34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103"/>
      <c r="I767" s="10"/>
      <c r="J767" s="10"/>
      <c r="K767" s="10"/>
      <c r="L767" s="10"/>
      <c r="M767" s="34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103"/>
      <c r="I768" s="10"/>
      <c r="J768" s="10"/>
      <c r="K768" s="10"/>
      <c r="L768" s="10"/>
      <c r="M768" s="34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103"/>
      <c r="I769" s="10"/>
      <c r="J769" s="10"/>
      <c r="K769" s="10"/>
      <c r="L769" s="10"/>
      <c r="M769" s="34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103"/>
      <c r="I770" s="10"/>
      <c r="J770" s="10"/>
      <c r="K770" s="10"/>
      <c r="L770" s="10"/>
      <c r="M770" s="34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103"/>
      <c r="I771" s="10"/>
      <c r="J771" s="10"/>
      <c r="K771" s="10"/>
      <c r="L771" s="10"/>
      <c r="M771" s="34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103"/>
      <c r="I772" s="10"/>
      <c r="J772" s="10"/>
      <c r="K772" s="10"/>
      <c r="L772" s="10"/>
      <c r="M772" s="34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103"/>
      <c r="I773" s="10"/>
      <c r="J773" s="10"/>
      <c r="K773" s="10"/>
      <c r="L773" s="10"/>
      <c r="M773" s="34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103"/>
      <c r="I774" s="10"/>
      <c r="J774" s="10"/>
      <c r="K774" s="10"/>
      <c r="L774" s="10"/>
      <c r="M774" s="34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103"/>
      <c r="I775" s="10"/>
      <c r="J775" s="10"/>
      <c r="K775" s="10"/>
      <c r="L775" s="10"/>
      <c r="M775" s="34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103"/>
      <c r="I776" s="10"/>
      <c r="J776" s="10"/>
      <c r="K776" s="10"/>
      <c r="L776" s="10"/>
      <c r="M776" s="34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103"/>
      <c r="I777" s="10"/>
      <c r="J777" s="10"/>
      <c r="K777" s="10"/>
      <c r="L777" s="10"/>
      <c r="M777" s="34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103"/>
      <c r="I778" s="10"/>
      <c r="J778" s="10"/>
      <c r="K778" s="10"/>
      <c r="L778" s="10"/>
      <c r="M778" s="34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103"/>
      <c r="I779" s="10"/>
      <c r="J779" s="10"/>
      <c r="K779" s="10"/>
      <c r="L779" s="10"/>
      <c r="M779" s="34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103"/>
      <c r="I780" s="10"/>
      <c r="J780" s="10"/>
      <c r="K780" s="10"/>
      <c r="L780" s="10"/>
      <c r="M780" s="34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103"/>
      <c r="I781" s="10"/>
      <c r="J781" s="10"/>
      <c r="K781" s="10"/>
      <c r="L781" s="10"/>
      <c r="M781" s="34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103"/>
      <c r="I782" s="10"/>
      <c r="J782" s="10"/>
      <c r="K782" s="10"/>
      <c r="L782" s="10"/>
      <c r="M782" s="34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103"/>
      <c r="I783" s="10"/>
      <c r="J783" s="10"/>
      <c r="K783" s="10"/>
      <c r="L783" s="10"/>
      <c r="M783" s="34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103"/>
      <c r="I784" s="10"/>
      <c r="J784" s="10"/>
      <c r="K784" s="10"/>
      <c r="L784" s="10"/>
      <c r="M784" s="34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103"/>
      <c r="I785" s="10"/>
      <c r="J785" s="10"/>
      <c r="K785" s="10"/>
      <c r="L785" s="10"/>
      <c r="M785" s="34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103"/>
      <c r="I786" s="10"/>
      <c r="J786" s="10"/>
      <c r="K786" s="10"/>
      <c r="L786" s="10"/>
      <c r="M786" s="34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103"/>
      <c r="I787" s="10"/>
      <c r="J787" s="10"/>
      <c r="K787" s="10"/>
      <c r="L787" s="10"/>
      <c r="M787" s="34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103"/>
      <c r="I788" s="10"/>
      <c r="J788" s="10"/>
      <c r="K788" s="10"/>
      <c r="L788" s="10"/>
      <c r="M788" s="34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103"/>
      <c r="I789" s="10"/>
      <c r="J789" s="10"/>
      <c r="K789" s="10"/>
      <c r="L789" s="10"/>
      <c r="M789" s="34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103"/>
      <c r="I790" s="10"/>
      <c r="J790" s="10"/>
      <c r="K790" s="10"/>
      <c r="L790" s="10"/>
      <c r="M790" s="34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103"/>
      <c r="I791" s="10"/>
      <c r="J791" s="10"/>
      <c r="K791" s="10"/>
      <c r="L791" s="10"/>
      <c r="M791" s="34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103"/>
      <c r="I792" s="10"/>
      <c r="J792" s="10"/>
      <c r="K792" s="10"/>
      <c r="L792" s="10"/>
      <c r="M792" s="34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103"/>
      <c r="I793" s="10"/>
      <c r="J793" s="10"/>
      <c r="K793" s="10"/>
      <c r="L793" s="10"/>
      <c r="M793" s="34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103"/>
      <c r="I794" s="10"/>
      <c r="J794" s="10"/>
      <c r="K794" s="10"/>
      <c r="L794" s="10"/>
      <c r="M794" s="34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103"/>
      <c r="I795" s="10"/>
      <c r="J795" s="10"/>
      <c r="K795" s="10"/>
      <c r="L795" s="10"/>
      <c r="M795" s="34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103"/>
      <c r="I796" s="10"/>
      <c r="J796" s="10"/>
      <c r="K796" s="10"/>
      <c r="L796" s="10"/>
      <c r="M796" s="34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103"/>
      <c r="I797" s="10"/>
      <c r="J797" s="10"/>
      <c r="K797" s="10"/>
      <c r="L797" s="10"/>
      <c r="M797" s="34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103"/>
      <c r="I798" s="10"/>
      <c r="J798" s="10"/>
      <c r="K798" s="10"/>
      <c r="L798" s="10"/>
      <c r="M798" s="34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103"/>
      <c r="I799" s="10"/>
      <c r="J799" s="10"/>
      <c r="K799" s="10"/>
      <c r="L799" s="10"/>
      <c r="M799" s="34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103"/>
      <c r="I800" s="10"/>
      <c r="J800" s="10"/>
      <c r="K800" s="10"/>
      <c r="L800" s="10"/>
      <c r="M800" s="34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103"/>
      <c r="I801" s="10"/>
      <c r="J801" s="10"/>
      <c r="K801" s="10"/>
      <c r="L801" s="10"/>
      <c r="M801" s="34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103"/>
      <c r="I802" s="10"/>
      <c r="J802" s="10"/>
      <c r="K802" s="10"/>
      <c r="L802" s="10"/>
      <c r="M802" s="34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103"/>
      <c r="I803" s="10"/>
      <c r="J803" s="10"/>
      <c r="K803" s="10"/>
      <c r="L803" s="10"/>
      <c r="M803" s="34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103"/>
      <c r="I804" s="10"/>
      <c r="J804" s="10"/>
      <c r="K804" s="10"/>
      <c r="L804" s="10"/>
      <c r="M804" s="34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103"/>
      <c r="I805" s="10"/>
      <c r="J805" s="10"/>
      <c r="K805" s="10"/>
      <c r="L805" s="10"/>
      <c r="M805" s="34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103"/>
      <c r="I806" s="10"/>
      <c r="J806" s="10"/>
      <c r="K806" s="10"/>
      <c r="L806" s="10"/>
      <c r="M806" s="34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103"/>
      <c r="I807" s="10"/>
      <c r="J807" s="10"/>
      <c r="K807" s="10"/>
      <c r="L807" s="10"/>
      <c r="M807" s="34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103"/>
      <c r="I808" s="10"/>
      <c r="J808" s="10"/>
      <c r="K808" s="10"/>
      <c r="L808" s="10"/>
      <c r="M808" s="34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103"/>
      <c r="I809" s="10"/>
      <c r="J809" s="10"/>
      <c r="K809" s="10"/>
      <c r="L809" s="10"/>
      <c r="M809" s="34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103"/>
      <c r="I810" s="10"/>
      <c r="J810" s="10"/>
      <c r="K810" s="10"/>
      <c r="L810" s="10"/>
      <c r="M810" s="34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103"/>
      <c r="I811" s="10"/>
      <c r="J811" s="10"/>
      <c r="K811" s="10"/>
      <c r="L811" s="10"/>
      <c r="M811" s="34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103"/>
      <c r="I812" s="10"/>
      <c r="J812" s="10"/>
      <c r="K812" s="10"/>
      <c r="L812" s="10"/>
      <c r="M812" s="34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103"/>
      <c r="I813" s="10"/>
      <c r="J813" s="10"/>
      <c r="K813" s="10"/>
      <c r="L813" s="10"/>
      <c r="M813" s="34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103"/>
      <c r="I814" s="10"/>
      <c r="J814" s="10"/>
      <c r="K814" s="10"/>
      <c r="L814" s="10"/>
      <c r="M814" s="34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103"/>
      <c r="I815" s="10"/>
      <c r="J815" s="10"/>
      <c r="K815" s="10"/>
      <c r="L815" s="10"/>
      <c r="M815" s="34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103"/>
      <c r="I816" s="10"/>
      <c r="J816" s="10"/>
      <c r="K816" s="10"/>
      <c r="L816" s="10"/>
      <c r="M816" s="34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103"/>
      <c r="I817" s="10"/>
      <c r="J817" s="10"/>
      <c r="K817" s="10"/>
      <c r="L817" s="10"/>
      <c r="M817" s="34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103"/>
      <c r="I818" s="10"/>
      <c r="J818" s="10"/>
      <c r="K818" s="10"/>
      <c r="L818" s="10"/>
      <c r="M818" s="34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103"/>
      <c r="I819" s="10"/>
      <c r="J819" s="10"/>
      <c r="K819" s="10"/>
      <c r="L819" s="10"/>
      <c r="M819" s="34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103"/>
      <c r="I820" s="10"/>
      <c r="J820" s="10"/>
      <c r="K820" s="10"/>
      <c r="L820" s="10"/>
      <c r="M820" s="34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103"/>
      <c r="I821" s="10"/>
      <c r="J821" s="10"/>
      <c r="K821" s="10"/>
      <c r="L821" s="10"/>
      <c r="M821" s="34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103"/>
      <c r="I822" s="10"/>
      <c r="J822" s="10"/>
      <c r="K822" s="10"/>
      <c r="L822" s="10"/>
      <c r="M822" s="34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103"/>
      <c r="I823" s="10"/>
      <c r="J823" s="10"/>
      <c r="K823" s="10"/>
      <c r="L823" s="10"/>
      <c r="M823" s="34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103"/>
      <c r="I824" s="10"/>
      <c r="J824" s="10"/>
      <c r="K824" s="10"/>
      <c r="L824" s="10"/>
      <c r="M824" s="34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103"/>
      <c r="I825" s="10"/>
      <c r="J825" s="10"/>
      <c r="K825" s="10"/>
      <c r="L825" s="10"/>
      <c r="M825" s="34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103"/>
      <c r="I826" s="10"/>
      <c r="J826" s="10"/>
      <c r="K826" s="10"/>
      <c r="L826" s="10"/>
      <c r="M826" s="34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103"/>
      <c r="I827" s="10"/>
      <c r="J827" s="10"/>
      <c r="K827" s="10"/>
      <c r="L827" s="10"/>
      <c r="M827" s="34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103"/>
      <c r="I828" s="10"/>
      <c r="J828" s="10"/>
      <c r="K828" s="10"/>
      <c r="L828" s="10"/>
      <c r="M828" s="34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103"/>
      <c r="I829" s="10"/>
      <c r="J829" s="10"/>
      <c r="K829" s="10"/>
      <c r="L829" s="10"/>
      <c r="M829" s="34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103"/>
      <c r="I830" s="10"/>
      <c r="J830" s="10"/>
      <c r="K830" s="10"/>
      <c r="L830" s="10"/>
      <c r="M830" s="34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103"/>
      <c r="I831" s="10"/>
      <c r="J831" s="10"/>
      <c r="K831" s="10"/>
      <c r="L831" s="10"/>
      <c r="M831" s="34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103"/>
      <c r="I832" s="10"/>
      <c r="J832" s="10"/>
      <c r="K832" s="10"/>
      <c r="L832" s="10"/>
      <c r="M832" s="34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103"/>
      <c r="I833" s="10"/>
      <c r="J833" s="10"/>
      <c r="K833" s="10"/>
      <c r="L833" s="10"/>
      <c r="M833" s="34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103"/>
      <c r="I834" s="10"/>
      <c r="J834" s="10"/>
      <c r="K834" s="10"/>
      <c r="L834" s="10"/>
      <c r="M834" s="34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103"/>
      <c r="I835" s="10"/>
      <c r="J835" s="10"/>
      <c r="K835" s="10"/>
      <c r="L835" s="10"/>
      <c r="M835" s="34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103"/>
      <c r="I836" s="10"/>
      <c r="J836" s="10"/>
      <c r="K836" s="10"/>
      <c r="L836" s="10"/>
      <c r="M836" s="34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103"/>
      <c r="I837" s="10"/>
      <c r="J837" s="10"/>
      <c r="K837" s="10"/>
      <c r="L837" s="10"/>
      <c r="M837" s="34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103"/>
      <c r="I838" s="10"/>
      <c r="J838" s="10"/>
      <c r="K838" s="10"/>
      <c r="L838" s="10"/>
      <c r="M838" s="34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103"/>
      <c r="I839" s="10"/>
      <c r="J839" s="10"/>
      <c r="K839" s="10"/>
      <c r="L839" s="10"/>
      <c r="M839" s="34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103"/>
      <c r="I840" s="10"/>
      <c r="J840" s="10"/>
      <c r="K840" s="10"/>
      <c r="L840" s="10"/>
      <c r="M840" s="34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103"/>
      <c r="I841" s="10"/>
      <c r="J841" s="10"/>
      <c r="K841" s="10"/>
      <c r="L841" s="10"/>
      <c r="M841" s="34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103"/>
      <c r="I842" s="10"/>
      <c r="J842" s="10"/>
      <c r="K842" s="10"/>
      <c r="L842" s="10"/>
      <c r="M842" s="34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103"/>
      <c r="I843" s="10"/>
      <c r="J843" s="10"/>
      <c r="K843" s="10"/>
      <c r="L843" s="10"/>
      <c r="M843" s="34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103"/>
      <c r="I844" s="10"/>
      <c r="J844" s="10"/>
      <c r="K844" s="10"/>
      <c r="L844" s="10"/>
      <c r="M844" s="34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103"/>
      <c r="I845" s="10"/>
      <c r="J845" s="10"/>
      <c r="K845" s="10"/>
      <c r="L845" s="10"/>
      <c r="M845" s="34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103"/>
      <c r="I846" s="10"/>
      <c r="J846" s="10"/>
      <c r="K846" s="10"/>
      <c r="L846" s="10"/>
      <c r="M846" s="34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103"/>
      <c r="I847" s="10"/>
      <c r="J847" s="10"/>
      <c r="K847" s="10"/>
      <c r="L847" s="10"/>
      <c r="M847" s="34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103"/>
      <c r="I848" s="10"/>
      <c r="J848" s="10"/>
      <c r="K848" s="10"/>
      <c r="L848" s="10"/>
      <c r="M848" s="34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103"/>
      <c r="I849" s="10"/>
      <c r="J849" s="10"/>
      <c r="K849" s="10"/>
      <c r="L849" s="10"/>
      <c r="M849" s="34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103"/>
      <c r="I850" s="10"/>
      <c r="J850" s="10"/>
      <c r="K850" s="10"/>
      <c r="L850" s="10"/>
      <c r="M850" s="34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103"/>
      <c r="I851" s="10"/>
      <c r="J851" s="10"/>
      <c r="K851" s="10"/>
      <c r="L851" s="10"/>
      <c r="M851" s="34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103"/>
      <c r="I852" s="10"/>
      <c r="J852" s="10"/>
      <c r="K852" s="10"/>
      <c r="L852" s="10"/>
      <c r="M852" s="34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103"/>
      <c r="I853" s="10"/>
      <c r="J853" s="10"/>
      <c r="K853" s="10"/>
      <c r="L853" s="10"/>
      <c r="M853" s="34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103"/>
      <c r="I854" s="10"/>
      <c r="J854" s="10"/>
      <c r="K854" s="10"/>
      <c r="L854" s="10"/>
      <c r="M854" s="34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103"/>
      <c r="I855" s="10"/>
      <c r="J855" s="10"/>
      <c r="K855" s="10"/>
      <c r="L855" s="10"/>
      <c r="M855" s="34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103"/>
      <c r="I856" s="10"/>
      <c r="J856" s="10"/>
      <c r="K856" s="10"/>
      <c r="L856" s="10"/>
      <c r="M856" s="34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103"/>
      <c r="I857" s="10"/>
      <c r="J857" s="10"/>
      <c r="K857" s="10"/>
      <c r="L857" s="10"/>
      <c r="M857" s="34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103"/>
      <c r="I858" s="10"/>
      <c r="J858" s="10"/>
      <c r="K858" s="10"/>
      <c r="L858" s="10"/>
      <c r="M858" s="34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103"/>
      <c r="I859" s="10"/>
      <c r="J859" s="10"/>
      <c r="K859" s="10"/>
      <c r="L859" s="10"/>
      <c r="M859" s="34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103"/>
      <c r="I860" s="10"/>
      <c r="J860" s="10"/>
      <c r="K860" s="10"/>
      <c r="L860" s="10"/>
      <c r="M860" s="34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103"/>
      <c r="I861" s="10"/>
      <c r="J861" s="10"/>
      <c r="K861" s="10"/>
      <c r="L861" s="10"/>
      <c r="M861" s="34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103"/>
      <c r="I862" s="10"/>
      <c r="J862" s="10"/>
      <c r="K862" s="10"/>
      <c r="L862" s="10"/>
      <c r="M862" s="34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103"/>
      <c r="I863" s="10"/>
      <c r="J863" s="10"/>
      <c r="K863" s="10"/>
      <c r="L863" s="10"/>
      <c r="M863" s="34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103"/>
      <c r="I864" s="10"/>
      <c r="J864" s="10"/>
      <c r="K864" s="10"/>
      <c r="L864" s="10"/>
      <c r="M864" s="34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103"/>
      <c r="I865" s="10"/>
      <c r="J865" s="10"/>
      <c r="K865" s="10"/>
      <c r="L865" s="10"/>
      <c r="M865" s="34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103"/>
      <c r="I866" s="10"/>
      <c r="J866" s="10"/>
      <c r="K866" s="10"/>
      <c r="L866" s="10"/>
      <c r="M866" s="34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103"/>
      <c r="I867" s="10"/>
      <c r="J867" s="10"/>
      <c r="K867" s="10"/>
      <c r="L867" s="10"/>
      <c r="M867" s="34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103"/>
      <c r="I868" s="10"/>
      <c r="J868" s="10"/>
      <c r="K868" s="10"/>
      <c r="L868" s="10"/>
      <c r="M868" s="34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103"/>
      <c r="I869" s="10"/>
      <c r="J869" s="10"/>
      <c r="K869" s="10"/>
      <c r="L869" s="10"/>
      <c r="M869" s="34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103"/>
      <c r="I870" s="10"/>
      <c r="J870" s="10"/>
      <c r="K870" s="10"/>
      <c r="L870" s="10"/>
      <c r="M870" s="34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103"/>
      <c r="I871" s="10"/>
      <c r="J871" s="10"/>
      <c r="K871" s="10"/>
      <c r="L871" s="10"/>
      <c r="M871" s="34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103"/>
      <c r="I872" s="10"/>
      <c r="J872" s="10"/>
      <c r="K872" s="10"/>
      <c r="L872" s="10"/>
      <c r="M872" s="34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103"/>
      <c r="I873" s="10"/>
      <c r="J873" s="10"/>
      <c r="K873" s="10"/>
      <c r="L873" s="10"/>
      <c r="M873" s="34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103"/>
      <c r="I874" s="10"/>
      <c r="J874" s="10"/>
      <c r="K874" s="10"/>
      <c r="L874" s="10"/>
      <c r="M874" s="34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103"/>
      <c r="I875" s="10"/>
      <c r="J875" s="10"/>
      <c r="K875" s="10"/>
      <c r="L875" s="10"/>
      <c r="M875" s="34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103"/>
      <c r="I876" s="10"/>
      <c r="J876" s="10"/>
      <c r="K876" s="10"/>
      <c r="L876" s="10"/>
      <c r="M876" s="34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103"/>
      <c r="I877" s="10"/>
      <c r="J877" s="10"/>
      <c r="K877" s="10"/>
      <c r="L877" s="10"/>
      <c r="M877" s="34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103"/>
      <c r="I878" s="10"/>
      <c r="J878" s="10"/>
      <c r="K878" s="10"/>
      <c r="L878" s="10"/>
      <c r="M878" s="34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103"/>
      <c r="I879" s="10"/>
      <c r="J879" s="10"/>
      <c r="K879" s="10"/>
      <c r="L879" s="10"/>
      <c r="M879" s="34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103"/>
      <c r="I880" s="10"/>
      <c r="J880" s="10"/>
      <c r="K880" s="10"/>
      <c r="L880" s="10"/>
      <c r="M880" s="34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103"/>
      <c r="I881" s="10"/>
      <c r="J881" s="10"/>
      <c r="K881" s="10"/>
      <c r="L881" s="10"/>
      <c r="M881" s="34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103"/>
      <c r="I882" s="10"/>
      <c r="J882" s="10"/>
      <c r="K882" s="10"/>
      <c r="L882" s="10"/>
      <c r="M882" s="34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103"/>
      <c r="I883" s="10"/>
      <c r="J883" s="10"/>
      <c r="K883" s="10"/>
      <c r="L883" s="10"/>
      <c r="M883" s="34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103"/>
      <c r="I884" s="10"/>
      <c r="J884" s="10"/>
      <c r="K884" s="10"/>
      <c r="L884" s="10"/>
      <c r="M884" s="34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103"/>
      <c r="I885" s="10"/>
      <c r="J885" s="10"/>
      <c r="K885" s="10"/>
      <c r="L885" s="10"/>
      <c r="M885" s="34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103"/>
      <c r="I886" s="10"/>
      <c r="J886" s="10"/>
      <c r="K886" s="10"/>
      <c r="L886" s="10"/>
      <c r="M886" s="34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103"/>
      <c r="I887" s="10"/>
      <c r="J887" s="10"/>
      <c r="K887" s="10"/>
      <c r="L887" s="10"/>
      <c r="M887" s="34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103"/>
      <c r="I888" s="10"/>
      <c r="J888" s="10"/>
      <c r="K888" s="10"/>
      <c r="L888" s="10"/>
      <c r="M888" s="34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103"/>
      <c r="I889" s="10"/>
      <c r="J889" s="10"/>
      <c r="K889" s="10"/>
      <c r="L889" s="10"/>
      <c r="M889" s="34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103"/>
      <c r="I890" s="10"/>
      <c r="J890" s="10"/>
      <c r="K890" s="10"/>
      <c r="L890" s="10"/>
      <c r="M890" s="34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103"/>
      <c r="I891" s="10"/>
      <c r="J891" s="10"/>
      <c r="K891" s="10"/>
      <c r="L891" s="10"/>
      <c r="M891" s="34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103"/>
      <c r="I892" s="10"/>
      <c r="J892" s="10"/>
      <c r="K892" s="10"/>
      <c r="L892" s="10"/>
      <c r="M892" s="34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103"/>
      <c r="I893" s="10"/>
      <c r="J893" s="10"/>
      <c r="K893" s="10"/>
      <c r="L893" s="10"/>
      <c r="M893" s="34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103"/>
      <c r="I894" s="10"/>
      <c r="J894" s="10"/>
      <c r="K894" s="10"/>
      <c r="L894" s="10"/>
      <c r="M894" s="34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103"/>
      <c r="I895" s="10"/>
      <c r="J895" s="10"/>
      <c r="K895" s="10"/>
      <c r="L895" s="10"/>
      <c r="M895" s="34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103"/>
      <c r="I896" s="10"/>
      <c r="J896" s="10"/>
      <c r="K896" s="10"/>
      <c r="L896" s="10"/>
      <c r="M896" s="34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103"/>
      <c r="I897" s="10"/>
      <c r="J897" s="10"/>
      <c r="K897" s="10"/>
      <c r="L897" s="10"/>
      <c r="M897" s="34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103"/>
      <c r="I898" s="10"/>
      <c r="J898" s="10"/>
      <c r="K898" s="10"/>
      <c r="L898" s="10"/>
      <c r="M898" s="34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103"/>
      <c r="I899" s="10"/>
      <c r="J899" s="10"/>
      <c r="K899" s="10"/>
      <c r="L899" s="10"/>
      <c r="M899" s="34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103"/>
      <c r="I900" s="10"/>
      <c r="J900" s="10"/>
      <c r="K900" s="10"/>
      <c r="L900" s="10"/>
      <c r="M900" s="34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103"/>
      <c r="I901" s="10"/>
      <c r="J901" s="10"/>
      <c r="K901" s="10"/>
      <c r="L901" s="10"/>
      <c r="M901" s="34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103"/>
      <c r="I902" s="10"/>
      <c r="J902" s="10"/>
      <c r="K902" s="10"/>
      <c r="L902" s="10"/>
      <c r="M902" s="34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103"/>
      <c r="I903" s="10"/>
      <c r="J903" s="10"/>
      <c r="K903" s="10"/>
      <c r="L903" s="10"/>
      <c r="M903" s="34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103"/>
      <c r="I904" s="10"/>
      <c r="J904" s="10"/>
      <c r="K904" s="10"/>
      <c r="L904" s="10"/>
      <c r="M904" s="34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103"/>
      <c r="I905" s="10"/>
      <c r="J905" s="10"/>
      <c r="K905" s="10"/>
      <c r="L905" s="10"/>
      <c r="M905" s="34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103"/>
      <c r="I906" s="10"/>
      <c r="J906" s="10"/>
      <c r="K906" s="10"/>
      <c r="L906" s="10"/>
      <c r="M906" s="34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103"/>
      <c r="I907" s="10"/>
      <c r="J907" s="10"/>
      <c r="K907" s="10"/>
      <c r="L907" s="10"/>
      <c r="M907" s="34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103"/>
      <c r="I908" s="10"/>
      <c r="J908" s="10"/>
      <c r="K908" s="10"/>
      <c r="L908" s="10"/>
      <c r="M908" s="34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103"/>
      <c r="I909" s="10"/>
      <c r="J909" s="10"/>
      <c r="K909" s="10"/>
      <c r="L909" s="10"/>
      <c r="M909" s="34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103"/>
      <c r="I910" s="10"/>
      <c r="J910" s="10"/>
      <c r="K910" s="10"/>
      <c r="L910" s="10"/>
      <c r="M910" s="34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103"/>
      <c r="I911" s="10"/>
      <c r="J911" s="10"/>
      <c r="K911" s="10"/>
      <c r="L911" s="10"/>
      <c r="M911" s="34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103"/>
      <c r="I912" s="10"/>
      <c r="J912" s="10"/>
      <c r="K912" s="10"/>
      <c r="L912" s="10"/>
      <c r="M912" s="34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103"/>
      <c r="I913" s="10"/>
      <c r="J913" s="10"/>
      <c r="K913" s="10"/>
      <c r="L913" s="10"/>
      <c r="M913" s="34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103"/>
      <c r="I914" s="10"/>
      <c r="J914" s="10"/>
      <c r="K914" s="10"/>
      <c r="L914" s="10"/>
      <c r="M914" s="34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103"/>
      <c r="I915" s="10"/>
      <c r="J915" s="10"/>
      <c r="K915" s="10"/>
      <c r="L915" s="10"/>
      <c r="M915" s="34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103"/>
      <c r="I916" s="10"/>
      <c r="J916" s="10"/>
      <c r="K916" s="10"/>
      <c r="L916" s="10"/>
      <c r="M916" s="34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103"/>
      <c r="I917" s="10"/>
      <c r="J917" s="10"/>
      <c r="K917" s="10"/>
      <c r="L917" s="10"/>
      <c r="M917" s="34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103"/>
      <c r="I918" s="10"/>
      <c r="J918" s="10"/>
      <c r="K918" s="10"/>
      <c r="L918" s="10"/>
      <c r="M918" s="34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103"/>
      <c r="I919" s="10"/>
      <c r="J919" s="10"/>
      <c r="K919" s="10"/>
      <c r="L919" s="10"/>
      <c r="M919" s="34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103"/>
      <c r="I920" s="10"/>
      <c r="J920" s="10"/>
      <c r="K920" s="10"/>
      <c r="L920" s="10"/>
      <c r="M920" s="34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103"/>
      <c r="I921" s="10"/>
      <c r="J921" s="10"/>
      <c r="K921" s="10"/>
      <c r="L921" s="10"/>
      <c r="M921" s="34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103"/>
      <c r="I922" s="10"/>
      <c r="J922" s="10"/>
      <c r="K922" s="10"/>
      <c r="L922" s="10"/>
      <c r="M922" s="34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103"/>
      <c r="I923" s="10"/>
      <c r="J923" s="10"/>
      <c r="K923" s="10"/>
      <c r="L923" s="10"/>
      <c r="M923" s="34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103"/>
      <c r="I924" s="10"/>
      <c r="J924" s="10"/>
      <c r="K924" s="10"/>
      <c r="L924" s="10"/>
      <c r="M924" s="34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103"/>
      <c r="I925" s="10"/>
      <c r="J925" s="10"/>
      <c r="K925" s="10"/>
      <c r="L925" s="10"/>
      <c r="M925" s="34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103"/>
      <c r="I926" s="10"/>
      <c r="J926" s="10"/>
      <c r="K926" s="10"/>
      <c r="L926" s="10"/>
      <c r="M926" s="34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103"/>
      <c r="I927" s="10"/>
      <c r="J927" s="10"/>
      <c r="K927" s="10"/>
      <c r="L927" s="10"/>
      <c r="M927" s="34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103"/>
      <c r="I928" s="10"/>
      <c r="J928" s="10"/>
      <c r="K928" s="10"/>
      <c r="L928" s="10"/>
      <c r="M928" s="34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103"/>
      <c r="I929" s="10"/>
      <c r="J929" s="10"/>
      <c r="K929" s="10"/>
      <c r="L929" s="10"/>
      <c r="M929" s="34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103"/>
      <c r="I930" s="10"/>
      <c r="J930" s="10"/>
      <c r="K930" s="10"/>
      <c r="L930" s="10"/>
      <c r="M930" s="34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103"/>
      <c r="I931" s="10"/>
      <c r="J931" s="10"/>
      <c r="K931" s="10"/>
      <c r="L931" s="10"/>
      <c r="M931" s="34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103"/>
      <c r="I932" s="10"/>
      <c r="J932" s="10"/>
      <c r="K932" s="10"/>
      <c r="L932" s="10"/>
      <c r="M932" s="34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103"/>
      <c r="I933" s="10"/>
      <c r="J933" s="10"/>
      <c r="K933" s="10"/>
      <c r="L933" s="10"/>
      <c r="M933" s="34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103"/>
      <c r="I934" s="10"/>
      <c r="J934" s="10"/>
      <c r="K934" s="10"/>
      <c r="L934" s="10"/>
      <c r="M934" s="34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103"/>
      <c r="I935" s="10"/>
      <c r="J935" s="10"/>
      <c r="K935" s="10"/>
      <c r="L935" s="10"/>
      <c r="M935" s="34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103"/>
      <c r="I936" s="10"/>
      <c r="J936" s="10"/>
      <c r="K936" s="10"/>
      <c r="L936" s="10"/>
      <c r="M936" s="34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103"/>
      <c r="I937" s="10"/>
      <c r="J937" s="10"/>
      <c r="K937" s="10"/>
      <c r="L937" s="10"/>
      <c r="M937" s="34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103"/>
      <c r="I938" s="10"/>
      <c r="J938" s="10"/>
      <c r="K938" s="10"/>
      <c r="L938" s="10"/>
      <c r="M938" s="34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103"/>
      <c r="I939" s="10"/>
      <c r="J939" s="10"/>
      <c r="K939" s="10"/>
      <c r="L939" s="10"/>
      <c r="M939" s="34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103"/>
      <c r="I940" s="10"/>
      <c r="J940" s="10"/>
      <c r="K940" s="10"/>
      <c r="L940" s="10"/>
      <c r="M940" s="34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103"/>
      <c r="I941" s="10"/>
      <c r="J941" s="10"/>
      <c r="K941" s="10"/>
      <c r="L941" s="10"/>
      <c r="M941" s="34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103"/>
      <c r="I942" s="10"/>
      <c r="J942" s="10"/>
      <c r="K942" s="10"/>
      <c r="L942" s="10"/>
      <c r="M942" s="34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103"/>
      <c r="I943" s="10"/>
      <c r="J943" s="10"/>
      <c r="K943" s="10"/>
      <c r="L943" s="10"/>
      <c r="M943" s="34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103"/>
      <c r="I944" s="10"/>
      <c r="J944" s="10"/>
      <c r="K944" s="10"/>
      <c r="L944" s="10"/>
      <c r="M944" s="34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103"/>
      <c r="I945" s="10"/>
      <c r="J945" s="10"/>
      <c r="K945" s="10"/>
      <c r="L945" s="10"/>
      <c r="M945" s="34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103"/>
      <c r="I946" s="10"/>
      <c r="J946" s="10"/>
      <c r="K946" s="10"/>
      <c r="L946" s="10"/>
      <c r="M946" s="34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103"/>
      <c r="I947" s="10"/>
      <c r="J947" s="10"/>
      <c r="K947" s="10"/>
      <c r="L947" s="10"/>
      <c r="M947" s="34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103"/>
      <c r="I948" s="10"/>
      <c r="J948" s="10"/>
      <c r="K948" s="10"/>
      <c r="L948" s="10"/>
      <c r="M948" s="34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103"/>
      <c r="I949" s="10"/>
      <c r="J949" s="10"/>
      <c r="K949" s="10"/>
      <c r="L949" s="10"/>
      <c r="M949" s="34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103"/>
      <c r="I950" s="10"/>
      <c r="J950" s="10"/>
      <c r="K950" s="10"/>
      <c r="L950" s="10"/>
      <c r="M950" s="34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103"/>
      <c r="I951" s="10"/>
      <c r="J951" s="10"/>
      <c r="K951" s="10"/>
      <c r="L951" s="10"/>
      <c r="M951" s="34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103"/>
      <c r="I952" s="10"/>
      <c r="J952" s="10"/>
      <c r="K952" s="10"/>
      <c r="L952" s="10"/>
      <c r="M952" s="34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103"/>
      <c r="I953" s="10"/>
      <c r="J953" s="10"/>
      <c r="K953" s="10"/>
      <c r="L953" s="10"/>
      <c r="M953" s="34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103"/>
      <c r="I954" s="10"/>
      <c r="J954" s="10"/>
      <c r="K954" s="10"/>
      <c r="L954" s="10"/>
      <c r="M954" s="34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103"/>
      <c r="I955" s="10"/>
      <c r="J955" s="10"/>
      <c r="K955" s="10"/>
      <c r="L955" s="10"/>
      <c r="M955" s="34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103"/>
      <c r="I956" s="10"/>
      <c r="J956" s="10"/>
      <c r="K956" s="10"/>
      <c r="L956" s="10"/>
      <c r="M956" s="34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103"/>
      <c r="I957" s="10"/>
      <c r="J957" s="10"/>
      <c r="K957" s="10"/>
      <c r="L957" s="10"/>
      <c r="M957" s="34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103"/>
      <c r="I958" s="10"/>
      <c r="J958" s="10"/>
      <c r="K958" s="10"/>
      <c r="L958" s="10"/>
      <c r="M958" s="34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103"/>
      <c r="I959" s="10"/>
      <c r="J959" s="10"/>
      <c r="K959" s="10"/>
      <c r="L959" s="10"/>
      <c r="M959" s="34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103"/>
      <c r="I960" s="10"/>
      <c r="J960" s="10"/>
      <c r="K960" s="10"/>
      <c r="L960" s="10"/>
      <c r="M960" s="34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103"/>
      <c r="I961" s="10"/>
      <c r="J961" s="10"/>
      <c r="K961" s="10"/>
      <c r="L961" s="10"/>
      <c r="M961" s="34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103"/>
      <c r="I962" s="10"/>
      <c r="J962" s="10"/>
      <c r="K962" s="10"/>
      <c r="L962" s="10"/>
      <c r="M962" s="34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103"/>
      <c r="I963" s="10"/>
      <c r="J963" s="10"/>
      <c r="K963" s="10"/>
      <c r="L963" s="10"/>
      <c r="M963" s="34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103"/>
      <c r="I964" s="10"/>
      <c r="J964" s="10"/>
      <c r="K964" s="10"/>
      <c r="L964" s="10"/>
      <c r="M964" s="34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103"/>
      <c r="I965" s="10"/>
      <c r="J965" s="10"/>
      <c r="K965" s="10"/>
      <c r="L965" s="10"/>
      <c r="M965" s="34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103"/>
      <c r="I966" s="10"/>
      <c r="J966" s="10"/>
      <c r="K966" s="10"/>
      <c r="L966" s="10"/>
      <c r="M966" s="34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103"/>
      <c r="I967" s="10"/>
      <c r="J967" s="10"/>
      <c r="K967" s="10"/>
      <c r="L967" s="10"/>
      <c r="M967" s="34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103"/>
      <c r="I968" s="10"/>
      <c r="J968" s="10"/>
      <c r="K968" s="10"/>
      <c r="L968" s="10"/>
      <c r="M968" s="34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103"/>
      <c r="I969" s="10"/>
      <c r="J969" s="10"/>
      <c r="K969" s="10"/>
      <c r="L969" s="10"/>
      <c r="M969" s="34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103"/>
      <c r="I970" s="10"/>
      <c r="J970" s="10"/>
      <c r="K970" s="10"/>
      <c r="L970" s="10"/>
      <c r="M970" s="34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103"/>
      <c r="I971" s="10"/>
      <c r="J971" s="10"/>
      <c r="K971" s="10"/>
      <c r="L971" s="10"/>
      <c r="M971" s="34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103"/>
      <c r="I972" s="10"/>
      <c r="J972" s="10"/>
      <c r="K972" s="10"/>
      <c r="L972" s="10"/>
      <c r="M972" s="34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103"/>
      <c r="I973" s="10"/>
      <c r="J973" s="10"/>
      <c r="K973" s="10"/>
      <c r="L973" s="10"/>
      <c r="M973" s="34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103"/>
      <c r="I974" s="10"/>
      <c r="J974" s="10"/>
      <c r="K974" s="10"/>
      <c r="L974" s="10"/>
      <c r="M974" s="34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103"/>
      <c r="I975" s="10"/>
      <c r="J975" s="10"/>
      <c r="K975" s="10"/>
      <c r="L975" s="10"/>
      <c r="M975" s="34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103"/>
      <c r="I976" s="10"/>
      <c r="J976" s="10"/>
      <c r="K976" s="10"/>
      <c r="L976" s="10"/>
      <c r="M976" s="34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103"/>
      <c r="I977" s="10"/>
      <c r="J977" s="10"/>
      <c r="K977" s="10"/>
      <c r="L977" s="10"/>
      <c r="M977" s="34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103"/>
      <c r="I978" s="10"/>
      <c r="J978" s="10"/>
      <c r="K978" s="10"/>
      <c r="L978" s="10"/>
      <c r="M978" s="34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103"/>
      <c r="I979" s="10"/>
      <c r="J979" s="10"/>
      <c r="K979" s="10"/>
      <c r="L979" s="10"/>
      <c r="M979" s="34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103"/>
      <c r="I980" s="10"/>
      <c r="J980" s="10"/>
      <c r="K980" s="10"/>
      <c r="L980" s="10"/>
      <c r="M980" s="34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103"/>
      <c r="I981" s="10"/>
      <c r="J981" s="10"/>
      <c r="K981" s="10"/>
      <c r="L981" s="10"/>
      <c r="M981" s="34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103"/>
      <c r="I982" s="10"/>
      <c r="J982" s="10"/>
      <c r="K982" s="10"/>
      <c r="L982" s="10"/>
      <c r="M982" s="34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103"/>
      <c r="I983" s="10"/>
      <c r="J983" s="10"/>
      <c r="K983" s="10"/>
      <c r="L983" s="10"/>
      <c r="M983" s="34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103"/>
      <c r="I984" s="10"/>
      <c r="J984" s="10"/>
      <c r="K984" s="10"/>
      <c r="L984" s="10"/>
      <c r="M984" s="34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103"/>
      <c r="I985" s="10"/>
      <c r="J985" s="10"/>
      <c r="K985" s="10"/>
      <c r="L985" s="10"/>
      <c r="M985" s="34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103"/>
      <c r="I986" s="10"/>
      <c r="J986" s="10"/>
      <c r="K986" s="10"/>
      <c r="L986" s="10"/>
      <c r="M986" s="34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103"/>
      <c r="I987" s="10"/>
      <c r="J987" s="10"/>
      <c r="K987" s="10"/>
      <c r="L987" s="10"/>
      <c r="M987" s="34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103"/>
      <c r="I988" s="10"/>
      <c r="J988" s="10"/>
      <c r="K988" s="10"/>
      <c r="L988" s="10"/>
      <c r="M988" s="34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103"/>
      <c r="I989" s="10"/>
      <c r="J989" s="10"/>
      <c r="K989" s="10"/>
      <c r="L989" s="10"/>
      <c r="M989" s="34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103"/>
      <c r="I990" s="10"/>
      <c r="J990" s="10"/>
      <c r="K990" s="10"/>
      <c r="L990" s="10"/>
      <c r="M990" s="34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103"/>
      <c r="I991" s="10"/>
      <c r="J991" s="10"/>
      <c r="K991" s="10"/>
      <c r="L991" s="10"/>
      <c r="M991" s="34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103"/>
      <c r="I992" s="10"/>
      <c r="J992" s="10"/>
      <c r="K992" s="10"/>
      <c r="L992" s="10"/>
      <c r="M992" s="34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103"/>
      <c r="I993" s="10"/>
      <c r="J993" s="10"/>
      <c r="K993" s="10"/>
      <c r="L993" s="10"/>
      <c r="M993" s="34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103"/>
      <c r="I994" s="10"/>
      <c r="J994" s="10"/>
      <c r="K994" s="10"/>
      <c r="L994" s="10"/>
      <c r="M994" s="34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103"/>
      <c r="I995" s="10"/>
      <c r="J995" s="10"/>
      <c r="K995" s="10"/>
      <c r="L995" s="10"/>
      <c r="M995" s="34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103"/>
      <c r="I996" s="10"/>
      <c r="J996" s="10"/>
      <c r="K996" s="10"/>
      <c r="L996" s="10"/>
      <c r="M996" s="34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103"/>
      <c r="I997" s="10"/>
      <c r="J997" s="10"/>
      <c r="K997" s="10"/>
      <c r="L997" s="10"/>
      <c r="M997" s="34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103"/>
      <c r="I998" s="10"/>
      <c r="J998" s="10"/>
      <c r="K998" s="10"/>
      <c r="L998" s="10"/>
      <c r="M998" s="34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103"/>
      <c r="I999" s="10"/>
      <c r="J999" s="10"/>
      <c r="K999" s="10"/>
      <c r="L999" s="10"/>
      <c r="M999" s="34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103"/>
      <c r="I1000" s="10"/>
      <c r="J1000" s="10"/>
      <c r="K1000" s="10"/>
      <c r="L1000" s="10"/>
      <c r="M1000" s="34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103"/>
      <c r="I1001" s="10"/>
      <c r="J1001" s="10"/>
      <c r="K1001" s="10"/>
      <c r="L1001" s="10"/>
      <c r="M1001" s="34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103"/>
      <c r="I1002" s="10"/>
      <c r="J1002" s="10"/>
      <c r="K1002" s="10"/>
      <c r="L1002" s="10"/>
      <c r="M1002" s="34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103"/>
      <c r="I1003" s="10"/>
      <c r="J1003" s="10"/>
      <c r="K1003" s="10"/>
      <c r="L1003" s="10"/>
      <c r="M1003" s="34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103"/>
      <c r="I1004" s="10"/>
      <c r="J1004" s="10"/>
      <c r="K1004" s="10"/>
      <c r="L1004" s="10"/>
      <c r="M1004" s="34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103"/>
      <c r="I1005" s="10"/>
      <c r="J1005" s="10"/>
      <c r="K1005" s="10"/>
      <c r="L1005" s="10"/>
      <c r="M1005" s="34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103"/>
      <c r="I1006" s="10"/>
      <c r="J1006" s="10"/>
      <c r="K1006" s="10"/>
      <c r="L1006" s="10"/>
      <c r="M1006" s="34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103"/>
      <c r="I1007" s="10"/>
      <c r="J1007" s="10"/>
      <c r="K1007" s="10"/>
      <c r="L1007" s="10"/>
      <c r="M1007" s="34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103"/>
      <c r="I1008" s="10"/>
      <c r="J1008" s="10"/>
      <c r="K1008" s="10"/>
      <c r="L1008" s="10"/>
      <c r="M1008" s="34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103"/>
      <c r="I1009" s="10"/>
      <c r="J1009" s="10"/>
      <c r="K1009" s="10"/>
      <c r="L1009" s="10"/>
      <c r="M1009" s="34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103"/>
      <c r="I1010" s="10"/>
      <c r="J1010" s="10"/>
      <c r="K1010" s="10"/>
      <c r="L1010" s="10"/>
      <c r="M1010" s="34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103"/>
      <c r="I1011" s="10"/>
      <c r="J1011" s="10"/>
      <c r="K1011" s="10"/>
      <c r="L1011" s="10"/>
      <c r="M1011" s="34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103"/>
      <c r="I1012" s="10"/>
      <c r="J1012" s="10"/>
      <c r="K1012" s="10"/>
      <c r="L1012" s="10"/>
      <c r="M1012" s="34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103"/>
      <c r="I1013" s="10"/>
      <c r="J1013" s="10"/>
      <c r="K1013" s="10"/>
      <c r="L1013" s="10"/>
      <c r="M1013" s="34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103"/>
      <c r="I1014" s="10"/>
      <c r="J1014" s="10"/>
      <c r="K1014" s="10"/>
      <c r="L1014" s="10"/>
      <c r="M1014" s="34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103"/>
      <c r="I1015" s="10"/>
      <c r="J1015" s="10"/>
      <c r="K1015" s="10"/>
      <c r="L1015" s="10"/>
      <c r="M1015" s="34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103"/>
      <c r="I1016" s="10"/>
      <c r="J1016" s="10"/>
      <c r="K1016" s="10"/>
      <c r="L1016" s="10"/>
      <c r="M1016" s="34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103"/>
      <c r="I1017" s="10"/>
      <c r="J1017" s="10"/>
      <c r="K1017" s="10"/>
      <c r="L1017" s="10"/>
      <c r="M1017" s="34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103"/>
      <c r="I1018" s="10"/>
      <c r="J1018" s="10"/>
      <c r="K1018" s="10"/>
      <c r="L1018" s="10"/>
      <c r="M1018" s="34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103"/>
      <c r="I1019" s="10"/>
      <c r="J1019" s="10"/>
      <c r="K1019" s="10"/>
      <c r="L1019" s="10"/>
      <c r="M1019" s="34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103"/>
      <c r="I1020" s="10"/>
      <c r="J1020" s="10"/>
      <c r="K1020" s="10"/>
      <c r="L1020" s="10"/>
      <c r="M1020" s="34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103"/>
      <c r="I1021" s="10"/>
      <c r="J1021" s="10"/>
      <c r="K1021" s="10"/>
      <c r="L1021" s="10"/>
      <c r="M1021" s="34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103"/>
      <c r="I1022" s="10"/>
      <c r="J1022" s="10"/>
      <c r="K1022" s="10"/>
      <c r="L1022" s="10"/>
      <c r="M1022" s="34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103"/>
      <c r="I1023" s="10"/>
      <c r="J1023" s="10"/>
      <c r="K1023" s="10"/>
      <c r="L1023" s="10"/>
      <c r="M1023" s="34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103"/>
      <c r="I1024" s="10"/>
      <c r="J1024" s="10"/>
      <c r="K1024" s="10"/>
      <c r="L1024" s="10"/>
      <c r="M1024" s="34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103"/>
      <c r="I1025" s="10"/>
      <c r="J1025" s="10"/>
      <c r="K1025" s="10"/>
      <c r="L1025" s="10"/>
      <c r="M1025" s="34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103"/>
      <c r="I1026" s="10"/>
      <c r="J1026" s="10"/>
      <c r="K1026" s="10"/>
      <c r="L1026" s="10"/>
      <c r="M1026" s="34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103"/>
      <c r="I1027" s="10"/>
      <c r="J1027" s="10"/>
      <c r="K1027" s="10"/>
      <c r="L1027" s="10"/>
      <c r="M1027" s="34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103"/>
      <c r="I1028" s="10"/>
      <c r="J1028" s="10"/>
      <c r="K1028" s="10"/>
      <c r="L1028" s="10"/>
      <c r="M1028" s="34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103"/>
      <c r="I1029" s="10"/>
      <c r="J1029" s="10"/>
      <c r="K1029" s="10"/>
      <c r="L1029" s="10"/>
      <c r="M1029" s="34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103"/>
      <c r="I1030" s="10"/>
      <c r="J1030" s="10"/>
      <c r="K1030" s="10"/>
      <c r="L1030" s="10"/>
      <c r="M1030" s="34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103"/>
      <c r="I1031" s="10"/>
      <c r="J1031" s="10"/>
      <c r="K1031" s="10"/>
      <c r="L1031" s="10"/>
      <c r="M1031" s="34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103"/>
      <c r="I1032" s="10"/>
      <c r="J1032" s="10"/>
      <c r="K1032" s="10"/>
      <c r="L1032" s="10"/>
      <c r="M1032" s="34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103"/>
      <c r="I1033" s="10"/>
      <c r="J1033" s="10"/>
      <c r="K1033" s="10"/>
      <c r="L1033" s="10"/>
      <c r="M1033" s="34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103"/>
      <c r="I1034" s="10"/>
      <c r="J1034" s="10"/>
      <c r="K1034" s="10"/>
      <c r="L1034" s="10"/>
      <c r="M1034" s="34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103"/>
      <c r="I1035" s="10"/>
      <c r="J1035" s="10"/>
      <c r="K1035" s="10"/>
      <c r="L1035" s="10"/>
      <c r="M1035" s="34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103"/>
      <c r="I1036" s="10"/>
      <c r="J1036" s="10"/>
      <c r="K1036" s="10"/>
      <c r="L1036" s="10"/>
      <c r="M1036" s="34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103"/>
      <c r="I1037" s="10"/>
      <c r="J1037" s="10"/>
      <c r="K1037" s="10"/>
      <c r="L1037" s="10"/>
      <c r="M1037" s="34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103"/>
      <c r="I1038" s="10"/>
      <c r="J1038" s="10"/>
      <c r="K1038" s="10"/>
      <c r="L1038" s="10"/>
      <c r="M1038" s="34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103"/>
      <c r="I1039" s="10"/>
      <c r="J1039" s="10"/>
      <c r="K1039" s="10"/>
      <c r="L1039" s="10"/>
      <c r="M1039" s="34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103"/>
      <c r="I1040" s="10"/>
      <c r="J1040" s="10"/>
      <c r="K1040" s="10"/>
      <c r="L1040" s="10"/>
      <c r="M1040" s="34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103"/>
      <c r="I1041" s="10"/>
      <c r="J1041" s="10"/>
      <c r="K1041" s="10"/>
      <c r="L1041" s="10"/>
      <c r="M1041" s="34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103"/>
      <c r="I1042" s="10"/>
      <c r="J1042" s="10"/>
      <c r="K1042" s="10"/>
      <c r="L1042" s="10"/>
      <c r="M1042" s="34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103"/>
      <c r="I1043" s="10"/>
      <c r="J1043" s="10"/>
      <c r="K1043" s="10"/>
      <c r="L1043" s="10"/>
      <c r="M1043" s="34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103"/>
      <c r="I1044" s="10"/>
      <c r="J1044" s="10"/>
      <c r="K1044" s="10"/>
      <c r="L1044" s="10"/>
      <c r="M1044" s="34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103"/>
      <c r="I1045" s="10"/>
      <c r="J1045" s="10"/>
      <c r="K1045" s="10"/>
      <c r="L1045" s="10"/>
      <c r="M1045" s="34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103"/>
      <c r="I1046" s="10"/>
      <c r="J1046" s="10"/>
      <c r="K1046" s="10"/>
      <c r="L1046" s="10"/>
      <c r="M1046" s="34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103"/>
      <c r="I1047" s="10"/>
      <c r="J1047" s="10"/>
      <c r="K1047" s="10"/>
      <c r="L1047" s="10"/>
      <c r="M1047" s="34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103"/>
      <c r="I1048" s="10"/>
      <c r="J1048" s="10"/>
      <c r="K1048" s="10"/>
      <c r="L1048" s="10"/>
      <c r="M1048" s="34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103"/>
      <c r="I1049" s="10"/>
      <c r="J1049" s="10"/>
      <c r="K1049" s="10"/>
      <c r="L1049" s="10"/>
      <c r="M1049" s="34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103"/>
      <c r="I1050" s="10"/>
      <c r="J1050" s="10"/>
      <c r="K1050" s="10"/>
      <c r="L1050" s="10"/>
      <c r="M1050" s="34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103"/>
      <c r="I1051" s="10"/>
      <c r="J1051" s="10"/>
      <c r="K1051" s="10"/>
      <c r="L1051" s="10"/>
      <c r="M1051" s="34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103"/>
      <c r="I1052" s="10"/>
      <c r="J1052" s="10"/>
      <c r="K1052" s="10"/>
      <c r="L1052" s="10"/>
      <c r="M1052" s="34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103"/>
      <c r="I1053" s="10"/>
      <c r="J1053" s="10"/>
      <c r="K1053" s="10"/>
      <c r="L1053" s="10"/>
      <c r="M1053" s="34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103"/>
      <c r="I1054" s="10"/>
      <c r="J1054" s="10"/>
      <c r="K1054" s="10"/>
      <c r="L1054" s="10"/>
      <c r="M1054" s="34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103"/>
      <c r="I1055" s="10"/>
      <c r="J1055" s="10"/>
      <c r="K1055" s="10"/>
      <c r="L1055" s="10"/>
      <c r="M1055" s="34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103"/>
      <c r="I1056" s="10"/>
      <c r="J1056" s="10"/>
      <c r="K1056" s="10"/>
      <c r="L1056" s="10"/>
      <c r="M1056" s="34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103"/>
      <c r="I1057" s="10"/>
      <c r="J1057" s="10"/>
      <c r="K1057" s="10"/>
      <c r="L1057" s="10"/>
      <c r="M1057" s="34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103"/>
      <c r="I1058" s="10"/>
      <c r="J1058" s="10"/>
      <c r="K1058" s="10"/>
      <c r="L1058" s="10"/>
      <c r="M1058" s="34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103"/>
      <c r="I1059" s="10"/>
      <c r="J1059" s="10"/>
      <c r="K1059" s="10"/>
      <c r="L1059" s="10"/>
      <c r="M1059" s="34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103"/>
      <c r="I1060" s="10"/>
      <c r="J1060" s="10"/>
      <c r="K1060" s="10"/>
      <c r="L1060" s="10"/>
      <c r="M1060" s="34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103"/>
      <c r="I1061" s="10"/>
      <c r="J1061" s="10"/>
      <c r="K1061" s="10"/>
      <c r="L1061" s="10"/>
      <c r="M1061" s="34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103"/>
      <c r="I1062" s="10"/>
      <c r="J1062" s="10"/>
      <c r="K1062" s="10"/>
      <c r="L1062" s="10"/>
      <c r="M1062" s="34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103"/>
      <c r="I1063" s="10"/>
      <c r="J1063" s="10"/>
      <c r="K1063" s="10"/>
      <c r="L1063" s="10"/>
      <c r="M1063" s="34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103"/>
      <c r="I1064" s="10"/>
      <c r="J1064" s="10"/>
      <c r="K1064" s="10"/>
      <c r="L1064" s="10"/>
      <c r="M1064" s="34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103"/>
      <c r="I1065" s="10"/>
      <c r="J1065" s="10"/>
      <c r="K1065" s="10"/>
      <c r="L1065" s="10"/>
      <c r="M1065" s="34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103"/>
      <c r="I1066" s="10"/>
      <c r="J1066" s="10"/>
      <c r="K1066" s="10"/>
      <c r="L1066" s="10"/>
      <c r="M1066" s="34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103"/>
      <c r="I1067" s="10"/>
      <c r="J1067" s="10"/>
      <c r="K1067" s="10"/>
      <c r="L1067" s="10"/>
      <c r="M1067" s="34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103"/>
      <c r="I1068" s="10"/>
      <c r="J1068" s="10"/>
      <c r="K1068" s="10"/>
      <c r="L1068" s="10"/>
      <c r="M1068" s="34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103"/>
      <c r="I1069" s="10"/>
      <c r="J1069" s="10"/>
      <c r="K1069" s="10"/>
      <c r="L1069" s="10"/>
      <c r="M1069" s="34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103"/>
      <c r="I1070" s="10"/>
      <c r="J1070" s="10"/>
      <c r="K1070" s="10"/>
      <c r="L1070" s="10"/>
      <c r="M1070" s="34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103"/>
      <c r="I1071" s="10"/>
      <c r="J1071" s="10"/>
      <c r="K1071" s="10"/>
      <c r="L1071" s="10"/>
      <c r="M1071" s="34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103"/>
      <c r="I1072" s="10"/>
      <c r="J1072" s="10"/>
      <c r="K1072" s="10"/>
      <c r="L1072" s="10"/>
      <c r="M1072" s="34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103"/>
      <c r="I1073" s="10"/>
      <c r="J1073" s="10"/>
      <c r="K1073" s="10"/>
      <c r="L1073" s="10"/>
      <c r="M1073" s="34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103"/>
      <c r="I1074" s="10"/>
      <c r="J1074" s="10"/>
      <c r="K1074" s="10"/>
      <c r="L1074" s="10"/>
      <c r="M1074" s="34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103"/>
      <c r="I1075" s="10"/>
      <c r="J1075" s="10"/>
      <c r="K1075" s="10"/>
      <c r="L1075" s="10"/>
      <c r="M1075" s="34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103"/>
      <c r="I1076" s="10"/>
      <c r="J1076" s="10"/>
      <c r="K1076" s="10"/>
      <c r="L1076" s="10"/>
      <c r="M1076" s="34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103"/>
      <c r="I1077" s="10"/>
      <c r="J1077" s="10"/>
      <c r="K1077" s="10"/>
      <c r="L1077" s="10"/>
      <c r="M1077" s="34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103"/>
      <c r="I1078" s="10"/>
      <c r="J1078" s="10"/>
      <c r="K1078" s="10"/>
      <c r="L1078" s="10"/>
      <c r="M1078" s="34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103"/>
      <c r="I1079" s="10"/>
      <c r="J1079" s="10"/>
      <c r="K1079" s="10"/>
      <c r="L1079" s="10"/>
      <c r="M1079" s="34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103"/>
      <c r="I1080" s="10"/>
      <c r="J1080" s="10"/>
      <c r="K1080" s="10"/>
      <c r="L1080" s="10"/>
      <c r="M1080" s="34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103"/>
      <c r="I1081" s="10"/>
      <c r="J1081" s="10"/>
      <c r="K1081" s="10"/>
      <c r="L1081" s="10"/>
      <c r="M1081" s="34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103"/>
      <c r="I1082" s="10"/>
      <c r="J1082" s="10"/>
      <c r="K1082" s="10"/>
      <c r="L1082" s="10"/>
      <c r="M1082" s="34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103"/>
      <c r="I1083" s="10"/>
      <c r="J1083" s="10"/>
      <c r="K1083" s="10"/>
      <c r="L1083" s="10"/>
      <c r="M1083" s="34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103"/>
      <c r="I1084" s="10"/>
      <c r="J1084" s="10"/>
      <c r="K1084" s="10"/>
      <c r="L1084" s="10"/>
      <c r="M1084" s="34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103"/>
      <c r="I1085" s="10"/>
      <c r="J1085" s="10"/>
      <c r="K1085" s="10"/>
      <c r="L1085" s="10"/>
      <c r="M1085" s="34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103"/>
      <c r="I1086" s="10"/>
      <c r="J1086" s="10"/>
      <c r="K1086" s="10"/>
      <c r="L1086" s="10"/>
      <c r="M1086" s="34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103"/>
      <c r="I1087" s="10"/>
      <c r="J1087" s="10"/>
      <c r="K1087" s="10"/>
      <c r="L1087" s="10"/>
      <c r="M1087" s="34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103"/>
      <c r="I1088" s="10"/>
      <c r="J1088" s="10"/>
      <c r="K1088" s="10"/>
      <c r="L1088" s="10"/>
      <c r="M1088" s="34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103"/>
      <c r="I1089" s="10"/>
      <c r="J1089" s="10"/>
      <c r="K1089" s="10"/>
      <c r="L1089" s="10"/>
      <c r="M1089" s="34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103"/>
      <c r="I1090" s="10"/>
      <c r="J1090" s="10"/>
      <c r="K1090" s="10"/>
      <c r="L1090" s="10"/>
      <c r="M1090" s="34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103"/>
      <c r="I1091" s="10"/>
      <c r="J1091" s="10"/>
      <c r="K1091" s="10"/>
      <c r="L1091" s="10"/>
      <c r="M1091" s="34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103"/>
      <c r="I1092" s="10"/>
      <c r="J1092" s="10"/>
      <c r="K1092" s="10"/>
      <c r="L1092" s="10"/>
      <c r="M1092" s="34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103"/>
      <c r="I1093" s="10"/>
      <c r="J1093" s="10"/>
      <c r="K1093" s="10"/>
      <c r="L1093" s="10"/>
      <c r="M1093" s="34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103"/>
      <c r="I1094" s="10"/>
      <c r="J1094" s="10"/>
      <c r="K1094" s="10"/>
      <c r="L1094" s="10"/>
      <c r="M1094" s="34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103"/>
      <c r="I1095" s="10"/>
      <c r="J1095" s="10"/>
      <c r="K1095" s="10"/>
      <c r="L1095" s="10"/>
      <c r="M1095" s="34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103"/>
      <c r="I1096" s="10"/>
      <c r="J1096" s="10"/>
      <c r="K1096" s="10"/>
      <c r="L1096" s="10"/>
      <c r="M1096" s="34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103"/>
      <c r="I1097" s="10"/>
      <c r="J1097" s="10"/>
      <c r="K1097" s="10"/>
      <c r="L1097" s="10"/>
      <c r="M1097" s="34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103"/>
      <c r="I1098" s="10"/>
      <c r="J1098" s="10"/>
      <c r="K1098" s="10"/>
      <c r="L1098" s="10"/>
      <c r="M1098" s="34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103"/>
      <c r="I1099" s="10"/>
      <c r="J1099" s="10"/>
      <c r="K1099" s="10"/>
      <c r="L1099" s="10"/>
      <c r="M1099" s="34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103"/>
      <c r="I1100" s="10"/>
      <c r="J1100" s="10"/>
      <c r="K1100" s="10"/>
      <c r="L1100" s="10"/>
      <c r="M1100" s="34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103"/>
      <c r="I1101" s="10"/>
      <c r="J1101" s="10"/>
      <c r="K1101" s="10"/>
      <c r="L1101" s="10"/>
      <c r="M1101" s="34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103"/>
      <c r="I1102" s="10"/>
      <c r="J1102" s="10"/>
      <c r="K1102" s="10"/>
      <c r="L1102" s="10"/>
      <c r="M1102" s="34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103"/>
      <c r="I1103" s="10"/>
      <c r="J1103" s="10"/>
      <c r="K1103" s="10"/>
      <c r="L1103" s="10"/>
      <c r="M1103" s="34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103"/>
      <c r="I1104" s="10"/>
      <c r="J1104" s="10"/>
      <c r="K1104" s="10"/>
      <c r="L1104" s="10"/>
      <c r="M1104" s="34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103"/>
      <c r="I1105" s="10"/>
      <c r="J1105" s="10"/>
      <c r="K1105" s="10"/>
      <c r="L1105" s="10"/>
      <c r="M1105" s="34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103"/>
      <c r="I1106" s="10"/>
      <c r="J1106" s="10"/>
      <c r="K1106" s="10"/>
      <c r="L1106" s="10"/>
      <c r="M1106" s="34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103"/>
      <c r="I1107" s="10"/>
      <c r="J1107" s="10"/>
      <c r="K1107" s="10"/>
      <c r="L1107" s="10"/>
      <c r="M1107" s="34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103"/>
      <c r="I1108" s="10"/>
      <c r="J1108" s="10"/>
      <c r="K1108" s="10"/>
      <c r="L1108" s="10"/>
      <c r="M1108" s="34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103"/>
      <c r="I1109" s="10"/>
      <c r="J1109" s="10"/>
      <c r="K1109" s="10"/>
      <c r="L1109" s="10"/>
      <c r="M1109" s="34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103"/>
      <c r="I1110" s="10"/>
      <c r="J1110" s="10"/>
      <c r="K1110" s="10"/>
      <c r="L1110" s="10"/>
      <c r="M1110" s="34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103"/>
      <c r="I1111" s="10"/>
      <c r="J1111" s="10"/>
      <c r="K1111" s="10"/>
      <c r="L1111" s="10"/>
      <c r="M1111" s="34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103"/>
      <c r="I1112" s="10"/>
      <c r="J1112" s="10"/>
      <c r="K1112" s="10"/>
      <c r="L1112" s="10"/>
      <c r="M1112" s="34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103"/>
      <c r="I1113" s="10"/>
      <c r="J1113" s="10"/>
      <c r="K1113" s="10"/>
      <c r="L1113" s="10"/>
      <c r="M1113" s="34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103"/>
      <c r="I1114" s="10"/>
      <c r="J1114" s="10"/>
      <c r="K1114" s="10"/>
      <c r="L1114" s="10"/>
      <c r="M1114" s="34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103"/>
      <c r="I1115" s="10"/>
      <c r="J1115" s="10"/>
      <c r="K1115" s="10"/>
      <c r="L1115" s="10"/>
      <c r="M1115" s="34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103"/>
      <c r="I1116" s="10"/>
      <c r="J1116" s="10"/>
      <c r="K1116" s="10"/>
      <c r="L1116" s="10"/>
      <c r="M1116" s="34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103"/>
      <c r="I1117" s="10"/>
      <c r="J1117" s="10"/>
      <c r="K1117" s="10"/>
      <c r="L1117" s="10"/>
      <c r="M1117" s="34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103"/>
      <c r="I1118" s="10"/>
      <c r="J1118" s="10"/>
      <c r="K1118" s="10"/>
      <c r="L1118" s="10"/>
      <c r="M1118" s="34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103"/>
      <c r="I1119" s="10"/>
      <c r="J1119" s="10"/>
      <c r="K1119" s="10"/>
      <c r="L1119" s="10"/>
      <c r="M1119" s="34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103"/>
      <c r="I1120" s="10"/>
      <c r="J1120" s="10"/>
      <c r="K1120" s="10"/>
      <c r="L1120" s="10"/>
      <c r="M1120" s="34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103"/>
      <c r="I1121" s="10"/>
      <c r="J1121" s="10"/>
      <c r="K1121" s="10"/>
      <c r="L1121" s="10"/>
      <c r="M1121" s="34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103"/>
      <c r="I1122" s="10"/>
      <c r="J1122" s="10"/>
      <c r="K1122" s="10"/>
      <c r="L1122" s="10"/>
      <c r="M1122" s="34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103"/>
      <c r="I1123" s="10"/>
      <c r="J1123" s="10"/>
      <c r="K1123" s="10"/>
      <c r="L1123" s="10"/>
      <c r="M1123" s="34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103"/>
      <c r="I1124" s="10"/>
      <c r="J1124" s="10"/>
      <c r="K1124" s="10"/>
      <c r="L1124" s="10"/>
      <c r="M1124" s="34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103"/>
      <c r="I1125" s="10"/>
      <c r="J1125" s="10"/>
      <c r="K1125" s="10"/>
      <c r="L1125" s="10"/>
      <c r="M1125" s="34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103"/>
      <c r="I1126" s="10"/>
      <c r="J1126" s="10"/>
      <c r="K1126" s="10"/>
      <c r="L1126" s="10"/>
      <c r="M1126" s="34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103"/>
      <c r="I1127" s="10"/>
      <c r="J1127" s="10"/>
      <c r="K1127" s="10"/>
      <c r="L1127" s="10"/>
      <c r="M1127" s="34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103"/>
      <c r="I1128" s="10"/>
      <c r="J1128" s="10"/>
      <c r="K1128" s="10"/>
      <c r="L1128" s="10"/>
      <c r="M1128" s="34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103"/>
      <c r="I1129" s="10"/>
      <c r="J1129" s="10"/>
      <c r="K1129" s="10"/>
      <c r="L1129" s="10"/>
      <c r="M1129" s="34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103"/>
      <c r="I1130" s="10"/>
      <c r="J1130" s="10"/>
      <c r="K1130" s="10"/>
      <c r="L1130" s="10"/>
      <c r="M1130" s="34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103"/>
      <c r="I1131" s="10"/>
      <c r="J1131" s="10"/>
      <c r="K1131" s="10"/>
      <c r="L1131" s="10"/>
      <c r="M1131" s="34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103"/>
      <c r="I1132" s="10"/>
      <c r="J1132" s="10"/>
      <c r="K1132" s="10"/>
      <c r="L1132" s="10"/>
      <c r="M1132" s="34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103"/>
      <c r="I1133" s="10"/>
      <c r="J1133" s="10"/>
      <c r="K1133" s="10"/>
      <c r="L1133" s="10"/>
      <c r="M1133" s="34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103"/>
      <c r="I1134" s="10"/>
      <c r="J1134" s="10"/>
      <c r="K1134" s="10"/>
      <c r="L1134" s="10"/>
      <c r="M1134" s="34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103"/>
      <c r="I1135" s="10"/>
      <c r="J1135" s="10"/>
      <c r="K1135" s="10"/>
      <c r="L1135" s="10"/>
      <c r="M1135" s="34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103"/>
      <c r="I1136" s="10"/>
      <c r="J1136" s="10"/>
      <c r="K1136" s="10"/>
      <c r="L1136" s="10"/>
      <c r="M1136" s="34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103"/>
      <c r="I1137" s="10"/>
      <c r="J1137" s="10"/>
      <c r="K1137" s="10"/>
      <c r="L1137" s="10"/>
      <c r="M1137" s="34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103"/>
      <c r="I1138" s="10"/>
      <c r="J1138" s="10"/>
      <c r="K1138" s="10"/>
      <c r="L1138" s="10"/>
      <c r="M1138" s="34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103"/>
      <c r="I1139" s="10"/>
      <c r="J1139" s="10"/>
      <c r="K1139" s="10"/>
      <c r="L1139" s="10"/>
      <c r="M1139" s="34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103"/>
      <c r="I1140" s="10"/>
      <c r="J1140" s="10"/>
      <c r="K1140" s="10"/>
      <c r="L1140" s="10"/>
      <c r="M1140" s="34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103"/>
      <c r="I1141" s="10"/>
      <c r="J1141" s="10"/>
      <c r="K1141" s="10"/>
      <c r="L1141" s="10"/>
      <c r="M1141" s="34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103"/>
      <c r="I1142" s="10"/>
      <c r="J1142" s="10"/>
      <c r="K1142" s="10"/>
      <c r="L1142" s="10"/>
      <c r="M1142" s="34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103"/>
      <c r="I1143" s="10"/>
      <c r="J1143" s="10"/>
      <c r="K1143" s="10"/>
      <c r="L1143" s="10"/>
      <c r="M1143" s="34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103"/>
      <c r="I1144" s="10"/>
      <c r="J1144" s="10"/>
      <c r="K1144" s="10"/>
      <c r="L1144" s="10"/>
      <c r="M1144" s="34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103"/>
      <c r="I1145" s="10"/>
      <c r="J1145" s="10"/>
      <c r="K1145" s="10"/>
      <c r="L1145" s="10"/>
      <c r="M1145" s="34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103"/>
      <c r="I1146" s="10"/>
      <c r="J1146" s="10"/>
      <c r="K1146" s="10"/>
      <c r="L1146" s="10"/>
      <c r="M1146" s="34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103"/>
      <c r="I1147" s="10"/>
      <c r="J1147" s="10"/>
      <c r="K1147" s="10"/>
      <c r="L1147" s="10"/>
      <c r="M1147" s="34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103"/>
      <c r="I1148" s="10"/>
      <c r="J1148" s="10"/>
      <c r="K1148" s="10"/>
      <c r="L1148" s="10"/>
      <c r="M1148" s="34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103"/>
      <c r="I1149" s="10"/>
      <c r="J1149" s="10"/>
      <c r="K1149" s="10"/>
      <c r="L1149" s="10"/>
      <c r="M1149" s="34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103"/>
      <c r="I1150" s="10"/>
      <c r="J1150" s="10"/>
      <c r="K1150" s="10"/>
      <c r="L1150" s="10"/>
      <c r="M1150" s="34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103"/>
      <c r="I1151" s="10"/>
      <c r="J1151" s="10"/>
      <c r="K1151" s="10"/>
      <c r="L1151" s="10"/>
      <c r="M1151" s="34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103"/>
      <c r="I1152" s="10"/>
      <c r="J1152" s="10"/>
      <c r="K1152" s="10"/>
      <c r="L1152" s="10"/>
      <c r="M1152" s="34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103"/>
      <c r="I1153" s="10"/>
      <c r="J1153" s="10"/>
      <c r="K1153" s="10"/>
      <c r="L1153" s="10"/>
      <c r="M1153" s="34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103"/>
      <c r="I1154" s="10"/>
      <c r="J1154" s="10"/>
      <c r="K1154" s="10"/>
      <c r="L1154" s="10"/>
      <c r="M1154" s="34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103"/>
      <c r="I1155" s="10"/>
      <c r="J1155" s="10"/>
      <c r="K1155" s="10"/>
      <c r="L1155" s="10"/>
      <c r="M1155" s="34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103"/>
      <c r="I1156" s="10"/>
      <c r="J1156" s="10"/>
      <c r="K1156" s="10"/>
      <c r="L1156" s="10"/>
      <c r="M1156" s="34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103"/>
      <c r="I1157" s="10"/>
      <c r="J1157" s="10"/>
      <c r="K1157" s="10"/>
      <c r="L1157" s="10"/>
      <c r="M1157" s="34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103"/>
      <c r="I1158" s="10"/>
      <c r="J1158" s="10"/>
      <c r="K1158" s="10"/>
      <c r="L1158" s="10"/>
      <c r="M1158" s="34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103"/>
      <c r="I1159" s="10"/>
      <c r="J1159" s="10"/>
      <c r="K1159" s="10"/>
      <c r="L1159" s="10"/>
      <c r="M1159" s="34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103"/>
      <c r="I1160" s="10"/>
      <c r="J1160" s="10"/>
      <c r="K1160" s="10"/>
      <c r="L1160" s="10"/>
      <c r="M1160" s="34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103"/>
      <c r="I1161" s="10"/>
      <c r="J1161" s="10"/>
      <c r="K1161" s="10"/>
      <c r="L1161" s="10"/>
      <c r="M1161" s="34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103"/>
      <c r="I1162" s="10"/>
      <c r="J1162" s="10"/>
      <c r="K1162" s="10"/>
      <c r="L1162" s="10"/>
      <c r="M1162" s="34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103"/>
      <c r="I1163" s="10"/>
      <c r="J1163" s="10"/>
      <c r="K1163" s="10"/>
      <c r="L1163" s="10"/>
      <c r="M1163" s="34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103"/>
      <c r="I1164" s="10"/>
      <c r="J1164" s="10"/>
      <c r="K1164" s="10"/>
      <c r="L1164" s="10"/>
      <c r="M1164" s="34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103"/>
      <c r="I1165" s="10"/>
      <c r="J1165" s="10"/>
      <c r="K1165" s="10"/>
      <c r="L1165" s="10"/>
      <c r="M1165" s="34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103"/>
      <c r="I1166" s="10"/>
      <c r="J1166" s="10"/>
      <c r="K1166" s="10"/>
      <c r="L1166" s="10"/>
      <c r="M1166" s="34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103"/>
      <c r="I1167" s="10"/>
      <c r="J1167" s="10"/>
      <c r="K1167" s="10"/>
      <c r="L1167" s="10"/>
      <c r="M1167" s="34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103"/>
      <c r="I1168" s="10"/>
      <c r="J1168" s="10"/>
      <c r="K1168" s="10"/>
      <c r="L1168" s="10"/>
      <c r="M1168" s="34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103"/>
      <c r="I1169" s="10"/>
      <c r="J1169" s="10"/>
      <c r="K1169" s="10"/>
      <c r="L1169" s="10"/>
      <c r="M1169" s="34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103"/>
      <c r="I1170" s="10"/>
      <c r="J1170" s="10"/>
      <c r="K1170" s="10"/>
      <c r="L1170" s="10"/>
      <c r="M1170" s="34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103"/>
      <c r="I1171" s="10"/>
      <c r="J1171" s="10"/>
      <c r="K1171" s="10"/>
      <c r="L1171" s="10"/>
      <c r="M1171" s="34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103"/>
      <c r="I1172" s="10"/>
      <c r="J1172" s="10"/>
      <c r="K1172" s="10"/>
      <c r="L1172" s="10"/>
      <c r="M1172" s="34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103"/>
      <c r="I1173" s="10"/>
      <c r="J1173" s="10"/>
      <c r="K1173" s="10"/>
      <c r="L1173" s="10"/>
      <c r="M1173" s="34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103"/>
      <c r="I1174" s="10"/>
      <c r="J1174" s="10"/>
      <c r="K1174" s="10"/>
      <c r="L1174" s="10"/>
      <c r="M1174" s="34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103"/>
      <c r="I1175" s="10"/>
      <c r="J1175" s="10"/>
      <c r="K1175" s="10"/>
      <c r="L1175" s="10"/>
      <c r="M1175" s="34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103"/>
      <c r="I1176" s="10"/>
      <c r="J1176" s="10"/>
      <c r="K1176" s="10"/>
      <c r="L1176" s="10"/>
      <c r="M1176" s="34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103"/>
      <c r="I1177" s="10"/>
      <c r="J1177" s="10"/>
      <c r="K1177" s="10"/>
      <c r="L1177" s="10"/>
      <c r="M1177" s="34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103"/>
      <c r="I1178" s="10"/>
      <c r="J1178" s="10"/>
      <c r="K1178" s="10"/>
      <c r="L1178" s="10"/>
      <c r="M1178" s="34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103"/>
      <c r="I1179" s="10"/>
      <c r="J1179" s="10"/>
      <c r="K1179" s="10"/>
      <c r="L1179" s="10"/>
      <c r="M1179" s="34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103"/>
      <c r="I1180" s="10"/>
      <c r="J1180" s="10"/>
      <c r="K1180" s="10"/>
      <c r="L1180" s="10"/>
      <c r="M1180" s="34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103"/>
      <c r="I1181" s="10"/>
      <c r="J1181" s="10"/>
      <c r="K1181" s="10"/>
      <c r="L1181" s="10"/>
      <c r="M1181" s="34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103"/>
      <c r="I1182" s="10"/>
      <c r="J1182" s="10"/>
      <c r="K1182" s="10"/>
      <c r="L1182" s="10"/>
      <c r="M1182" s="34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103"/>
      <c r="I1183" s="10"/>
      <c r="J1183" s="10"/>
      <c r="K1183" s="10"/>
      <c r="L1183" s="10"/>
      <c r="M1183" s="34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103"/>
      <c r="I1184" s="10"/>
      <c r="J1184" s="10"/>
      <c r="K1184" s="10"/>
      <c r="L1184" s="10"/>
      <c r="M1184" s="34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103"/>
      <c r="I1185" s="10"/>
      <c r="J1185" s="10"/>
      <c r="K1185" s="10"/>
      <c r="L1185" s="10"/>
      <c r="M1185" s="34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103"/>
      <c r="I1186" s="10"/>
      <c r="J1186" s="10"/>
      <c r="K1186" s="10"/>
      <c r="L1186" s="10"/>
      <c r="M1186" s="34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103"/>
      <c r="I1187" s="10"/>
      <c r="J1187" s="10"/>
      <c r="K1187" s="10"/>
      <c r="L1187" s="10"/>
      <c r="M1187" s="34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103"/>
      <c r="I1188" s="10"/>
      <c r="J1188" s="10"/>
      <c r="K1188" s="10"/>
      <c r="L1188" s="10"/>
      <c r="M1188" s="34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103"/>
      <c r="I1189" s="10"/>
      <c r="J1189" s="10"/>
      <c r="K1189" s="10"/>
      <c r="L1189" s="10"/>
      <c r="M1189" s="34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103"/>
      <c r="I1190" s="10"/>
      <c r="J1190" s="10"/>
      <c r="K1190" s="10"/>
      <c r="L1190" s="10"/>
      <c r="M1190" s="34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103"/>
      <c r="I1191" s="10"/>
      <c r="J1191" s="10"/>
      <c r="K1191" s="10"/>
      <c r="L1191" s="10"/>
      <c r="M1191" s="34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103"/>
      <c r="I1192" s="10"/>
      <c r="J1192" s="10"/>
      <c r="K1192" s="10"/>
      <c r="L1192" s="10"/>
      <c r="M1192" s="34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103"/>
      <c r="I1193" s="10"/>
      <c r="J1193" s="10"/>
      <c r="K1193" s="10"/>
      <c r="L1193" s="10"/>
      <c r="M1193" s="34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103"/>
      <c r="I1194" s="10"/>
      <c r="J1194" s="10"/>
      <c r="K1194" s="10"/>
      <c r="L1194" s="10"/>
      <c r="M1194" s="34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103"/>
      <c r="I1195" s="10"/>
      <c r="J1195" s="10"/>
      <c r="K1195" s="10"/>
      <c r="L1195" s="10"/>
      <c r="M1195" s="34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103"/>
      <c r="I1196" s="10"/>
      <c r="J1196" s="10"/>
      <c r="K1196" s="10"/>
      <c r="L1196" s="10"/>
      <c r="M1196" s="34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103"/>
      <c r="I1197" s="10"/>
      <c r="J1197" s="10"/>
      <c r="K1197" s="10"/>
      <c r="L1197" s="10"/>
      <c r="M1197" s="34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103"/>
      <c r="I1198" s="10"/>
      <c r="J1198" s="10"/>
      <c r="K1198" s="10"/>
      <c r="L1198" s="10"/>
      <c r="M1198" s="34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103"/>
      <c r="I1199" s="10"/>
      <c r="J1199" s="10"/>
      <c r="K1199" s="10"/>
      <c r="L1199" s="10"/>
      <c r="M1199" s="34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103"/>
      <c r="I1200" s="10"/>
      <c r="J1200" s="10"/>
      <c r="K1200" s="10"/>
      <c r="L1200" s="10"/>
      <c r="M1200" s="34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103"/>
      <c r="I1201" s="10"/>
      <c r="J1201" s="10"/>
      <c r="K1201" s="10"/>
      <c r="L1201" s="10"/>
      <c r="M1201" s="34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103"/>
      <c r="I1202" s="10"/>
      <c r="J1202" s="10"/>
      <c r="K1202" s="10"/>
      <c r="L1202" s="10"/>
      <c r="M1202" s="34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103"/>
      <c r="I1203" s="10"/>
      <c r="J1203" s="10"/>
      <c r="K1203" s="10"/>
      <c r="L1203" s="10"/>
      <c r="M1203" s="34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103"/>
      <c r="I1204" s="10"/>
      <c r="J1204" s="10"/>
      <c r="K1204" s="10"/>
      <c r="L1204" s="10"/>
      <c r="M1204" s="34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103"/>
      <c r="I1205" s="10"/>
      <c r="J1205" s="10"/>
      <c r="K1205" s="10"/>
      <c r="L1205" s="10"/>
      <c r="M1205" s="34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103"/>
      <c r="I1206" s="10"/>
      <c r="J1206" s="10"/>
      <c r="K1206" s="10"/>
      <c r="L1206" s="10"/>
      <c r="M1206" s="34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103"/>
      <c r="I1207" s="10"/>
      <c r="J1207" s="10"/>
      <c r="K1207" s="10"/>
      <c r="L1207" s="10"/>
      <c r="M1207" s="34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103"/>
      <c r="I1208" s="10"/>
      <c r="J1208" s="10"/>
      <c r="K1208" s="10"/>
      <c r="L1208" s="10"/>
      <c r="M1208" s="34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103"/>
      <c r="I1209" s="10"/>
      <c r="J1209" s="10"/>
      <c r="K1209" s="10"/>
      <c r="L1209" s="10"/>
      <c r="M1209" s="34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103"/>
      <c r="I1210" s="10"/>
      <c r="J1210" s="10"/>
      <c r="K1210" s="10"/>
      <c r="L1210" s="10"/>
      <c r="M1210" s="34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103"/>
      <c r="I1211" s="10"/>
      <c r="J1211" s="10"/>
      <c r="K1211" s="10"/>
      <c r="L1211" s="10"/>
      <c r="M1211" s="34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103"/>
      <c r="I1212" s="10"/>
      <c r="J1212" s="10"/>
      <c r="K1212" s="10"/>
      <c r="L1212" s="10"/>
      <c r="M1212" s="34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103"/>
      <c r="I1213" s="10"/>
      <c r="J1213" s="10"/>
      <c r="K1213" s="10"/>
      <c r="L1213" s="10"/>
      <c r="M1213" s="34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103"/>
      <c r="I1214" s="10"/>
      <c r="J1214" s="10"/>
      <c r="K1214" s="10"/>
      <c r="L1214" s="10"/>
      <c r="M1214" s="34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103"/>
      <c r="I1215" s="10"/>
      <c r="J1215" s="10"/>
      <c r="K1215" s="10"/>
      <c r="L1215" s="10"/>
      <c r="M1215" s="34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103"/>
      <c r="I1216" s="10"/>
      <c r="J1216" s="10"/>
      <c r="K1216" s="10"/>
      <c r="L1216" s="10"/>
      <c r="M1216" s="34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103"/>
      <c r="I1217" s="10"/>
      <c r="J1217" s="10"/>
      <c r="K1217" s="10"/>
      <c r="L1217" s="10"/>
      <c r="M1217" s="34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103"/>
      <c r="I1218" s="10"/>
      <c r="J1218" s="10"/>
      <c r="K1218" s="10"/>
      <c r="L1218" s="10"/>
      <c r="M1218" s="34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103"/>
      <c r="I1219" s="10"/>
      <c r="J1219" s="10"/>
      <c r="K1219" s="10"/>
      <c r="L1219" s="10"/>
      <c r="M1219" s="34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103"/>
      <c r="I1220" s="10"/>
      <c r="J1220" s="10"/>
      <c r="K1220" s="10"/>
      <c r="L1220" s="10"/>
      <c r="M1220" s="34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103"/>
      <c r="I1221" s="10"/>
      <c r="J1221" s="10"/>
      <c r="K1221" s="10"/>
      <c r="L1221" s="10"/>
      <c r="M1221" s="34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103"/>
      <c r="I1222" s="10"/>
      <c r="J1222" s="10"/>
      <c r="K1222" s="10"/>
      <c r="L1222" s="10"/>
      <c r="M1222" s="34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103"/>
      <c r="I1223" s="10"/>
      <c r="J1223" s="10"/>
      <c r="K1223" s="10"/>
      <c r="L1223" s="10"/>
      <c r="M1223" s="34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103"/>
      <c r="I1224" s="10"/>
      <c r="J1224" s="10"/>
      <c r="K1224" s="10"/>
      <c r="L1224" s="10"/>
      <c r="M1224" s="34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103"/>
      <c r="I1225" s="10"/>
      <c r="J1225" s="10"/>
      <c r="K1225" s="10"/>
      <c r="L1225" s="10"/>
      <c r="M1225" s="34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103"/>
      <c r="I1226" s="10"/>
      <c r="J1226" s="10"/>
      <c r="K1226" s="10"/>
      <c r="L1226" s="10"/>
      <c r="M1226" s="34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103"/>
      <c r="I1227" s="10"/>
      <c r="J1227" s="10"/>
      <c r="K1227" s="10"/>
      <c r="L1227" s="10"/>
      <c r="M1227" s="34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103"/>
      <c r="I1228" s="10"/>
      <c r="J1228" s="10"/>
      <c r="K1228" s="10"/>
      <c r="L1228" s="10"/>
      <c r="M1228" s="34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103"/>
      <c r="I1229" s="10"/>
      <c r="J1229" s="10"/>
      <c r="K1229" s="10"/>
      <c r="L1229" s="10"/>
      <c r="M1229" s="34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103"/>
      <c r="I1230" s="10"/>
      <c r="J1230" s="10"/>
      <c r="K1230" s="10"/>
      <c r="L1230" s="10"/>
      <c r="M1230" s="34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103"/>
      <c r="I1231" s="10"/>
      <c r="J1231" s="10"/>
      <c r="K1231" s="10"/>
      <c r="L1231" s="10"/>
      <c r="M1231" s="34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103"/>
      <c r="I1232" s="10"/>
      <c r="J1232" s="10"/>
      <c r="K1232" s="10"/>
      <c r="L1232" s="10"/>
      <c r="M1232" s="34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103"/>
      <c r="I1233" s="10"/>
      <c r="J1233" s="10"/>
      <c r="K1233" s="10"/>
      <c r="L1233" s="10"/>
      <c r="M1233" s="34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103"/>
      <c r="I1234" s="10"/>
      <c r="J1234" s="10"/>
      <c r="K1234" s="10"/>
      <c r="L1234" s="10"/>
      <c r="M1234" s="34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103"/>
      <c r="I1235" s="10"/>
      <c r="J1235" s="10"/>
      <c r="K1235" s="10"/>
      <c r="L1235" s="10"/>
      <c r="M1235" s="34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103"/>
      <c r="I1236" s="10"/>
      <c r="J1236" s="10"/>
      <c r="K1236" s="10"/>
      <c r="L1236" s="10"/>
      <c r="M1236" s="34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103"/>
      <c r="I1237" s="10"/>
      <c r="J1237" s="10"/>
      <c r="K1237" s="10"/>
      <c r="L1237" s="10"/>
      <c r="M1237" s="34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103"/>
      <c r="I1238" s="10"/>
      <c r="J1238" s="10"/>
      <c r="K1238" s="10"/>
      <c r="L1238" s="10"/>
      <c r="M1238" s="34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103"/>
      <c r="I1239" s="10"/>
      <c r="J1239" s="10"/>
      <c r="K1239" s="10"/>
      <c r="L1239" s="10"/>
      <c r="M1239" s="34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103"/>
      <c r="I1240" s="10"/>
      <c r="J1240" s="10"/>
      <c r="K1240" s="10"/>
      <c r="L1240" s="10"/>
      <c r="M1240" s="34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103"/>
      <c r="I1241" s="10"/>
      <c r="J1241" s="10"/>
      <c r="K1241" s="10"/>
      <c r="L1241" s="10"/>
      <c r="M1241" s="34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103"/>
      <c r="I1242" s="10"/>
      <c r="J1242" s="10"/>
      <c r="K1242" s="10"/>
      <c r="L1242" s="10"/>
      <c r="M1242" s="34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103"/>
      <c r="I1243" s="10"/>
      <c r="J1243" s="10"/>
      <c r="K1243" s="10"/>
      <c r="L1243" s="10"/>
      <c r="M1243" s="34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103"/>
      <c r="I1244" s="10"/>
      <c r="J1244" s="10"/>
      <c r="K1244" s="10"/>
      <c r="L1244" s="10"/>
      <c r="M1244" s="34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103"/>
      <c r="I1245" s="10"/>
      <c r="J1245" s="10"/>
      <c r="K1245" s="10"/>
      <c r="L1245" s="10"/>
      <c r="M1245" s="34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103"/>
      <c r="I1246" s="10"/>
      <c r="J1246" s="10"/>
      <c r="K1246" s="10"/>
      <c r="L1246" s="10"/>
      <c r="M1246" s="34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103"/>
      <c r="I1247" s="10"/>
      <c r="J1247" s="10"/>
      <c r="K1247" s="10"/>
      <c r="L1247" s="10"/>
      <c r="M1247" s="34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103"/>
      <c r="I1248" s="10"/>
      <c r="J1248" s="10"/>
      <c r="K1248" s="10"/>
      <c r="L1248" s="10"/>
      <c r="M1248" s="34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103"/>
      <c r="I1249" s="10"/>
      <c r="J1249" s="10"/>
      <c r="K1249" s="10"/>
      <c r="L1249" s="10"/>
      <c r="M1249" s="34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103"/>
      <c r="I1250" s="10"/>
      <c r="J1250" s="10"/>
      <c r="K1250" s="10"/>
      <c r="L1250" s="10"/>
      <c r="M1250" s="34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103"/>
      <c r="I1251" s="10"/>
      <c r="J1251" s="10"/>
      <c r="K1251" s="10"/>
      <c r="L1251" s="10"/>
      <c r="M1251" s="34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103"/>
      <c r="I1252" s="10"/>
      <c r="J1252" s="10"/>
      <c r="K1252" s="10"/>
      <c r="L1252" s="10"/>
      <c r="M1252" s="34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103"/>
      <c r="I1253" s="10"/>
      <c r="J1253" s="10"/>
      <c r="K1253" s="10"/>
      <c r="L1253" s="10"/>
      <c r="M1253" s="34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103"/>
      <c r="I1254" s="10"/>
      <c r="J1254" s="10"/>
      <c r="K1254" s="10"/>
      <c r="L1254" s="10"/>
      <c r="M1254" s="34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103"/>
      <c r="I1255" s="10"/>
      <c r="J1255" s="10"/>
      <c r="K1255" s="10"/>
      <c r="L1255" s="10"/>
      <c r="M1255" s="34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103"/>
      <c r="I1256" s="10"/>
      <c r="J1256" s="10"/>
      <c r="K1256" s="10"/>
      <c r="L1256" s="10"/>
      <c r="M1256" s="34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103"/>
      <c r="I1257" s="10"/>
      <c r="J1257" s="10"/>
      <c r="K1257" s="10"/>
      <c r="L1257" s="10"/>
      <c r="M1257" s="34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103"/>
      <c r="I1258" s="10"/>
      <c r="J1258" s="10"/>
      <c r="K1258" s="10"/>
      <c r="L1258" s="10"/>
      <c r="M1258" s="34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103"/>
      <c r="I1259" s="10"/>
      <c r="J1259" s="10"/>
      <c r="K1259" s="10"/>
      <c r="L1259" s="10"/>
      <c r="M1259" s="34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103"/>
      <c r="I1260" s="10"/>
      <c r="J1260" s="10"/>
      <c r="K1260" s="10"/>
      <c r="L1260" s="10"/>
      <c r="M1260" s="34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103"/>
      <c r="I1261" s="10"/>
      <c r="J1261" s="10"/>
      <c r="K1261" s="10"/>
      <c r="L1261" s="10"/>
      <c r="M1261" s="34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103"/>
      <c r="I1262" s="10"/>
      <c r="J1262" s="10"/>
      <c r="K1262" s="10"/>
      <c r="L1262" s="10"/>
      <c r="M1262" s="34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103"/>
      <c r="I1263" s="10"/>
      <c r="J1263" s="10"/>
      <c r="K1263" s="10"/>
      <c r="L1263" s="10"/>
      <c r="M1263" s="34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103"/>
      <c r="I1264" s="10"/>
      <c r="J1264" s="10"/>
      <c r="K1264" s="10"/>
      <c r="L1264" s="10"/>
      <c r="M1264" s="34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103"/>
      <c r="I1265" s="10"/>
      <c r="J1265" s="10"/>
      <c r="K1265" s="10"/>
      <c r="L1265" s="10"/>
      <c r="M1265" s="34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103"/>
      <c r="I1266" s="10"/>
      <c r="J1266" s="10"/>
      <c r="K1266" s="10"/>
      <c r="L1266" s="10"/>
      <c r="M1266" s="34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103"/>
      <c r="I1267" s="10"/>
      <c r="J1267" s="10"/>
      <c r="K1267" s="10"/>
      <c r="L1267" s="10"/>
      <c r="M1267" s="34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103"/>
      <c r="I1268" s="10"/>
      <c r="J1268" s="10"/>
      <c r="K1268" s="10"/>
      <c r="L1268" s="10"/>
      <c r="M1268" s="34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103"/>
      <c r="I1269" s="10"/>
      <c r="J1269" s="10"/>
      <c r="K1269" s="10"/>
      <c r="L1269" s="10"/>
      <c r="M1269" s="34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103"/>
      <c r="I1270" s="10"/>
      <c r="J1270" s="10"/>
      <c r="K1270" s="10"/>
      <c r="L1270" s="10"/>
      <c r="M1270" s="34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103"/>
      <c r="I1271" s="10"/>
      <c r="J1271" s="10"/>
      <c r="K1271" s="10"/>
      <c r="L1271" s="10"/>
      <c r="M1271" s="34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103"/>
      <c r="I1272" s="10"/>
      <c r="J1272" s="10"/>
      <c r="K1272" s="10"/>
      <c r="L1272" s="10"/>
      <c r="M1272" s="34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103"/>
      <c r="I1273" s="10"/>
      <c r="J1273" s="10"/>
      <c r="K1273" s="10"/>
      <c r="L1273" s="10"/>
      <c r="M1273" s="34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103"/>
      <c r="I1274" s="10"/>
      <c r="J1274" s="10"/>
      <c r="K1274" s="10"/>
      <c r="L1274" s="10"/>
      <c r="M1274" s="34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103"/>
      <c r="I1275" s="10"/>
      <c r="J1275" s="10"/>
      <c r="K1275" s="10"/>
      <c r="L1275" s="10"/>
      <c r="M1275" s="34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103"/>
      <c r="I1276" s="10"/>
      <c r="J1276" s="10"/>
      <c r="K1276" s="10"/>
      <c r="L1276" s="10"/>
      <c r="M1276" s="34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103"/>
      <c r="I1277" s="10"/>
      <c r="J1277" s="10"/>
      <c r="K1277" s="10"/>
      <c r="L1277" s="10"/>
      <c r="M1277" s="34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103"/>
      <c r="I1278" s="10"/>
      <c r="J1278" s="10"/>
      <c r="K1278" s="10"/>
      <c r="L1278" s="10"/>
      <c r="M1278" s="34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103"/>
      <c r="I1279" s="10"/>
      <c r="J1279" s="10"/>
      <c r="K1279" s="10"/>
      <c r="L1279" s="10"/>
      <c r="M1279" s="34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103"/>
      <c r="I1280" s="10"/>
      <c r="J1280" s="10"/>
      <c r="K1280" s="10"/>
      <c r="L1280" s="10"/>
      <c r="M1280" s="34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103"/>
      <c r="I1281" s="10"/>
      <c r="J1281" s="10"/>
      <c r="K1281" s="10"/>
      <c r="L1281" s="10"/>
      <c r="M1281" s="34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103"/>
      <c r="I1282" s="10"/>
      <c r="J1282" s="10"/>
      <c r="K1282" s="10"/>
      <c r="L1282" s="10"/>
      <c r="M1282" s="34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103"/>
      <c r="I1283" s="10"/>
      <c r="J1283" s="10"/>
      <c r="K1283" s="10"/>
      <c r="L1283" s="10"/>
      <c r="M1283" s="34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103"/>
      <c r="I1284" s="10"/>
      <c r="J1284" s="10"/>
      <c r="K1284" s="10"/>
      <c r="L1284" s="10"/>
      <c r="M1284" s="34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103"/>
      <c r="I1285" s="10"/>
      <c r="J1285" s="10"/>
      <c r="K1285" s="10"/>
      <c r="L1285" s="10"/>
      <c r="M1285" s="34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103"/>
      <c r="I1286" s="10"/>
      <c r="J1286" s="10"/>
      <c r="K1286" s="10"/>
      <c r="L1286" s="10"/>
      <c r="M1286" s="34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103"/>
      <c r="I1287" s="10"/>
      <c r="J1287" s="10"/>
      <c r="K1287" s="10"/>
      <c r="L1287" s="10"/>
      <c r="M1287" s="34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103"/>
      <c r="I1288" s="10"/>
      <c r="J1288" s="10"/>
      <c r="K1288" s="10"/>
      <c r="L1288" s="10"/>
      <c r="M1288" s="34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103"/>
      <c r="I1289" s="10"/>
      <c r="J1289" s="10"/>
      <c r="K1289" s="10"/>
      <c r="L1289" s="10"/>
      <c r="M1289" s="34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103"/>
      <c r="I1290" s="10"/>
      <c r="J1290" s="10"/>
      <c r="K1290" s="10"/>
      <c r="L1290" s="10"/>
      <c r="M1290" s="34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103"/>
      <c r="I1291" s="10"/>
      <c r="J1291" s="10"/>
      <c r="K1291" s="10"/>
      <c r="L1291" s="10"/>
      <c r="M1291" s="34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103"/>
      <c r="I1292" s="10"/>
      <c r="J1292" s="10"/>
      <c r="K1292" s="10"/>
      <c r="L1292" s="10"/>
      <c r="M1292" s="34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103"/>
      <c r="I1293" s="10"/>
      <c r="J1293" s="10"/>
      <c r="K1293" s="10"/>
      <c r="L1293" s="10"/>
      <c r="M1293" s="34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103"/>
      <c r="I1294" s="10"/>
      <c r="J1294" s="10"/>
      <c r="K1294" s="10"/>
      <c r="L1294" s="10"/>
      <c r="M1294" s="34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103"/>
      <c r="I1295" s="10"/>
      <c r="J1295" s="10"/>
      <c r="K1295" s="10"/>
      <c r="L1295" s="10"/>
      <c r="M1295" s="34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103"/>
      <c r="I1296" s="10"/>
      <c r="J1296" s="10"/>
      <c r="K1296" s="10"/>
      <c r="L1296" s="10"/>
      <c r="M1296" s="34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103"/>
      <c r="I1297" s="10"/>
      <c r="J1297" s="10"/>
      <c r="K1297" s="10"/>
      <c r="L1297" s="10"/>
      <c r="M1297" s="34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103"/>
      <c r="I1298" s="10"/>
      <c r="J1298" s="10"/>
      <c r="K1298" s="10"/>
      <c r="L1298" s="10"/>
      <c r="M1298" s="34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103"/>
      <c r="I1299" s="10"/>
      <c r="J1299" s="10"/>
      <c r="K1299" s="10"/>
      <c r="L1299" s="10"/>
      <c r="M1299" s="34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103"/>
      <c r="I1300" s="10"/>
      <c r="J1300" s="10"/>
      <c r="K1300" s="10"/>
      <c r="L1300" s="10"/>
      <c r="M1300" s="34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103"/>
      <c r="I1301" s="10"/>
      <c r="J1301" s="10"/>
      <c r="K1301" s="10"/>
      <c r="L1301" s="10"/>
      <c r="M1301" s="34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103"/>
      <c r="I1302" s="10"/>
      <c r="J1302" s="10"/>
      <c r="K1302" s="10"/>
      <c r="L1302" s="10"/>
      <c r="M1302" s="34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103"/>
      <c r="I1303" s="10"/>
      <c r="J1303" s="10"/>
      <c r="K1303" s="10"/>
      <c r="L1303" s="10"/>
      <c r="M1303" s="34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103"/>
      <c r="I1304" s="10"/>
      <c r="J1304" s="10"/>
      <c r="K1304" s="10"/>
      <c r="L1304" s="10"/>
      <c r="M1304" s="34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103"/>
      <c r="I1305" s="10"/>
      <c r="J1305" s="10"/>
      <c r="K1305" s="10"/>
      <c r="L1305" s="10"/>
      <c r="M1305" s="34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103"/>
      <c r="I1306" s="10"/>
      <c r="J1306" s="10"/>
      <c r="K1306" s="10"/>
      <c r="L1306" s="10"/>
      <c r="M1306" s="34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103"/>
      <c r="I1307" s="10"/>
      <c r="J1307" s="10"/>
      <c r="K1307" s="10"/>
      <c r="L1307" s="10"/>
      <c r="M1307" s="34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103"/>
      <c r="I1308" s="10"/>
      <c r="J1308" s="10"/>
      <c r="K1308" s="10"/>
      <c r="L1308" s="10"/>
      <c r="M1308" s="34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103"/>
      <c r="I1309" s="10"/>
      <c r="J1309" s="10"/>
      <c r="K1309" s="10"/>
      <c r="L1309" s="10"/>
      <c r="M1309" s="34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103"/>
      <c r="I1310" s="10"/>
      <c r="J1310" s="10"/>
      <c r="K1310" s="10"/>
      <c r="L1310" s="10"/>
      <c r="M1310" s="34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103"/>
      <c r="I1311" s="10"/>
      <c r="J1311" s="10"/>
      <c r="K1311" s="10"/>
      <c r="L1311" s="10"/>
      <c r="M1311" s="34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103"/>
      <c r="I1312" s="10"/>
      <c r="J1312" s="10"/>
      <c r="K1312" s="10"/>
      <c r="L1312" s="10"/>
      <c r="M1312" s="34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103"/>
      <c r="I1313" s="10"/>
      <c r="J1313" s="10"/>
      <c r="K1313" s="10"/>
      <c r="L1313" s="10"/>
      <c r="M1313" s="34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103"/>
      <c r="I1314" s="10"/>
      <c r="J1314" s="10"/>
      <c r="K1314" s="10"/>
      <c r="L1314" s="10"/>
      <c r="M1314" s="34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103"/>
      <c r="I1315" s="10"/>
      <c r="J1315" s="10"/>
      <c r="K1315" s="10"/>
      <c r="L1315" s="10"/>
      <c r="M1315" s="34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103"/>
      <c r="I1316" s="10"/>
      <c r="J1316" s="10"/>
      <c r="K1316" s="10"/>
      <c r="L1316" s="10"/>
      <c r="M1316" s="34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103"/>
      <c r="I1317" s="10"/>
      <c r="J1317" s="10"/>
      <c r="K1317" s="10"/>
      <c r="L1317" s="10"/>
      <c r="M1317" s="34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103"/>
      <c r="I1318" s="10"/>
      <c r="J1318" s="10"/>
      <c r="K1318" s="10"/>
      <c r="L1318" s="10"/>
      <c r="M1318" s="34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103"/>
      <c r="I1319" s="10"/>
      <c r="J1319" s="10"/>
      <c r="K1319" s="10"/>
      <c r="L1319" s="10"/>
      <c r="M1319" s="34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103"/>
      <c r="I1320" s="10"/>
      <c r="J1320" s="10"/>
      <c r="K1320" s="10"/>
      <c r="L1320" s="10"/>
      <c r="M1320" s="34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103"/>
      <c r="I1321" s="10"/>
      <c r="J1321" s="10"/>
      <c r="K1321" s="10"/>
      <c r="L1321" s="10"/>
      <c r="M1321" s="34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103"/>
      <c r="I1322" s="10"/>
      <c r="J1322" s="10"/>
      <c r="K1322" s="10"/>
      <c r="L1322" s="10"/>
      <c r="M1322" s="34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103"/>
      <c r="I1323" s="10"/>
      <c r="J1323" s="10"/>
      <c r="K1323" s="10"/>
      <c r="L1323" s="10"/>
      <c r="M1323" s="34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103"/>
      <c r="I1324" s="10"/>
      <c r="J1324" s="10"/>
      <c r="K1324" s="10"/>
      <c r="L1324" s="10"/>
      <c r="M1324" s="34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103"/>
      <c r="I1325" s="10"/>
      <c r="J1325" s="10"/>
      <c r="K1325" s="10"/>
      <c r="L1325" s="10"/>
      <c r="M1325" s="34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103"/>
      <c r="I1326" s="10"/>
      <c r="J1326" s="10"/>
      <c r="K1326" s="10"/>
      <c r="L1326" s="10"/>
      <c r="M1326" s="34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103"/>
      <c r="I1327" s="10"/>
      <c r="J1327" s="10"/>
      <c r="K1327" s="10"/>
      <c r="L1327" s="10"/>
      <c r="M1327" s="34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103"/>
      <c r="I1328" s="10"/>
      <c r="J1328" s="10"/>
      <c r="K1328" s="10"/>
      <c r="L1328" s="10"/>
      <c r="M1328" s="34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103"/>
      <c r="I1329" s="10"/>
      <c r="J1329" s="10"/>
      <c r="K1329" s="10"/>
      <c r="L1329" s="10"/>
      <c r="M1329" s="34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103"/>
      <c r="I1330" s="10"/>
      <c r="J1330" s="10"/>
      <c r="K1330" s="10"/>
      <c r="L1330" s="10"/>
      <c r="M1330" s="34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103"/>
      <c r="I1331" s="10"/>
      <c r="J1331" s="10"/>
      <c r="K1331" s="10"/>
      <c r="L1331" s="10"/>
      <c r="M1331" s="34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103"/>
      <c r="I1332" s="10"/>
      <c r="J1332" s="10"/>
      <c r="K1332" s="10"/>
      <c r="L1332" s="10"/>
      <c r="M1332" s="34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103"/>
      <c r="I1333" s="10"/>
      <c r="J1333" s="10"/>
      <c r="K1333" s="10"/>
      <c r="L1333" s="10"/>
      <c r="M1333" s="34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103"/>
      <c r="I1334" s="10"/>
      <c r="J1334" s="10"/>
      <c r="K1334" s="10"/>
      <c r="L1334" s="10"/>
      <c r="M1334" s="34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103"/>
      <c r="I1335" s="10"/>
      <c r="J1335" s="10"/>
      <c r="K1335" s="10"/>
      <c r="L1335" s="10"/>
      <c r="M1335" s="34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103"/>
      <c r="I1336" s="10"/>
      <c r="J1336" s="10"/>
      <c r="K1336" s="10"/>
      <c r="L1336" s="10"/>
      <c r="M1336" s="34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103"/>
      <c r="I1337" s="10"/>
      <c r="J1337" s="10"/>
      <c r="K1337" s="10"/>
      <c r="L1337" s="10"/>
      <c r="M1337" s="34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103"/>
      <c r="I1338" s="10"/>
      <c r="J1338" s="10"/>
      <c r="K1338" s="10"/>
      <c r="L1338" s="10"/>
      <c r="M1338" s="34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103"/>
      <c r="I1339" s="10"/>
      <c r="J1339" s="10"/>
      <c r="K1339" s="10"/>
      <c r="L1339" s="10"/>
      <c r="M1339" s="34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103"/>
      <c r="I1340" s="10"/>
      <c r="J1340" s="10"/>
      <c r="K1340" s="10"/>
      <c r="L1340" s="10"/>
      <c r="M1340" s="34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103"/>
      <c r="I1341" s="10"/>
      <c r="J1341" s="10"/>
      <c r="K1341" s="10"/>
      <c r="L1341" s="10"/>
      <c r="M1341" s="34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103"/>
      <c r="I1342" s="10"/>
      <c r="J1342" s="10"/>
      <c r="K1342" s="10"/>
      <c r="L1342" s="10"/>
      <c r="M1342" s="34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103"/>
      <c r="I1343" s="10"/>
      <c r="J1343" s="10"/>
      <c r="K1343" s="10"/>
      <c r="L1343" s="10"/>
      <c r="M1343" s="34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103"/>
      <c r="I1344" s="10"/>
      <c r="J1344" s="10"/>
      <c r="K1344" s="10"/>
      <c r="L1344" s="10"/>
      <c r="M1344" s="34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103"/>
      <c r="I1345" s="10"/>
      <c r="J1345" s="10"/>
      <c r="K1345" s="10"/>
      <c r="L1345" s="10"/>
      <c r="M1345" s="34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103"/>
      <c r="I1346" s="10"/>
      <c r="J1346" s="10"/>
      <c r="K1346" s="10"/>
      <c r="L1346" s="10"/>
      <c r="M1346" s="34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103"/>
      <c r="I1347" s="10"/>
      <c r="J1347" s="10"/>
      <c r="K1347" s="10"/>
      <c r="L1347" s="10"/>
      <c r="M1347" s="34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103"/>
      <c r="I1348" s="10"/>
      <c r="J1348" s="10"/>
      <c r="K1348" s="10"/>
      <c r="L1348" s="10"/>
      <c r="M1348" s="34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103"/>
      <c r="I1349" s="10"/>
      <c r="J1349" s="10"/>
      <c r="K1349" s="10"/>
      <c r="L1349" s="10"/>
      <c r="M1349" s="34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103"/>
      <c r="I1350" s="10"/>
      <c r="J1350" s="10"/>
      <c r="K1350" s="10"/>
      <c r="L1350" s="10"/>
      <c r="M1350" s="34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103"/>
      <c r="I1351" s="10"/>
      <c r="J1351" s="10"/>
      <c r="K1351" s="10"/>
      <c r="L1351" s="10"/>
      <c r="M1351" s="34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103"/>
      <c r="I1352" s="10"/>
      <c r="J1352" s="10"/>
      <c r="K1352" s="10"/>
      <c r="L1352" s="10"/>
      <c r="M1352" s="34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103"/>
      <c r="I1353" s="10"/>
      <c r="J1353" s="10"/>
      <c r="K1353" s="10"/>
      <c r="L1353" s="10"/>
      <c r="M1353" s="34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103"/>
      <c r="I1354" s="10"/>
      <c r="J1354" s="10"/>
      <c r="K1354" s="10"/>
      <c r="L1354" s="10"/>
      <c r="M1354" s="34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103"/>
      <c r="I1355" s="10"/>
      <c r="J1355" s="10"/>
      <c r="K1355" s="10"/>
      <c r="L1355" s="10"/>
      <c r="M1355" s="34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103"/>
      <c r="I1356" s="10"/>
      <c r="J1356" s="10"/>
      <c r="K1356" s="10"/>
      <c r="L1356" s="10"/>
      <c r="M1356" s="34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103"/>
      <c r="I1357" s="10"/>
      <c r="J1357" s="10"/>
      <c r="K1357" s="10"/>
      <c r="L1357" s="10"/>
      <c r="M1357" s="34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103"/>
      <c r="I1358" s="10"/>
      <c r="J1358" s="10"/>
      <c r="K1358" s="10"/>
      <c r="L1358" s="10"/>
      <c r="M1358" s="34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103"/>
      <c r="I1359" s="10"/>
      <c r="J1359" s="10"/>
      <c r="K1359" s="10"/>
      <c r="L1359" s="10"/>
      <c r="M1359" s="34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103"/>
      <c r="I1360" s="10"/>
      <c r="J1360" s="10"/>
      <c r="K1360" s="10"/>
      <c r="L1360" s="10"/>
      <c r="M1360" s="34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103"/>
      <c r="I1361" s="10"/>
      <c r="J1361" s="10"/>
      <c r="K1361" s="10"/>
      <c r="L1361" s="10"/>
      <c r="M1361" s="34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103"/>
      <c r="I1362" s="10"/>
      <c r="J1362" s="10"/>
      <c r="K1362" s="10"/>
      <c r="L1362" s="10"/>
      <c r="M1362" s="34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103"/>
      <c r="I1363" s="10"/>
      <c r="J1363" s="10"/>
      <c r="K1363" s="10"/>
      <c r="L1363" s="10"/>
      <c r="M1363" s="34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103"/>
      <c r="I1364" s="10"/>
      <c r="J1364" s="10"/>
      <c r="K1364" s="10"/>
      <c r="L1364" s="10"/>
      <c r="M1364" s="34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103"/>
      <c r="I1365" s="10"/>
      <c r="J1365" s="10"/>
      <c r="K1365" s="10"/>
      <c r="L1365" s="10"/>
      <c r="M1365" s="34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103"/>
      <c r="I1366" s="10"/>
      <c r="J1366" s="10"/>
      <c r="K1366" s="10"/>
      <c r="L1366" s="10"/>
      <c r="M1366" s="34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103"/>
      <c r="I1367" s="10"/>
      <c r="J1367" s="10"/>
      <c r="K1367" s="10"/>
      <c r="L1367" s="10"/>
      <c r="M1367" s="34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103"/>
      <c r="I1368" s="10"/>
      <c r="J1368" s="10"/>
      <c r="K1368" s="10"/>
      <c r="L1368" s="10"/>
      <c r="M1368" s="34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103"/>
      <c r="I1369" s="10"/>
      <c r="J1369" s="10"/>
      <c r="K1369" s="10"/>
      <c r="L1369" s="10"/>
      <c r="M1369" s="34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103"/>
      <c r="I1370" s="10"/>
      <c r="J1370" s="10"/>
      <c r="K1370" s="10"/>
      <c r="L1370" s="10"/>
      <c r="M1370" s="34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103"/>
      <c r="I1371" s="10"/>
      <c r="J1371" s="10"/>
      <c r="K1371" s="10"/>
      <c r="L1371" s="10"/>
      <c r="M1371" s="34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103"/>
      <c r="I1372" s="10"/>
      <c r="J1372" s="10"/>
      <c r="K1372" s="10"/>
      <c r="L1372" s="10"/>
      <c r="M1372" s="34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103"/>
      <c r="I1373" s="10"/>
      <c r="J1373" s="10"/>
      <c r="K1373" s="10"/>
      <c r="L1373" s="10"/>
      <c r="M1373" s="34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103"/>
      <c r="I1374" s="10"/>
      <c r="J1374" s="10"/>
      <c r="K1374" s="10"/>
      <c r="L1374" s="10"/>
      <c r="M1374" s="34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103"/>
      <c r="I1375" s="10"/>
      <c r="J1375" s="10"/>
      <c r="K1375" s="10"/>
      <c r="L1375" s="10"/>
      <c r="M1375" s="34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103"/>
      <c r="I1376" s="10"/>
      <c r="J1376" s="10"/>
      <c r="K1376" s="10"/>
      <c r="L1376" s="10"/>
      <c r="M1376" s="34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103"/>
      <c r="I1377" s="10"/>
      <c r="J1377" s="10"/>
      <c r="K1377" s="10"/>
      <c r="L1377" s="10"/>
      <c r="M1377" s="34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103"/>
      <c r="I1378" s="10"/>
      <c r="J1378" s="10"/>
      <c r="K1378" s="10"/>
      <c r="L1378" s="10"/>
      <c r="M1378" s="34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103"/>
      <c r="I1379" s="10"/>
      <c r="J1379" s="10"/>
      <c r="K1379" s="10"/>
      <c r="L1379" s="10"/>
      <c r="M1379" s="34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103"/>
      <c r="I1380" s="10"/>
      <c r="J1380" s="10"/>
      <c r="K1380" s="10"/>
      <c r="L1380" s="10"/>
      <c r="M1380" s="34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103"/>
      <c r="I1381" s="10"/>
      <c r="J1381" s="10"/>
      <c r="K1381" s="10"/>
      <c r="L1381" s="10"/>
      <c r="M1381" s="34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103"/>
      <c r="I1382" s="10"/>
      <c r="J1382" s="10"/>
      <c r="K1382" s="10"/>
      <c r="L1382" s="10"/>
      <c r="M1382" s="34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103"/>
      <c r="I1383" s="10"/>
      <c r="J1383" s="10"/>
      <c r="K1383" s="10"/>
      <c r="L1383" s="10"/>
      <c r="M1383" s="34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103"/>
      <c r="I1384" s="10"/>
      <c r="J1384" s="10"/>
      <c r="K1384" s="10"/>
      <c r="L1384" s="10"/>
      <c r="M1384" s="34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103"/>
      <c r="I1385" s="10"/>
      <c r="J1385" s="10"/>
      <c r="K1385" s="10"/>
      <c r="L1385" s="10"/>
      <c r="M1385" s="34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103"/>
      <c r="I1386" s="10"/>
      <c r="J1386" s="10"/>
      <c r="K1386" s="10"/>
      <c r="L1386" s="10"/>
      <c r="M1386" s="34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103"/>
      <c r="I1387" s="10"/>
      <c r="J1387" s="10"/>
      <c r="K1387" s="10"/>
      <c r="L1387" s="10"/>
      <c r="M1387" s="34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103"/>
      <c r="I1388" s="10"/>
      <c r="J1388" s="10"/>
      <c r="K1388" s="10"/>
      <c r="L1388" s="10"/>
      <c r="M1388" s="34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103"/>
      <c r="I1389" s="10"/>
      <c r="J1389" s="10"/>
      <c r="K1389" s="10"/>
      <c r="L1389" s="10"/>
      <c r="M1389" s="34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103"/>
      <c r="I1390" s="10"/>
      <c r="J1390" s="10"/>
      <c r="K1390" s="10"/>
      <c r="L1390" s="10"/>
      <c r="M1390" s="34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103"/>
      <c r="I1391" s="10"/>
      <c r="J1391" s="10"/>
      <c r="K1391" s="10"/>
      <c r="L1391" s="10"/>
      <c r="M1391" s="34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103"/>
      <c r="I1392" s="10"/>
      <c r="J1392" s="10"/>
      <c r="K1392" s="10"/>
      <c r="L1392" s="10"/>
      <c r="M1392" s="34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103"/>
      <c r="I1393" s="10"/>
      <c r="J1393" s="10"/>
      <c r="K1393" s="10"/>
      <c r="L1393" s="10"/>
      <c r="M1393" s="34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103"/>
      <c r="I1394" s="10"/>
      <c r="J1394" s="10"/>
      <c r="K1394" s="10"/>
      <c r="L1394" s="10"/>
      <c r="M1394" s="34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103"/>
      <c r="I1395" s="10"/>
      <c r="J1395" s="10"/>
      <c r="K1395" s="10"/>
      <c r="L1395" s="10"/>
      <c r="M1395" s="34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103"/>
      <c r="I1396" s="10"/>
      <c r="J1396" s="10"/>
      <c r="K1396" s="10"/>
      <c r="L1396" s="10"/>
      <c r="M1396" s="34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103"/>
      <c r="I1397" s="10"/>
      <c r="J1397" s="10"/>
      <c r="K1397" s="10"/>
      <c r="L1397" s="10"/>
      <c r="M1397" s="34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103"/>
      <c r="I1398" s="10"/>
      <c r="J1398" s="10"/>
      <c r="K1398" s="10"/>
      <c r="L1398" s="10"/>
      <c r="M1398" s="34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103"/>
      <c r="I1399" s="10"/>
      <c r="J1399" s="10"/>
      <c r="K1399" s="10"/>
      <c r="L1399" s="10"/>
      <c r="M1399" s="34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103"/>
      <c r="I1400" s="10"/>
      <c r="J1400" s="10"/>
      <c r="K1400" s="10"/>
      <c r="L1400" s="10"/>
      <c r="M1400" s="34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103"/>
      <c r="I1401" s="10"/>
      <c r="J1401" s="10"/>
      <c r="K1401" s="10"/>
      <c r="L1401" s="10"/>
      <c r="M1401" s="34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103"/>
      <c r="I1402" s="10"/>
      <c r="J1402" s="10"/>
      <c r="K1402" s="10"/>
      <c r="L1402" s="10"/>
      <c r="M1402" s="34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103"/>
      <c r="I1403" s="10"/>
      <c r="J1403" s="10"/>
      <c r="K1403" s="10"/>
      <c r="L1403" s="10"/>
      <c r="M1403" s="34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103"/>
      <c r="I1404" s="10"/>
      <c r="J1404" s="10"/>
      <c r="K1404" s="10"/>
      <c r="L1404" s="10"/>
      <c r="M1404" s="34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103"/>
      <c r="I1405" s="10"/>
      <c r="J1405" s="10"/>
      <c r="K1405" s="10"/>
      <c r="L1405" s="10"/>
      <c r="M1405" s="34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103"/>
      <c r="I1406" s="10"/>
      <c r="J1406" s="10"/>
      <c r="K1406" s="10"/>
      <c r="L1406" s="10"/>
      <c r="M1406" s="34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103"/>
      <c r="I1407" s="10"/>
      <c r="J1407" s="10"/>
      <c r="K1407" s="10"/>
      <c r="L1407" s="10"/>
      <c r="M1407" s="34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103"/>
      <c r="I1408" s="10"/>
      <c r="J1408" s="10"/>
      <c r="K1408" s="10"/>
      <c r="L1408" s="10"/>
      <c r="M1408" s="34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103"/>
      <c r="I1409" s="10"/>
      <c r="J1409" s="10"/>
      <c r="K1409" s="10"/>
      <c r="L1409" s="10"/>
      <c r="M1409" s="34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103"/>
      <c r="I1410" s="10"/>
      <c r="J1410" s="10"/>
      <c r="K1410" s="10"/>
      <c r="L1410" s="10"/>
      <c r="M1410" s="34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103"/>
      <c r="I1411" s="10"/>
      <c r="J1411" s="10"/>
      <c r="K1411" s="10"/>
      <c r="L1411" s="10"/>
      <c r="M1411" s="34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103"/>
      <c r="I1412" s="10"/>
      <c r="J1412" s="10"/>
      <c r="K1412" s="10"/>
      <c r="L1412" s="10"/>
      <c r="M1412" s="34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103"/>
      <c r="I1413" s="10"/>
      <c r="J1413" s="10"/>
      <c r="K1413" s="10"/>
      <c r="L1413" s="10"/>
      <c r="M1413" s="34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103"/>
      <c r="I1414" s="10"/>
      <c r="J1414" s="10"/>
      <c r="K1414" s="10"/>
      <c r="L1414" s="10"/>
      <c r="M1414" s="34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103"/>
      <c r="I1415" s="10"/>
      <c r="J1415" s="10"/>
      <c r="K1415" s="10"/>
      <c r="L1415" s="10"/>
      <c r="M1415" s="34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103"/>
      <c r="I1416" s="10"/>
      <c r="J1416" s="10"/>
      <c r="K1416" s="10"/>
      <c r="L1416" s="10"/>
      <c r="M1416" s="34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103"/>
      <c r="I1417" s="10"/>
      <c r="J1417" s="10"/>
      <c r="K1417" s="10"/>
      <c r="L1417" s="10"/>
      <c r="M1417" s="34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103"/>
      <c r="I1418" s="10"/>
      <c r="J1418" s="10"/>
      <c r="K1418" s="10"/>
      <c r="L1418" s="10"/>
      <c r="M1418" s="34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103"/>
      <c r="I1419" s="10"/>
      <c r="J1419" s="10"/>
      <c r="K1419" s="10"/>
      <c r="L1419" s="10"/>
      <c r="M1419" s="34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103"/>
      <c r="I1420" s="10"/>
      <c r="J1420" s="10"/>
      <c r="K1420" s="10"/>
      <c r="L1420" s="10"/>
      <c r="M1420" s="34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103"/>
      <c r="I1421" s="10"/>
      <c r="J1421" s="10"/>
      <c r="K1421" s="10"/>
      <c r="L1421" s="10"/>
      <c r="M1421" s="34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103"/>
      <c r="I1422" s="10"/>
      <c r="J1422" s="10"/>
      <c r="K1422" s="10"/>
      <c r="L1422" s="10"/>
      <c r="M1422" s="34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103"/>
      <c r="I1423" s="10"/>
      <c r="J1423" s="10"/>
      <c r="K1423" s="10"/>
      <c r="L1423" s="10"/>
      <c r="M1423" s="34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103"/>
      <c r="I1424" s="10"/>
      <c r="J1424" s="10"/>
      <c r="K1424" s="10"/>
      <c r="L1424" s="10"/>
      <c r="M1424" s="34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103"/>
      <c r="I1425" s="10"/>
      <c r="J1425" s="10"/>
      <c r="K1425" s="10"/>
      <c r="L1425" s="10"/>
      <c r="M1425" s="34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103"/>
      <c r="I1426" s="10"/>
      <c r="J1426" s="10"/>
      <c r="K1426" s="10"/>
      <c r="L1426" s="10"/>
      <c r="M1426" s="34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103"/>
      <c r="I1427" s="10"/>
      <c r="J1427" s="10"/>
      <c r="K1427" s="10"/>
      <c r="L1427" s="10"/>
      <c r="M1427" s="34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103"/>
      <c r="I1428" s="10"/>
      <c r="J1428" s="10"/>
      <c r="K1428" s="10"/>
      <c r="L1428" s="10"/>
      <c r="M1428" s="34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103"/>
      <c r="I1429" s="10"/>
      <c r="J1429" s="10"/>
      <c r="K1429" s="10"/>
      <c r="L1429" s="10"/>
      <c r="M1429" s="34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103"/>
      <c r="I1430" s="10"/>
      <c r="J1430" s="10"/>
      <c r="K1430" s="10"/>
      <c r="L1430" s="10"/>
      <c r="M1430" s="34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103"/>
      <c r="I1431" s="10"/>
      <c r="J1431" s="10"/>
      <c r="K1431" s="10"/>
      <c r="L1431" s="10"/>
      <c r="M1431" s="34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103"/>
      <c r="I1432" s="10"/>
      <c r="J1432" s="10"/>
      <c r="K1432" s="10"/>
      <c r="L1432" s="10"/>
      <c r="M1432" s="34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103"/>
      <c r="I1433" s="10"/>
      <c r="J1433" s="10"/>
      <c r="K1433" s="10"/>
      <c r="L1433" s="10"/>
      <c r="M1433" s="34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103"/>
      <c r="I1434" s="10"/>
      <c r="J1434" s="10"/>
      <c r="K1434" s="10"/>
      <c r="L1434" s="10"/>
      <c r="M1434" s="34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103"/>
      <c r="I1435" s="10"/>
      <c r="J1435" s="10"/>
      <c r="K1435" s="10"/>
      <c r="L1435" s="10"/>
      <c r="M1435" s="34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103"/>
      <c r="I1436" s="10"/>
      <c r="J1436" s="10"/>
      <c r="K1436" s="10"/>
      <c r="L1436" s="10"/>
      <c r="M1436" s="34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103"/>
      <c r="I1437" s="10"/>
      <c r="J1437" s="10"/>
      <c r="K1437" s="10"/>
      <c r="L1437" s="10"/>
      <c r="M1437" s="34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103"/>
      <c r="I1438" s="10"/>
      <c r="J1438" s="10"/>
      <c r="K1438" s="10"/>
      <c r="L1438" s="10"/>
      <c r="M1438" s="34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103"/>
      <c r="I1439" s="10"/>
      <c r="J1439" s="10"/>
      <c r="K1439" s="10"/>
      <c r="L1439" s="10"/>
      <c r="M1439" s="34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103"/>
      <c r="I1440" s="10"/>
      <c r="J1440" s="10"/>
      <c r="K1440" s="10"/>
      <c r="L1440" s="10"/>
      <c r="M1440" s="34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103"/>
      <c r="I1441" s="10"/>
      <c r="J1441" s="10"/>
      <c r="K1441" s="10"/>
      <c r="L1441" s="10"/>
      <c r="M1441" s="34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103"/>
      <c r="I1442" s="10"/>
      <c r="J1442" s="10"/>
      <c r="K1442" s="10"/>
      <c r="L1442" s="10"/>
      <c r="M1442" s="34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103"/>
      <c r="I1443" s="10"/>
      <c r="J1443" s="10"/>
      <c r="K1443" s="10"/>
      <c r="L1443" s="10"/>
      <c r="M1443" s="34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103"/>
      <c r="I1444" s="10"/>
      <c r="J1444" s="10"/>
      <c r="K1444" s="10"/>
      <c r="L1444" s="10"/>
      <c r="M1444" s="34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103"/>
      <c r="I1445" s="10"/>
      <c r="J1445" s="10"/>
      <c r="K1445" s="10"/>
      <c r="L1445" s="10"/>
      <c r="M1445" s="34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103"/>
      <c r="I1446" s="10"/>
      <c r="J1446" s="10"/>
      <c r="K1446" s="10"/>
      <c r="L1446" s="10"/>
      <c r="M1446" s="34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103"/>
      <c r="I1447" s="10"/>
      <c r="J1447" s="10"/>
      <c r="K1447" s="10"/>
      <c r="L1447" s="10"/>
      <c r="M1447" s="34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103"/>
      <c r="I1448" s="10"/>
      <c r="J1448" s="10"/>
      <c r="K1448" s="10"/>
      <c r="L1448" s="10"/>
      <c r="M1448" s="34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103"/>
      <c r="I1449" s="10"/>
      <c r="J1449" s="10"/>
      <c r="K1449" s="10"/>
      <c r="L1449" s="10"/>
      <c r="M1449" s="34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103"/>
      <c r="I1450" s="10"/>
      <c r="J1450" s="10"/>
      <c r="K1450" s="10"/>
      <c r="L1450" s="10"/>
      <c r="M1450" s="34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103"/>
      <c r="I1451" s="10"/>
      <c r="J1451" s="10"/>
      <c r="K1451" s="10"/>
      <c r="L1451" s="10"/>
      <c r="M1451" s="34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103"/>
      <c r="I1452" s="10"/>
      <c r="J1452" s="10"/>
      <c r="K1452" s="10"/>
      <c r="L1452" s="10"/>
      <c r="M1452" s="34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103"/>
      <c r="I1453" s="10"/>
      <c r="J1453" s="10"/>
      <c r="K1453" s="10"/>
      <c r="L1453" s="10"/>
      <c r="M1453" s="34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103"/>
      <c r="I1454" s="10"/>
      <c r="J1454" s="10"/>
      <c r="K1454" s="10"/>
      <c r="L1454" s="10"/>
      <c r="M1454" s="34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103"/>
      <c r="I1455" s="10"/>
      <c r="J1455" s="10"/>
      <c r="K1455" s="10"/>
      <c r="L1455" s="10"/>
      <c r="M1455" s="34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103"/>
      <c r="I1456" s="10"/>
      <c r="J1456" s="10"/>
      <c r="K1456" s="10"/>
      <c r="L1456" s="10"/>
      <c r="M1456" s="34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103"/>
      <c r="I1457" s="10"/>
      <c r="J1457" s="10"/>
      <c r="K1457" s="10"/>
      <c r="L1457" s="10"/>
      <c r="M1457" s="34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103"/>
      <c r="I1458" s="10"/>
      <c r="J1458" s="10"/>
      <c r="K1458" s="10"/>
      <c r="L1458" s="10"/>
      <c r="M1458" s="34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103"/>
      <c r="I1459" s="10"/>
      <c r="J1459" s="10"/>
      <c r="K1459" s="10"/>
      <c r="L1459" s="10"/>
      <c r="M1459" s="34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103"/>
      <c r="I1460" s="10"/>
      <c r="J1460" s="10"/>
      <c r="K1460" s="10"/>
      <c r="L1460" s="10"/>
      <c r="M1460" s="34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103"/>
      <c r="I1461" s="10"/>
      <c r="J1461" s="10"/>
      <c r="K1461" s="10"/>
      <c r="L1461" s="10"/>
      <c r="M1461" s="34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103"/>
      <c r="I1462" s="10"/>
      <c r="J1462" s="10"/>
      <c r="K1462" s="10"/>
      <c r="L1462" s="10"/>
      <c r="M1462" s="34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103"/>
      <c r="I1463" s="10"/>
      <c r="J1463" s="10"/>
      <c r="K1463" s="10"/>
      <c r="L1463" s="10"/>
      <c r="M1463" s="34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103"/>
      <c r="I1464" s="10"/>
      <c r="J1464" s="10"/>
      <c r="K1464" s="10"/>
      <c r="L1464" s="10"/>
      <c r="M1464" s="34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103"/>
      <c r="I1465" s="10"/>
      <c r="J1465" s="10"/>
      <c r="K1465" s="10"/>
      <c r="L1465" s="10"/>
      <c r="M1465" s="34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103"/>
      <c r="I1466" s="10"/>
      <c r="J1466" s="10"/>
      <c r="K1466" s="10"/>
      <c r="L1466" s="10"/>
      <c r="M1466" s="34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103"/>
      <c r="I1467" s="10"/>
      <c r="J1467" s="10"/>
      <c r="K1467" s="10"/>
      <c r="L1467" s="10"/>
      <c r="M1467" s="34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103"/>
      <c r="I1468" s="10"/>
      <c r="J1468" s="10"/>
      <c r="K1468" s="10"/>
      <c r="L1468" s="10"/>
      <c r="M1468" s="34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103"/>
      <c r="I1469" s="10"/>
      <c r="J1469" s="10"/>
      <c r="K1469" s="10"/>
      <c r="L1469" s="10"/>
      <c r="M1469" s="34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103"/>
      <c r="I1470" s="10"/>
      <c r="J1470" s="10"/>
      <c r="K1470" s="10"/>
      <c r="L1470" s="10"/>
      <c r="M1470" s="34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103"/>
      <c r="I1471" s="10"/>
      <c r="J1471" s="10"/>
      <c r="K1471" s="10"/>
      <c r="L1471" s="10"/>
      <c r="M1471" s="34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103"/>
      <c r="I1472" s="10"/>
      <c r="J1472" s="10"/>
      <c r="K1472" s="10"/>
      <c r="L1472" s="10"/>
      <c r="M1472" s="34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103"/>
      <c r="I1473" s="10"/>
      <c r="J1473" s="10"/>
      <c r="K1473" s="10"/>
      <c r="L1473" s="10"/>
      <c r="M1473" s="34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103"/>
      <c r="I1474" s="10"/>
      <c r="J1474" s="10"/>
      <c r="K1474" s="10"/>
      <c r="L1474" s="10"/>
      <c r="M1474" s="34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103"/>
      <c r="I1475" s="10"/>
      <c r="J1475" s="10"/>
      <c r="K1475" s="10"/>
      <c r="L1475" s="10"/>
      <c r="M1475" s="34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103"/>
      <c r="I1476" s="10"/>
      <c r="J1476" s="10"/>
      <c r="K1476" s="10"/>
      <c r="L1476" s="10"/>
      <c r="M1476" s="34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103"/>
      <c r="I1477" s="10"/>
      <c r="J1477" s="10"/>
      <c r="K1477" s="10"/>
      <c r="L1477" s="10"/>
      <c r="M1477" s="34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103"/>
      <c r="I1478" s="10"/>
      <c r="J1478" s="10"/>
      <c r="K1478" s="10"/>
      <c r="L1478" s="10"/>
      <c r="M1478" s="34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103"/>
      <c r="I1479" s="10"/>
      <c r="J1479" s="10"/>
      <c r="K1479" s="10"/>
      <c r="L1479" s="10"/>
      <c r="M1479" s="34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103"/>
      <c r="I1480" s="10"/>
      <c r="J1480" s="10"/>
      <c r="K1480" s="10"/>
      <c r="L1480" s="10"/>
      <c r="M1480" s="34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103"/>
      <c r="I1481" s="10"/>
      <c r="J1481" s="10"/>
      <c r="K1481" s="10"/>
      <c r="L1481" s="10"/>
      <c r="M1481" s="34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103"/>
      <c r="I1482" s="10"/>
      <c r="J1482" s="10"/>
      <c r="K1482" s="10"/>
      <c r="L1482" s="10"/>
      <c r="M1482" s="34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103"/>
      <c r="I1483" s="10"/>
      <c r="J1483" s="10"/>
      <c r="K1483" s="10"/>
      <c r="L1483" s="10"/>
      <c r="M1483" s="34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103"/>
      <c r="I1484" s="10"/>
      <c r="J1484" s="10"/>
      <c r="K1484" s="10"/>
      <c r="L1484" s="10"/>
      <c r="M1484" s="34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103"/>
      <c r="I1485" s="10"/>
      <c r="J1485" s="10"/>
      <c r="K1485" s="10"/>
      <c r="L1485" s="10"/>
      <c r="M1485" s="34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103"/>
      <c r="I1486" s="10"/>
      <c r="J1486" s="10"/>
      <c r="K1486" s="10"/>
      <c r="L1486" s="10"/>
      <c r="M1486" s="34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103"/>
      <c r="I1487" s="10"/>
      <c r="J1487" s="10"/>
      <c r="K1487" s="10"/>
      <c r="L1487" s="10"/>
      <c r="M1487" s="34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103"/>
      <c r="I1488" s="10"/>
      <c r="J1488" s="10"/>
      <c r="K1488" s="10"/>
      <c r="L1488" s="10"/>
      <c r="M1488" s="34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103"/>
      <c r="I1489" s="10"/>
      <c r="J1489" s="10"/>
      <c r="K1489" s="10"/>
      <c r="L1489" s="10"/>
      <c r="M1489" s="34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103"/>
      <c r="I1490" s="10"/>
      <c r="J1490" s="10"/>
      <c r="K1490" s="10"/>
      <c r="L1490" s="10"/>
      <c r="M1490" s="34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103"/>
      <c r="I1491" s="10"/>
      <c r="J1491" s="10"/>
      <c r="K1491" s="10"/>
      <c r="L1491" s="10"/>
      <c r="M1491" s="34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103"/>
      <c r="I1492" s="10"/>
      <c r="J1492" s="10"/>
      <c r="K1492" s="10"/>
      <c r="L1492" s="10"/>
      <c r="M1492" s="34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103"/>
      <c r="I1493" s="10"/>
      <c r="J1493" s="10"/>
      <c r="K1493" s="10"/>
      <c r="L1493" s="10"/>
      <c r="M1493" s="34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103"/>
      <c r="I1494" s="10"/>
      <c r="J1494" s="10"/>
      <c r="K1494" s="10"/>
      <c r="L1494" s="10"/>
      <c r="M1494" s="34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103"/>
      <c r="I1495" s="10"/>
      <c r="J1495" s="10"/>
      <c r="K1495" s="10"/>
      <c r="L1495" s="10"/>
      <c r="M1495" s="34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103"/>
      <c r="I1496" s="10"/>
      <c r="J1496" s="10"/>
      <c r="K1496" s="10"/>
      <c r="L1496" s="10"/>
      <c r="M1496" s="34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103"/>
      <c r="I1497" s="10"/>
      <c r="J1497" s="10"/>
      <c r="K1497" s="10"/>
      <c r="L1497" s="10"/>
      <c r="M1497" s="34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103"/>
      <c r="I1498" s="10"/>
      <c r="J1498" s="10"/>
      <c r="K1498" s="10"/>
      <c r="L1498" s="10"/>
      <c r="M1498" s="34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103"/>
      <c r="I1499" s="10"/>
      <c r="J1499" s="10"/>
      <c r="K1499" s="10"/>
      <c r="L1499" s="10"/>
      <c r="M1499" s="34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103"/>
      <c r="I1500" s="10"/>
      <c r="J1500" s="10"/>
      <c r="K1500" s="10"/>
      <c r="L1500" s="10"/>
      <c r="M1500" s="34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103"/>
      <c r="I1501" s="10"/>
      <c r="J1501" s="10"/>
      <c r="K1501" s="10"/>
      <c r="L1501" s="10"/>
      <c r="M1501" s="34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103"/>
      <c r="I1502" s="10"/>
      <c r="J1502" s="10"/>
      <c r="K1502" s="10"/>
      <c r="L1502" s="10"/>
      <c r="M1502" s="34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103"/>
      <c r="I1503" s="10"/>
      <c r="J1503" s="10"/>
      <c r="K1503" s="10"/>
      <c r="L1503" s="10"/>
      <c r="M1503" s="34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103"/>
      <c r="I1504" s="10"/>
      <c r="J1504" s="10"/>
      <c r="K1504" s="10"/>
      <c r="L1504" s="10"/>
      <c r="M1504" s="34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103"/>
      <c r="I1505" s="10"/>
      <c r="J1505" s="10"/>
      <c r="K1505" s="10"/>
      <c r="L1505" s="10"/>
      <c r="M1505" s="34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103"/>
      <c r="I1506" s="10"/>
      <c r="J1506" s="10"/>
      <c r="K1506" s="10"/>
      <c r="L1506" s="10"/>
      <c r="M1506" s="34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103"/>
      <c r="I1507" s="10"/>
      <c r="J1507" s="10"/>
      <c r="K1507" s="10"/>
      <c r="L1507" s="10"/>
      <c r="M1507" s="34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103"/>
      <c r="I1508" s="10"/>
      <c r="J1508" s="10"/>
      <c r="K1508" s="10"/>
      <c r="L1508" s="10"/>
      <c r="M1508" s="34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103"/>
      <c r="I1509" s="10"/>
      <c r="J1509" s="10"/>
      <c r="K1509" s="10"/>
      <c r="L1509" s="10"/>
      <c r="M1509" s="34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103"/>
      <c r="I1510" s="10"/>
      <c r="J1510" s="10"/>
      <c r="K1510" s="10"/>
      <c r="L1510" s="10"/>
      <c r="M1510" s="34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103"/>
      <c r="I1511" s="10"/>
      <c r="J1511" s="10"/>
      <c r="K1511" s="10"/>
      <c r="L1511" s="10"/>
      <c r="M1511" s="34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103"/>
      <c r="I1512" s="10"/>
      <c r="J1512" s="10"/>
      <c r="K1512" s="10"/>
      <c r="L1512" s="10"/>
      <c r="M1512" s="34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103"/>
      <c r="I1513" s="10"/>
      <c r="J1513" s="10"/>
      <c r="K1513" s="10"/>
      <c r="L1513" s="10"/>
      <c r="M1513" s="34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103"/>
      <c r="I1514" s="10"/>
      <c r="J1514" s="10"/>
      <c r="K1514" s="10"/>
      <c r="L1514" s="10"/>
      <c r="M1514" s="34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103"/>
      <c r="I1515" s="10"/>
      <c r="J1515" s="10"/>
      <c r="K1515" s="10"/>
      <c r="L1515" s="10"/>
      <c r="M1515" s="34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103"/>
      <c r="I1516" s="10"/>
      <c r="J1516" s="10"/>
      <c r="K1516" s="10"/>
      <c r="L1516" s="10"/>
      <c r="M1516" s="34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103"/>
      <c r="I1517" s="10"/>
      <c r="J1517" s="10"/>
      <c r="K1517" s="10"/>
      <c r="L1517" s="10"/>
      <c r="M1517" s="34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103"/>
      <c r="I1518" s="10"/>
      <c r="J1518" s="10"/>
      <c r="K1518" s="10"/>
      <c r="L1518" s="10"/>
      <c r="M1518" s="34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103"/>
      <c r="I1519" s="10"/>
      <c r="J1519" s="10"/>
      <c r="K1519" s="10"/>
      <c r="L1519" s="10"/>
      <c r="M1519" s="34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103"/>
      <c r="I1520" s="10"/>
      <c r="J1520" s="10"/>
      <c r="K1520" s="10"/>
      <c r="L1520" s="10"/>
      <c r="M1520" s="34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103"/>
      <c r="I1521" s="10"/>
      <c r="J1521" s="10"/>
      <c r="K1521" s="10"/>
      <c r="L1521" s="10"/>
      <c r="M1521" s="34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103"/>
      <c r="I1522" s="10"/>
      <c r="J1522" s="10"/>
      <c r="K1522" s="10"/>
      <c r="L1522" s="10"/>
      <c r="M1522" s="34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103"/>
      <c r="I1523" s="10"/>
      <c r="J1523" s="10"/>
      <c r="K1523" s="10"/>
      <c r="L1523" s="10"/>
      <c r="M1523" s="34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103"/>
      <c r="I1524" s="10"/>
      <c r="J1524" s="10"/>
      <c r="K1524" s="10"/>
      <c r="L1524" s="10"/>
      <c r="M1524" s="34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103"/>
      <c r="I1525" s="10"/>
      <c r="J1525" s="10"/>
      <c r="K1525" s="10"/>
      <c r="L1525" s="10"/>
      <c r="M1525" s="34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103"/>
      <c r="I1526" s="10"/>
      <c r="J1526" s="10"/>
      <c r="K1526" s="10"/>
      <c r="L1526" s="10"/>
      <c r="M1526" s="34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103"/>
      <c r="I1527" s="10"/>
      <c r="J1527" s="10"/>
      <c r="K1527" s="10"/>
      <c r="L1527" s="10"/>
      <c r="M1527" s="34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103"/>
      <c r="I1528" s="10"/>
      <c r="J1528" s="10"/>
      <c r="K1528" s="10"/>
      <c r="L1528" s="10"/>
      <c r="M1528" s="34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103"/>
      <c r="I1529" s="10"/>
      <c r="J1529" s="10"/>
      <c r="K1529" s="10"/>
      <c r="L1529" s="10"/>
      <c r="M1529" s="34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103"/>
      <c r="I1530" s="10"/>
      <c r="J1530" s="10"/>
      <c r="K1530" s="10"/>
      <c r="L1530" s="10"/>
      <c r="M1530" s="34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103"/>
      <c r="I1531" s="10"/>
      <c r="J1531" s="10"/>
      <c r="K1531" s="10"/>
      <c r="L1531" s="10"/>
      <c r="M1531" s="34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103"/>
      <c r="I1532" s="10"/>
      <c r="J1532" s="10"/>
      <c r="K1532" s="10"/>
      <c r="L1532" s="10"/>
      <c r="M1532" s="34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103"/>
      <c r="I1533" s="10"/>
      <c r="J1533" s="10"/>
      <c r="K1533" s="10"/>
      <c r="L1533" s="10"/>
      <c r="M1533" s="34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103"/>
      <c r="I1534" s="10"/>
      <c r="J1534" s="10"/>
      <c r="K1534" s="10"/>
      <c r="L1534" s="10"/>
      <c r="M1534" s="34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103"/>
      <c r="I1535" s="10"/>
      <c r="J1535" s="10"/>
      <c r="K1535" s="10"/>
      <c r="L1535" s="10"/>
      <c r="M1535" s="34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103"/>
      <c r="I1536" s="10"/>
      <c r="J1536" s="10"/>
      <c r="K1536" s="10"/>
      <c r="L1536" s="10"/>
      <c r="M1536" s="34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103"/>
      <c r="I1537" s="10"/>
      <c r="J1537" s="10"/>
      <c r="K1537" s="10"/>
      <c r="L1537" s="10"/>
      <c r="M1537" s="34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103"/>
      <c r="I1538" s="10"/>
      <c r="J1538" s="10"/>
      <c r="K1538" s="10"/>
      <c r="L1538" s="10"/>
      <c r="M1538" s="34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103"/>
      <c r="I1539" s="10"/>
      <c r="J1539" s="10"/>
      <c r="K1539" s="10"/>
      <c r="L1539" s="10"/>
      <c r="M1539" s="34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103"/>
      <c r="I1540" s="10"/>
      <c r="J1540" s="10"/>
      <c r="K1540" s="10"/>
      <c r="L1540" s="10"/>
      <c r="M1540" s="34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103"/>
      <c r="I1541" s="10"/>
      <c r="J1541" s="10"/>
      <c r="K1541" s="10"/>
      <c r="L1541" s="10"/>
      <c r="M1541" s="34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103"/>
      <c r="I1542" s="10"/>
      <c r="J1542" s="10"/>
      <c r="K1542" s="10"/>
      <c r="L1542" s="10"/>
      <c r="M1542" s="34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103"/>
      <c r="I1543" s="10"/>
      <c r="J1543" s="10"/>
      <c r="K1543" s="10"/>
      <c r="L1543" s="10"/>
      <c r="M1543" s="34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103"/>
      <c r="I1544" s="10"/>
      <c r="J1544" s="10"/>
      <c r="K1544" s="10"/>
      <c r="L1544" s="10"/>
      <c r="M1544" s="34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103"/>
      <c r="I1545" s="10"/>
      <c r="J1545" s="10"/>
      <c r="K1545" s="10"/>
      <c r="L1545" s="10"/>
      <c r="M1545" s="34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103"/>
      <c r="I1546" s="10"/>
      <c r="J1546" s="10"/>
      <c r="K1546" s="10"/>
      <c r="L1546" s="10"/>
      <c r="M1546" s="34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103"/>
      <c r="I1547" s="10"/>
      <c r="J1547" s="10"/>
      <c r="K1547" s="10"/>
      <c r="L1547" s="10"/>
      <c r="M1547" s="34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103"/>
      <c r="I1548" s="10"/>
      <c r="J1548" s="10"/>
      <c r="K1548" s="10"/>
      <c r="L1548" s="10"/>
      <c r="M1548" s="34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103"/>
      <c r="I1549" s="10"/>
      <c r="J1549" s="10"/>
      <c r="K1549" s="10"/>
      <c r="L1549" s="10"/>
      <c r="M1549" s="34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103"/>
      <c r="I1550" s="10"/>
      <c r="J1550" s="10"/>
      <c r="K1550" s="10"/>
      <c r="L1550" s="10"/>
      <c r="M1550" s="34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103"/>
      <c r="I1551" s="10"/>
      <c r="J1551" s="10"/>
      <c r="K1551" s="10"/>
      <c r="L1551" s="10"/>
      <c r="M1551" s="34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103"/>
      <c r="I1552" s="10"/>
      <c r="J1552" s="10"/>
      <c r="K1552" s="10"/>
      <c r="L1552" s="10"/>
      <c r="M1552" s="34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103"/>
      <c r="I1553" s="10"/>
      <c r="J1553" s="10"/>
      <c r="K1553" s="10"/>
      <c r="L1553" s="10"/>
      <c r="M1553" s="34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103"/>
      <c r="I1554" s="10"/>
      <c r="J1554" s="10"/>
      <c r="K1554" s="10"/>
      <c r="L1554" s="10"/>
      <c r="M1554" s="34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103"/>
      <c r="I1555" s="10"/>
      <c r="J1555" s="10"/>
      <c r="K1555" s="10"/>
      <c r="L1555" s="10"/>
      <c r="M1555" s="34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103"/>
      <c r="I1556" s="10"/>
      <c r="J1556" s="10"/>
      <c r="K1556" s="10"/>
      <c r="L1556" s="10"/>
      <c r="M1556" s="34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103"/>
      <c r="I1557" s="10"/>
      <c r="J1557" s="10"/>
      <c r="K1557" s="10"/>
      <c r="L1557" s="10"/>
      <c r="M1557" s="34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103"/>
      <c r="I1558" s="10"/>
      <c r="J1558" s="10"/>
      <c r="K1558" s="10"/>
      <c r="L1558" s="10"/>
      <c r="M1558" s="34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103"/>
      <c r="I1559" s="10"/>
      <c r="J1559" s="10"/>
      <c r="K1559" s="10"/>
      <c r="L1559" s="10"/>
      <c r="M1559" s="34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103"/>
      <c r="I1560" s="10"/>
      <c r="J1560" s="10"/>
      <c r="K1560" s="10"/>
      <c r="L1560" s="10"/>
      <c r="M1560" s="34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103"/>
      <c r="I1561" s="10"/>
      <c r="J1561" s="10"/>
      <c r="K1561" s="10"/>
      <c r="L1561" s="10"/>
      <c r="M1561" s="34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103"/>
      <c r="I1562" s="10"/>
      <c r="J1562" s="10"/>
      <c r="K1562" s="10"/>
      <c r="L1562" s="10"/>
      <c r="M1562" s="34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103"/>
      <c r="I1563" s="10"/>
      <c r="J1563" s="10"/>
      <c r="K1563" s="10"/>
      <c r="L1563" s="10"/>
      <c r="M1563" s="34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103"/>
      <c r="I1564" s="10"/>
      <c r="J1564" s="10"/>
      <c r="K1564" s="10"/>
      <c r="L1564" s="10"/>
      <c r="M1564" s="34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103"/>
      <c r="I1565" s="10"/>
      <c r="J1565" s="10"/>
      <c r="K1565" s="10"/>
      <c r="L1565" s="10"/>
      <c r="M1565" s="34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103"/>
      <c r="I1566" s="10"/>
      <c r="J1566" s="10"/>
      <c r="K1566" s="10"/>
      <c r="L1566" s="10"/>
      <c r="M1566" s="34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103"/>
      <c r="I1567" s="10"/>
      <c r="J1567" s="10"/>
      <c r="K1567" s="10"/>
      <c r="L1567" s="10"/>
      <c r="M1567" s="34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103"/>
      <c r="I1568" s="10"/>
      <c r="J1568" s="10"/>
      <c r="K1568" s="10"/>
      <c r="L1568" s="10"/>
      <c r="M1568" s="34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103"/>
      <c r="I1569" s="10"/>
      <c r="J1569" s="10"/>
      <c r="K1569" s="10"/>
      <c r="L1569" s="10"/>
      <c r="M1569" s="34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103"/>
      <c r="I1570" s="10"/>
      <c r="J1570" s="10"/>
      <c r="K1570" s="10"/>
      <c r="L1570" s="10"/>
      <c r="M1570" s="34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103"/>
      <c r="I1571" s="10"/>
      <c r="J1571" s="10"/>
      <c r="K1571" s="10"/>
      <c r="L1571" s="10"/>
      <c r="M1571" s="34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103"/>
      <c r="I1572" s="10"/>
      <c r="J1572" s="10"/>
      <c r="K1572" s="10"/>
      <c r="L1572" s="10"/>
      <c r="M1572" s="34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103"/>
      <c r="I1573" s="10"/>
      <c r="J1573" s="10"/>
      <c r="K1573" s="10"/>
      <c r="L1573" s="10"/>
      <c r="M1573" s="34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103"/>
      <c r="I1574" s="10"/>
      <c r="J1574" s="10"/>
      <c r="K1574" s="10"/>
      <c r="L1574" s="10"/>
      <c r="M1574" s="34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103"/>
      <c r="I1575" s="10"/>
      <c r="J1575" s="10"/>
      <c r="K1575" s="10"/>
      <c r="L1575" s="10"/>
      <c r="M1575" s="34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103"/>
      <c r="I1576" s="10"/>
      <c r="J1576" s="10"/>
      <c r="K1576" s="10"/>
      <c r="L1576" s="10"/>
      <c r="M1576" s="34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103"/>
      <c r="I1577" s="10"/>
      <c r="J1577" s="10"/>
      <c r="K1577" s="10"/>
      <c r="L1577" s="10"/>
      <c r="M1577" s="34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103"/>
      <c r="I1578" s="10"/>
      <c r="J1578" s="10"/>
      <c r="K1578" s="10"/>
      <c r="L1578" s="10"/>
      <c r="M1578" s="34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103"/>
      <c r="I1579" s="10"/>
      <c r="J1579" s="10"/>
      <c r="K1579" s="10"/>
      <c r="L1579" s="10"/>
      <c r="M1579" s="34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103"/>
      <c r="I1580" s="10"/>
      <c r="J1580" s="10"/>
      <c r="K1580" s="10"/>
      <c r="L1580" s="10"/>
      <c r="M1580" s="34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103"/>
      <c r="I1581" s="10"/>
      <c r="J1581" s="10"/>
      <c r="K1581" s="10"/>
      <c r="L1581" s="10"/>
      <c r="M1581" s="34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103"/>
      <c r="I1582" s="10"/>
      <c r="J1582" s="10"/>
      <c r="K1582" s="10"/>
      <c r="L1582" s="10"/>
      <c r="M1582" s="34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103"/>
      <c r="I1583" s="10"/>
      <c r="J1583" s="10"/>
      <c r="K1583" s="10"/>
      <c r="L1583" s="10"/>
      <c r="M1583" s="34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103"/>
      <c r="I1584" s="10"/>
      <c r="J1584" s="10"/>
      <c r="K1584" s="10"/>
      <c r="L1584" s="10"/>
      <c r="M1584" s="34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103"/>
      <c r="I1585" s="10"/>
      <c r="J1585" s="10"/>
      <c r="K1585" s="10"/>
      <c r="L1585" s="10"/>
      <c r="M1585" s="34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103"/>
      <c r="I1586" s="10"/>
      <c r="J1586" s="10"/>
      <c r="K1586" s="10"/>
      <c r="L1586" s="10"/>
      <c r="M1586" s="34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103"/>
      <c r="I1587" s="10"/>
      <c r="J1587" s="10"/>
      <c r="K1587" s="10"/>
      <c r="L1587" s="10"/>
      <c r="M1587" s="34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103"/>
      <c r="I1588" s="10"/>
      <c r="J1588" s="10"/>
      <c r="K1588" s="10"/>
      <c r="L1588" s="10"/>
      <c r="M1588" s="34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103"/>
      <c r="I1589" s="10"/>
      <c r="J1589" s="10"/>
      <c r="K1589" s="10"/>
      <c r="L1589" s="10"/>
      <c r="M1589" s="34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103"/>
      <c r="I1590" s="10"/>
      <c r="J1590" s="10"/>
      <c r="K1590" s="10"/>
      <c r="L1590" s="10"/>
      <c r="M1590" s="34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103"/>
      <c r="I1591" s="10"/>
      <c r="J1591" s="10"/>
      <c r="K1591" s="10"/>
      <c r="L1591" s="10"/>
      <c r="M1591" s="34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103"/>
      <c r="I1592" s="10"/>
      <c r="J1592" s="10"/>
      <c r="K1592" s="10"/>
      <c r="L1592" s="10"/>
      <c r="M1592" s="34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103"/>
      <c r="I1593" s="10"/>
      <c r="J1593" s="10"/>
      <c r="K1593" s="10"/>
      <c r="L1593" s="10"/>
      <c r="M1593" s="34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103"/>
      <c r="I1594" s="10"/>
      <c r="J1594" s="10"/>
      <c r="K1594" s="10"/>
      <c r="L1594" s="10"/>
      <c r="M1594" s="34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103"/>
      <c r="I1595" s="10"/>
      <c r="J1595" s="10"/>
      <c r="K1595" s="10"/>
      <c r="L1595" s="10"/>
      <c r="M1595" s="34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103"/>
      <c r="I1596" s="10"/>
      <c r="J1596" s="10"/>
      <c r="K1596" s="10"/>
      <c r="L1596" s="10"/>
      <c r="M1596" s="34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103"/>
      <c r="I1597" s="10"/>
      <c r="J1597" s="10"/>
      <c r="K1597" s="10"/>
      <c r="L1597" s="10"/>
      <c r="M1597" s="34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103"/>
      <c r="I1598" s="10"/>
      <c r="J1598" s="10"/>
      <c r="K1598" s="10"/>
      <c r="L1598" s="10"/>
      <c r="M1598" s="34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103"/>
      <c r="I1599" s="10"/>
      <c r="J1599" s="10"/>
      <c r="K1599" s="10"/>
      <c r="L1599" s="10"/>
      <c r="M1599" s="34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103"/>
      <c r="I1600" s="10"/>
      <c r="J1600" s="10"/>
      <c r="K1600" s="10"/>
      <c r="L1600" s="10"/>
      <c r="M1600" s="34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103"/>
      <c r="I1601" s="10"/>
      <c r="J1601" s="10"/>
      <c r="K1601" s="10"/>
      <c r="L1601" s="10"/>
      <c r="M1601" s="34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103"/>
      <c r="I1602" s="10"/>
      <c r="J1602" s="10"/>
      <c r="K1602" s="10"/>
      <c r="L1602" s="10"/>
      <c r="M1602" s="34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103"/>
      <c r="I1603" s="10"/>
      <c r="J1603" s="10"/>
      <c r="K1603" s="10"/>
      <c r="L1603" s="10"/>
      <c r="M1603" s="34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103"/>
      <c r="I1604" s="10"/>
      <c r="J1604" s="10"/>
      <c r="K1604" s="10"/>
      <c r="L1604" s="10"/>
      <c r="M1604" s="34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103"/>
      <c r="I1605" s="10"/>
      <c r="J1605" s="10"/>
      <c r="K1605" s="10"/>
      <c r="L1605" s="10"/>
      <c r="M1605" s="34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103"/>
      <c r="I1606" s="10"/>
      <c r="J1606" s="10"/>
      <c r="K1606" s="10"/>
      <c r="L1606" s="10"/>
      <c r="M1606" s="34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103"/>
      <c r="I1607" s="10"/>
      <c r="J1607" s="10"/>
      <c r="K1607" s="10"/>
      <c r="L1607" s="10"/>
      <c r="M1607" s="34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103"/>
      <c r="I1608" s="10"/>
      <c r="J1608" s="10"/>
      <c r="K1608" s="10"/>
      <c r="L1608" s="10"/>
      <c r="M1608" s="34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103"/>
      <c r="I1609" s="10"/>
      <c r="J1609" s="10"/>
      <c r="K1609" s="10"/>
      <c r="L1609" s="10"/>
      <c r="M1609" s="34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103"/>
      <c r="I1610" s="10"/>
      <c r="J1610" s="10"/>
      <c r="K1610" s="10"/>
      <c r="L1610" s="10"/>
      <c r="M1610" s="34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103"/>
      <c r="I1611" s="10"/>
      <c r="J1611" s="10"/>
      <c r="K1611" s="10"/>
      <c r="L1611" s="10"/>
      <c r="M1611" s="34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103"/>
      <c r="I1612" s="10"/>
      <c r="J1612" s="10"/>
      <c r="K1612" s="10"/>
      <c r="L1612" s="10"/>
      <c r="M1612" s="34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103"/>
      <c r="I1613" s="10"/>
      <c r="J1613" s="10"/>
      <c r="K1613" s="10"/>
      <c r="L1613" s="10"/>
      <c r="M1613" s="34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103"/>
      <c r="I1614" s="10"/>
      <c r="J1614" s="10"/>
      <c r="K1614" s="10"/>
      <c r="L1614" s="10"/>
      <c r="M1614" s="34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103"/>
      <c r="I1615" s="10"/>
      <c r="J1615" s="10"/>
      <c r="K1615" s="10"/>
      <c r="L1615" s="10"/>
      <c r="M1615" s="34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103"/>
      <c r="I1616" s="10"/>
      <c r="J1616" s="10"/>
      <c r="K1616" s="10"/>
      <c r="L1616" s="10"/>
      <c r="M1616" s="34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103"/>
      <c r="I1617" s="10"/>
      <c r="J1617" s="10"/>
      <c r="K1617" s="10"/>
      <c r="L1617" s="10"/>
      <c r="M1617" s="34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103"/>
      <c r="I1618" s="10"/>
      <c r="J1618" s="10"/>
      <c r="K1618" s="10"/>
      <c r="L1618" s="10"/>
      <c r="M1618" s="34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103"/>
      <c r="I1619" s="10"/>
      <c r="J1619" s="10"/>
      <c r="K1619" s="10"/>
      <c r="L1619" s="10"/>
      <c r="M1619" s="34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103"/>
      <c r="I1620" s="10"/>
      <c r="J1620" s="10"/>
      <c r="K1620" s="10"/>
      <c r="L1620" s="10"/>
      <c r="M1620" s="34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103"/>
      <c r="I1621" s="10"/>
      <c r="J1621" s="10"/>
      <c r="K1621" s="10"/>
      <c r="L1621" s="10"/>
      <c r="M1621" s="34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103"/>
      <c r="I1622" s="10"/>
      <c r="J1622" s="10"/>
      <c r="K1622" s="10"/>
      <c r="L1622" s="10"/>
      <c r="M1622" s="34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103"/>
      <c r="I1623" s="10"/>
      <c r="J1623" s="10"/>
      <c r="K1623" s="10"/>
      <c r="L1623" s="10"/>
      <c r="M1623" s="34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103"/>
      <c r="I1624" s="10"/>
      <c r="J1624" s="10"/>
      <c r="K1624" s="10"/>
      <c r="L1624" s="10"/>
      <c r="M1624" s="34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103"/>
      <c r="I1625" s="10"/>
      <c r="J1625" s="10"/>
      <c r="K1625" s="10"/>
      <c r="L1625" s="10"/>
      <c r="M1625" s="34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103"/>
      <c r="I1626" s="10"/>
      <c r="J1626" s="10"/>
      <c r="K1626" s="10"/>
      <c r="L1626" s="10"/>
      <c r="M1626" s="34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103"/>
      <c r="I1627" s="10"/>
      <c r="J1627" s="10"/>
      <c r="K1627" s="10"/>
      <c r="L1627" s="10"/>
      <c r="M1627" s="34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103"/>
      <c r="I1628" s="10"/>
      <c r="J1628" s="10"/>
      <c r="K1628" s="10"/>
      <c r="L1628" s="10"/>
      <c r="M1628" s="34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103"/>
      <c r="I1629" s="10"/>
      <c r="J1629" s="10"/>
      <c r="K1629" s="10"/>
      <c r="L1629" s="10"/>
      <c r="M1629" s="34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103"/>
      <c r="I1630" s="10"/>
      <c r="J1630" s="10"/>
      <c r="K1630" s="10"/>
      <c r="L1630" s="10"/>
      <c r="M1630" s="34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103"/>
      <c r="I1631" s="10"/>
      <c r="J1631" s="10"/>
      <c r="K1631" s="10"/>
      <c r="L1631" s="10"/>
      <c r="M1631" s="34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103"/>
      <c r="I1632" s="10"/>
      <c r="J1632" s="10"/>
      <c r="K1632" s="10"/>
      <c r="L1632" s="10"/>
      <c r="M1632" s="34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103"/>
      <c r="I1633" s="10"/>
      <c r="J1633" s="10"/>
      <c r="K1633" s="10"/>
      <c r="L1633" s="10"/>
      <c r="M1633" s="34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103"/>
      <c r="I1634" s="10"/>
      <c r="J1634" s="10"/>
      <c r="K1634" s="10"/>
      <c r="L1634" s="10"/>
      <c r="M1634" s="34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103"/>
      <c r="I1635" s="10"/>
      <c r="J1635" s="10"/>
      <c r="K1635" s="10"/>
      <c r="L1635" s="10"/>
      <c r="M1635" s="34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103"/>
      <c r="I1636" s="10"/>
      <c r="J1636" s="10"/>
      <c r="K1636" s="10"/>
      <c r="L1636" s="10"/>
      <c r="M1636" s="34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103"/>
      <c r="I1637" s="10"/>
      <c r="J1637" s="10"/>
      <c r="K1637" s="10"/>
      <c r="L1637" s="10"/>
      <c r="M1637" s="34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103"/>
      <c r="I1638" s="10"/>
      <c r="J1638" s="10"/>
      <c r="K1638" s="10"/>
      <c r="L1638" s="10"/>
      <c r="M1638" s="34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103"/>
      <c r="I1639" s="10"/>
      <c r="J1639" s="10"/>
      <c r="K1639" s="10"/>
      <c r="L1639" s="10"/>
      <c r="M1639" s="34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103"/>
      <c r="I1640" s="10"/>
      <c r="J1640" s="10"/>
      <c r="K1640" s="10"/>
      <c r="L1640" s="10"/>
      <c r="M1640" s="34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103"/>
      <c r="I1641" s="10"/>
      <c r="J1641" s="10"/>
      <c r="K1641" s="10"/>
      <c r="L1641" s="10"/>
      <c r="M1641" s="34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103"/>
      <c r="I1642" s="10"/>
      <c r="J1642" s="10"/>
      <c r="K1642" s="10"/>
      <c r="L1642" s="10"/>
      <c r="M1642" s="34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103"/>
      <c r="I1643" s="10"/>
      <c r="J1643" s="10"/>
      <c r="K1643" s="10"/>
      <c r="L1643" s="10"/>
      <c r="M1643" s="34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103"/>
      <c r="I1644" s="10"/>
      <c r="J1644" s="10"/>
      <c r="K1644" s="10"/>
      <c r="L1644" s="10"/>
      <c r="M1644" s="34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103"/>
      <c r="I1645" s="10"/>
      <c r="J1645" s="10"/>
      <c r="K1645" s="10"/>
      <c r="L1645" s="10"/>
      <c r="M1645" s="34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103"/>
      <c r="I1646" s="10"/>
      <c r="J1646" s="10"/>
      <c r="K1646" s="10"/>
      <c r="L1646" s="10"/>
      <c r="M1646" s="34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103"/>
      <c r="I1647" s="10"/>
      <c r="J1647" s="10"/>
      <c r="K1647" s="10"/>
      <c r="L1647" s="10"/>
      <c r="M1647" s="34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103"/>
      <c r="I1648" s="10"/>
      <c r="J1648" s="10"/>
      <c r="K1648" s="10"/>
      <c r="L1648" s="10"/>
      <c r="M1648" s="34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103"/>
      <c r="I1649" s="10"/>
      <c r="J1649" s="10"/>
      <c r="K1649" s="10"/>
      <c r="L1649" s="10"/>
      <c r="M1649" s="34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103"/>
      <c r="I1650" s="10"/>
      <c r="J1650" s="10"/>
      <c r="K1650" s="10"/>
      <c r="L1650" s="10"/>
      <c r="M1650" s="34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103"/>
      <c r="I1651" s="10"/>
      <c r="J1651" s="10"/>
      <c r="K1651" s="10"/>
      <c r="L1651" s="10"/>
      <c r="M1651" s="34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103"/>
      <c r="I1652" s="10"/>
      <c r="J1652" s="10"/>
      <c r="K1652" s="10"/>
      <c r="L1652" s="10"/>
      <c r="M1652" s="34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103"/>
      <c r="I1653" s="10"/>
      <c r="J1653" s="10"/>
      <c r="K1653" s="10"/>
      <c r="L1653" s="10"/>
      <c r="M1653" s="34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103"/>
      <c r="I1654" s="10"/>
      <c r="J1654" s="10"/>
      <c r="K1654" s="10"/>
      <c r="L1654" s="10"/>
      <c r="M1654" s="34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103"/>
      <c r="I1655" s="10"/>
      <c r="J1655" s="10"/>
      <c r="K1655" s="10"/>
      <c r="L1655" s="10"/>
      <c r="M1655" s="34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103"/>
      <c r="I1656" s="10"/>
      <c r="J1656" s="10"/>
      <c r="K1656" s="10"/>
      <c r="L1656" s="10"/>
      <c r="M1656" s="34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103"/>
      <c r="I1657" s="10"/>
      <c r="J1657" s="10"/>
      <c r="K1657" s="10"/>
      <c r="L1657" s="10"/>
      <c r="M1657" s="34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103"/>
      <c r="I1658" s="10"/>
      <c r="J1658" s="10"/>
      <c r="K1658" s="10"/>
      <c r="L1658" s="10"/>
      <c r="M1658" s="34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103"/>
      <c r="I1659" s="10"/>
      <c r="J1659" s="10"/>
      <c r="K1659" s="10"/>
      <c r="L1659" s="10"/>
      <c r="M1659" s="34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103"/>
      <c r="I1660" s="10"/>
      <c r="J1660" s="10"/>
      <c r="K1660" s="10"/>
      <c r="L1660" s="10"/>
      <c r="M1660" s="34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103"/>
      <c r="I1661" s="10"/>
      <c r="J1661" s="10"/>
      <c r="K1661" s="10"/>
      <c r="L1661" s="10"/>
      <c r="M1661" s="34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103"/>
      <c r="I1662" s="10"/>
      <c r="J1662" s="10"/>
      <c r="K1662" s="10"/>
      <c r="L1662" s="10"/>
      <c r="M1662" s="34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103"/>
      <c r="I1663" s="10"/>
      <c r="J1663" s="10"/>
      <c r="K1663" s="10"/>
      <c r="L1663" s="10"/>
      <c r="M1663" s="34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103"/>
      <c r="I1664" s="10"/>
      <c r="J1664" s="10"/>
      <c r="K1664" s="10"/>
      <c r="L1664" s="10"/>
      <c r="M1664" s="34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103"/>
      <c r="I1665" s="10"/>
      <c r="J1665" s="10"/>
      <c r="K1665" s="10"/>
      <c r="L1665" s="10"/>
      <c r="M1665" s="34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103"/>
      <c r="I1666" s="10"/>
      <c r="J1666" s="10"/>
      <c r="K1666" s="10"/>
      <c r="L1666" s="10"/>
      <c r="M1666" s="34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103"/>
      <c r="I1667" s="10"/>
      <c r="J1667" s="10"/>
      <c r="K1667" s="10"/>
      <c r="L1667" s="10"/>
      <c r="M1667" s="34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103"/>
      <c r="I1668" s="10"/>
      <c r="J1668" s="10"/>
      <c r="K1668" s="10"/>
      <c r="L1668" s="10"/>
      <c r="M1668" s="34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103"/>
      <c r="I1669" s="10"/>
      <c r="J1669" s="10"/>
      <c r="K1669" s="10"/>
      <c r="L1669" s="10"/>
      <c r="M1669" s="34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103"/>
      <c r="I1670" s="10"/>
      <c r="J1670" s="10"/>
      <c r="K1670" s="10"/>
      <c r="L1670" s="10"/>
      <c r="M1670" s="34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103"/>
      <c r="I1671" s="10"/>
      <c r="J1671" s="10"/>
      <c r="K1671" s="10"/>
      <c r="L1671" s="10"/>
      <c r="M1671" s="34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103"/>
      <c r="I1672" s="10"/>
      <c r="J1672" s="10"/>
      <c r="K1672" s="10"/>
      <c r="L1672" s="10"/>
      <c r="M1672" s="34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103"/>
      <c r="I1673" s="10"/>
      <c r="J1673" s="10"/>
      <c r="K1673" s="10"/>
      <c r="L1673" s="10"/>
      <c r="M1673" s="34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103"/>
      <c r="I1674" s="10"/>
      <c r="J1674" s="10"/>
      <c r="K1674" s="10"/>
      <c r="L1674" s="10"/>
      <c r="M1674" s="34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103"/>
      <c r="I1675" s="10"/>
      <c r="J1675" s="10"/>
      <c r="K1675" s="10"/>
      <c r="L1675" s="10"/>
      <c r="M1675" s="34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103"/>
      <c r="I1676" s="10"/>
      <c r="J1676" s="10"/>
      <c r="K1676" s="10"/>
      <c r="L1676" s="10"/>
      <c r="M1676" s="34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103"/>
      <c r="I1677" s="10"/>
      <c r="J1677" s="10"/>
      <c r="K1677" s="10"/>
      <c r="L1677" s="10"/>
      <c r="M1677" s="34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103"/>
      <c r="I1678" s="10"/>
      <c r="J1678" s="10"/>
      <c r="K1678" s="10"/>
      <c r="L1678" s="10"/>
      <c r="M1678" s="34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103"/>
      <c r="I1679" s="10"/>
      <c r="J1679" s="10"/>
      <c r="K1679" s="10"/>
      <c r="L1679" s="10"/>
      <c r="M1679" s="34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103"/>
      <c r="I1680" s="10"/>
      <c r="J1680" s="10"/>
      <c r="K1680" s="10"/>
      <c r="L1680" s="10"/>
      <c r="M1680" s="34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103"/>
      <c r="I1681" s="10"/>
      <c r="J1681" s="10"/>
      <c r="K1681" s="10"/>
      <c r="L1681" s="10"/>
      <c r="M1681" s="34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103"/>
      <c r="I1682" s="10"/>
      <c r="J1682" s="10"/>
      <c r="K1682" s="10"/>
      <c r="L1682" s="10"/>
      <c r="M1682" s="34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103"/>
      <c r="I1683" s="10"/>
      <c r="J1683" s="10"/>
      <c r="K1683" s="10"/>
      <c r="L1683" s="10"/>
      <c r="M1683" s="34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103"/>
      <c r="I1684" s="10"/>
      <c r="J1684" s="10"/>
      <c r="K1684" s="10"/>
      <c r="L1684" s="10"/>
      <c r="M1684" s="34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103"/>
      <c r="I1685" s="10"/>
      <c r="J1685" s="10"/>
      <c r="K1685" s="10"/>
      <c r="L1685" s="10"/>
      <c r="M1685" s="34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103"/>
      <c r="I1686" s="10"/>
      <c r="J1686" s="10"/>
      <c r="K1686" s="10"/>
      <c r="L1686" s="10"/>
      <c r="M1686" s="34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103"/>
      <c r="I1687" s="10"/>
      <c r="J1687" s="10"/>
      <c r="K1687" s="10"/>
      <c r="L1687" s="10"/>
      <c r="M1687" s="34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103"/>
      <c r="I1688" s="10"/>
      <c r="J1688" s="10"/>
      <c r="K1688" s="10"/>
      <c r="L1688" s="10"/>
      <c r="M1688" s="34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103"/>
      <c r="I1689" s="10"/>
      <c r="J1689" s="10"/>
      <c r="K1689" s="10"/>
      <c r="L1689" s="10"/>
      <c r="M1689" s="34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103"/>
      <c r="I1690" s="10"/>
      <c r="J1690" s="10"/>
      <c r="K1690" s="10"/>
      <c r="L1690" s="10"/>
      <c r="M1690" s="34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103"/>
      <c r="I1691" s="10"/>
      <c r="J1691" s="10"/>
      <c r="K1691" s="10"/>
      <c r="L1691" s="10"/>
      <c r="M1691" s="34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103"/>
      <c r="I1692" s="10"/>
      <c r="J1692" s="10"/>
      <c r="K1692" s="10"/>
      <c r="L1692" s="10"/>
      <c r="M1692" s="34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103"/>
      <c r="I1693" s="10"/>
      <c r="J1693" s="10"/>
      <c r="K1693" s="10"/>
      <c r="L1693" s="10"/>
      <c r="M1693" s="34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103"/>
      <c r="I1694" s="10"/>
      <c r="J1694" s="10"/>
      <c r="K1694" s="10"/>
      <c r="L1694" s="10"/>
      <c r="M1694" s="34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103"/>
      <c r="I1695" s="10"/>
      <c r="J1695" s="10"/>
      <c r="K1695" s="10"/>
      <c r="L1695" s="10"/>
      <c r="M1695" s="34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103"/>
      <c r="I1696" s="10"/>
      <c r="J1696" s="10"/>
      <c r="K1696" s="10"/>
      <c r="L1696" s="10"/>
      <c r="M1696" s="34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103"/>
      <c r="I1697" s="10"/>
      <c r="J1697" s="10"/>
      <c r="K1697" s="10"/>
      <c r="L1697" s="10"/>
      <c r="M1697" s="34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103"/>
      <c r="I1698" s="10"/>
      <c r="J1698" s="10"/>
      <c r="K1698" s="10"/>
      <c r="L1698" s="10"/>
      <c r="M1698" s="34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103"/>
      <c r="I1699" s="10"/>
      <c r="J1699" s="10"/>
      <c r="K1699" s="10"/>
      <c r="L1699" s="10"/>
      <c r="M1699" s="34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103"/>
      <c r="I1700" s="10"/>
      <c r="J1700" s="10"/>
      <c r="K1700" s="10"/>
      <c r="L1700" s="10"/>
      <c r="M1700" s="34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103"/>
      <c r="I1701" s="10"/>
      <c r="J1701" s="10"/>
      <c r="K1701" s="10"/>
      <c r="L1701" s="10"/>
      <c r="M1701" s="34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103"/>
      <c r="I1702" s="10"/>
      <c r="J1702" s="10"/>
      <c r="K1702" s="10"/>
      <c r="L1702" s="10"/>
      <c r="M1702" s="34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103"/>
      <c r="I1703" s="10"/>
      <c r="J1703" s="10"/>
      <c r="K1703" s="10"/>
      <c r="L1703" s="10"/>
      <c r="M1703" s="34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103"/>
      <c r="I1704" s="10"/>
      <c r="J1704" s="10"/>
      <c r="K1704" s="10"/>
      <c r="L1704" s="10"/>
      <c r="M1704" s="34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103"/>
      <c r="I1705" s="10"/>
      <c r="J1705" s="10"/>
      <c r="K1705" s="10"/>
      <c r="L1705" s="10"/>
      <c r="M1705" s="34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103"/>
      <c r="I1706" s="10"/>
      <c r="J1706" s="10"/>
      <c r="K1706" s="10"/>
      <c r="L1706" s="10"/>
      <c r="M1706" s="34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103"/>
      <c r="I1707" s="10"/>
      <c r="J1707" s="10"/>
      <c r="K1707" s="10"/>
      <c r="L1707" s="10"/>
      <c r="M1707" s="34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103"/>
      <c r="I1708" s="10"/>
      <c r="J1708" s="10"/>
      <c r="K1708" s="10"/>
      <c r="L1708" s="10"/>
      <c r="M1708" s="34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103"/>
      <c r="I1709" s="10"/>
      <c r="J1709" s="10"/>
      <c r="K1709" s="10"/>
      <c r="L1709" s="10"/>
      <c r="M1709" s="34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103"/>
      <c r="I1710" s="10"/>
      <c r="J1710" s="10"/>
      <c r="K1710" s="10"/>
      <c r="L1710" s="10"/>
      <c r="M1710" s="34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103"/>
      <c r="I1711" s="10"/>
      <c r="J1711" s="10"/>
      <c r="K1711" s="10"/>
      <c r="L1711" s="10"/>
      <c r="M1711" s="34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103"/>
      <c r="I1712" s="10"/>
      <c r="J1712" s="10"/>
      <c r="K1712" s="10"/>
      <c r="L1712" s="10"/>
      <c r="M1712" s="34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103"/>
      <c r="I1713" s="10"/>
      <c r="J1713" s="10"/>
      <c r="K1713" s="10"/>
      <c r="L1713" s="10"/>
      <c r="M1713" s="34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103"/>
      <c r="I1714" s="10"/>
      <c r="J1714" s="10"/>
      <c r="K1714" s="10"/>
      <c r="L1714" s="10"/>
      <c r="M1714" s="34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103"/>
      <c r="I1715" s="10"/>
      <c r="J1715" s="10"/>
      <c r="K1715" s="10"/>
      <c r="L1715" s="10"/>
      <c r="M1715" s="34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103"/>
      <c r="I1716" s="10"/>
      <c r="J1716" s="10"/>
      <c r="K1716" s="10"/>
      <c r="L1716" s="10"/>
      <c r="M1716" s="34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103"/>
      <c r="I1717" s="10"/>
      <c r="J1717" s="10"/>
      <c r="K1717" s="10"/>
      <c r="L1717" s="10"/>
      <c r="M1717" s="34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103"/>
      <c r="I1718" s="10"/>
      <c r="J1718" s="10"/>
      <c r="K1718" s="10"/>
      <c r="L1718" s="10"/>
      <c r="M1718" s="34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103"/>
      <c r="I1719" s="10"/>
      <c r="J1719" s="10"/>
      <c r="K1719" s="10"/>
      <c r="L1719" s="10"/>
      <c r="M1719" s="34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103"/>
      <c r="I1720" s="10"/>
      <c r="J1720" s="10"/>
      <c r="K1720" s="10"/>
      <c r="L1720" s="10"/>
      <c r="M1720" s="34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103"/>
      <c r="I1721" s="10"/>
      <c r="J1721" s="10"/>
      <c r="K1721" s="10"/>
      <c r="L1721" s="10"/>
      <c r="M1721" s="34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103"/>
      <c r="I1722" s="10"/>
      <c r="J1722" s="10"/>
      <c r="K1722" s="10"/>
      <c r="L1722" s="10"/>
      <c r="M1722" s="34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103"/>
      <c r="I1723" s="10"/>
      <c r="J1723" s="10"/>
      <c r="K1723" s="10"/>
      <c r="L1723" s="10"/>
      <c r="M1723" s="34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103"/>
      <c r="I1724" s="10"/>
      <c r="J1724" s="10"/>
      <c r="K1724" s="10"/>
      <c r="L1724" s="10"/>
      <c r="M1724" s="34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103"/>
      <c r="I1725" s="10"/>
      <c r="J1725" s="10"/>
      <c r="K1725" s="10"/>
      <c r="L1725" s="10"/>
      <c r="M1725" s="34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103"/>
      <c r="I1726" s="10"/>
      <c r="J1726" s="10"/>
      <c r="K1726" s="10"/>
      <c r="L1726" s="10"/>
      <c r="M1726" s="34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103"/>
      <c r="I1727" s="10"/>
      <c r="J1727" s="10"/>
      <c r="K1727" s="10"/>
      <c r="L1727" s="10"/>
      <c r="M1727" s="34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103"/>
      <c r="I1728" s="10"/>
      <c r="J1728" s="10"/>
      <c r="K1728" s="10"/>
      <c r="L1728" s="10"/>
      <c r="M1728" s="34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103"/>
      <c r="I1729" s="10"/>
      <c r="J1729" s="10"/>
      <c r="K1729" s="10"/>
      <c r="L1729" s="10"/>
      <c r="M1729" s="34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103"/>
      <c r="I1730" s="10"/>
      <c r="J1730" s="10"/>
      <c r="K1730" s="10"/>
      <c r="L1730" s="10"/>
      <c r="M1730" s="34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103"/>
      <c r="I1731" s="10"/>
      <c r="J1731" s="10"/>
      <c r="K1731" s="10"/>
      <c r="L1731" s="10"/>
      <c r="M1731" s="34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103"/>
      <c r="I1732" s="10"/>
      <c r="J1732" s="10"/>
      <c r="K1732" s="10"/>
      <c r="L1732" s="10"/>
      <c r="M1732" s="34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103"/>
      <c r="I1733" s="10"/>
      <c r="J1733" s="10"/>
      <c r="K1733" s="10"/>
      <c r="L1733" s="10"/>
      <c r="M1733" s="34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103"/>
      <c r="I1734" s="10"/>
      <c r="J1734" s="10"/>
      <c r="K1734" s="10"/>
      <c r="L1734" s="10"/>
      <c r="M1734" s="34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103"/>
      <c r="I1735" s="10"/>
      <c r="J1735" s="10"/>
      <c r="K1735" s="10"/>
      <c r="L1735" s="10"/>
      <c r="M1735" s="34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103"/>
      <c r="I1736" s="10"/>
      <c r="J1736" s="10"/>
      <c r="K1736" s="10"/>
      <c r="L1736" s="10"/>
      <c r="M1736" s="34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103"/>
      <c r="I1737" s="10"/>
      <c r="J1737" s="10"/>
      <c r="K1737" s="10"/>
      <c r="L1737" s="10"/>
      <c r="M1737" s="34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103"/>
      <c r="I1738" s="10"/>
      <c r="J1738" s="10"/>
      <c r="K1738" s="10"/>
      <c r="L1738" s="10"/>
      <c r="M1738" s="34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103"/>
      <c r="I1739" s="10"/>
      <c r="J1739" s="10"/>
      <c r="K1739" s="10"/>
      <c r="L1739" s="10"/>
      <c r="M1739" s="34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103"/>
      <c r="I1740" s="10"/>
      <c r="J1740" s="10"/>
      <c r="K1740" s="10"/>
      <c r="L1740" s="10"/>
      <c r="M1740" s="34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103"/>
      <c r="I1741" s="10"/>
      <c r="J1741" s="10"/>
      <c r="K1741" s="10"/>
      <c r="L1741" s="10"/>
      <c r="M1741" s="34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103"/>
      <c r="I1742" s="10"/>
      <c r="J1742" s="10"/>
      <c r="K1742" s="10"/>
      <c r="L1742" s="10"/>
      <c r="M1742" s="34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103"/>
      <c r="I1743" s="10"/>
      <c r="J1743" s="10"/>
      <c r="K1743" s="10"/>
      <c r="L1743" s="10"/>
      <c r="M1743" s="34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103"/>
      <c r="I1744" s="10"/>
      <c r="J1744" s="10"/>
      <c r="K1744" s="10"/>
      <c r="L1744" s="10"/>
      <c r="M1744" s="34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103"/>
      <c r="I1745" s="10"/>
      <c r="J1745" s="10"/>
      <c r="K1745" s="10"/>
      <c r="L1745" s="10"/>
      <c r="M1745" s="34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103"/>
      <c r="I1746" s="10"/>
      <c r="J1746" s="10"/>
      <c r="K1746" s="10"/>
      <c r="L1746" s="10"/>
      <c r="M1746" s="34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103"/>
      <c r="I1747" s="10"/>
      <c r="J1747" s="10"/>
      <c r="K1747" s="10"/>
      <c r="L1747" s="10"/>
      <c r="M1747" s="34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103"/>
      <c r="I1748" s="10"/>
      <c r="J1748" s="10"/>
      <c r="K1748" s="10"/>
      <c r="L1748" s="10"/>
      <c r="M1748" s="34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103"/>
      <c r="I1749" s="10"/>
      <c r="J1749" s="10"/>
      <c r="K1749" s="10"/>
      <c r="L1749" s="10"/>
      <c r="M1749" s="34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103"/>
      <c r="I1750" s="10"/>
      <c r="J1750" s="10"/>
      <c r="K1750" s="10"/>
      <c r="L1750" s="10"/>
      <c r="M1750" s="34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103"/>
      <c r="I1751" s="10"/>
      <c r="J1751" s="10"/>
      <c r="K1751" s="10"/>
      <c r="L1751" s="10"/>
      <c r="M1751" s="34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103"/>
      <c r="I1752" s="10"/>
      <c r="J1752" s="10"/>
      <c r="K1752" s="10"/>
      <c r="L1752" s="10"/>
      <c r="M1752" s="34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103"/>
      <c r="I1753" s="10"/>
      <c r="J1753" s="10"/>
      <c r="K1753" s="10"/>
      <c r="L1753" s="10"/>
      <c r="M1753" s="34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103"/>
      <c r="I1754" s="10"/>
      <c r="J1754" s="10"/>
      <c r="K1754" s="10"/>
      <c r="L1754" s="10"/>
      <c r="M1754" s="34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103"/>
      <c r="I1755" s="10"/>
      <c r="J1755" s="10"/>
      <c r="K1755" s="10"/>
      <c r="L1755" s="10"/>
      <c r="M1755" s="34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103"/>
      <c r="I1756" s="10"/>
      <c r="J1756" s="10"/>
      <c r="K1756" s="10"/>
      <c r="L1756" s="10"/>
      <c r="M1756" s="34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103"/>
      <c r="I1757" s="10"/>
      <c r="J1757" s="10"/>
      <c r="K1757" s="10"/>
      <c r="L1757" s="10"/>
      <c r="M1757" s="34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103"/>
      <c r="I1758" s="10"/>
      <c r="J1758" s="10"/>
      <c r="K1758" s="10"/>
      <c r="L1758" s="10"/>
      <c r="M1758" s="34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103"/>
      <c r="I1759" s="10"/>
      <c r="J1759" s="10"/>
      <c r="K1759" s="10"/>
      <c r="L1759" s="10"/>
      <c r="M1759" s="34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103"/>
      <c r="I1760" s="10"/>
      <c r="J1760" s="10"/>
      <c r="K1760" s="10"/>
      <c r="L1760" s="10"/>
      <c r="M1760" s="34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103"/>
      <c r="I1761" s="10"/>
      <c r="J1761" s="10"/>
      <c r="K1761" s="10"/>
      <c r="L1761" s="10"/>
      <c r="M1761" s="34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103"/>
      <c r="I1762" s="10"/>
      <c r="J1762" s="10"/>
      <c r="K1762" s="10"/>
      <c r="L1762" s="10"/>
      <c r="M1762" s="34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103"/>
      <c r="I1763" s="10"/>
      <c r="J1763" s="10"/>
      <c r="K1763" s="10"/>
      <c r="L1763" s="10"/>
      <c r="M1763" s="34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103"/>
      <c r="I1764" s="10"/>
      <c r="J1764" s="10"/>
      <c r="K1764" s="10"/>
      <c r="L1764" s="10"/>
      <c r="M1764" s="34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103"/>
      <c r="I1765" s="10"/>
      <c r="J1765" s="10"/>
      <c r="K1765" s="10"/>
      <c r="L1765" s="10"/>
      <c r="M1765" s="34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103"/>
      <c r="I1766" s="10"/>
      <c r="J1766" s="10"/>
      <c r="K1766" s="10"/>
      <c r="L1766" s="10"/>
      <c r="M1766" s="34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103"/>
      <c r="I1767" s="10"/>
      <c r="J1767" s="10"/>
      <c r="K1767" s="10"/>
      <c r="L1767" s="10"/>
      <c r="M1767" s="34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103"/>
      <c r="I1768" s="10"/>
      <c r="J1768" s="10"/>
      <c r="K1768" s="10"/>
      <c r="L1768" s="10"/>
      <c r="M1768" s="34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103"/>
      <c r="I1769" s="10"/>
      <c r="J1769" s="10"/>
      <c r="K1769" s="10"/>
      <c r="L1769" s="10"/>
      <c r="M1769" s="34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103"/>
      <c r="I1770" s="10"/>
      <c r="J1770" s="10"/>
      <c r="K1770" s="10"/>
      <c r="L1770" s="10"/>
      <c r="M1770" s="34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103"/>
      <c r="I1771" s="10"/>
      <c r="J1771" s="10"/>
      <c r="K1771" s="10"/>
      <c r="L1771" s="10"/>
      <c r="M1771" s="34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103"/>
      <c r="I1772" s="10"/>
      <c r="J1772" s="10"/>
      <c r="K1772" s="10"/>
      <c r="L1772" s="10"/>
      <c r="M1772" s="34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103"/>
      <c r="I1773" s="10"/>
      <c r="J1773" s="10"/>
      <c r="K1773" s="10"/>
      <c r="L1773" s="10"/>
      <c r="M1773" s="34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103"/>
      <c r="I1774" s="10"/>
      <c r="J1774" s="10"/>
      <c r="K1774" s="10"/>
      <c r="L1774" s="10"/>
      <c r="M1774" s="34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103"/>
      <c r="I1775" s="10"/>
      <c r="J1775" s="10"/>
      <c r="K1775" s="10"/>
      <c r="L1775" s="10"/>
      <c r="M1775" s="34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103"/>
      <c r="I1776" s="10"/>
      <c r="J1776" s="10"/>
      <c r="K1776" s="10"/>
      <c r="L1776" s="10"/>
      <c r="M1776" s="34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103"/>
      <c r="I1777" s="10"/>
      <c r="J1777" s="10"/>
      <c r="K1777" s="10"/>
      <c r="L1777" s="10"/>
      <c r="M1777" s="34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103"/>
      <c r="I1778" s="10"/>
      <c r="J1778" s="10"/>
      <c r="K1778" s="10"/>
      <c r="L1778" s="10"/>
      <c r="M1778" s="34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103"/>
      <c r="I1779" s="10"/>
      <c r="J1779" s="10"/>
      <c r="K1779" s="10"/>
      <c r="L1779" s="10"/>
      <c r="M1779" s="34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103"/>
      <c r="I1780" s="10"/>
      <c r="J1780" s="10"/>
      <c r="K1780" s="10"/>
      <c r="L1780" s="10"/>
      <c r="M1780" s="34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103"/>
      <c r="I1781" s="10"/>
      <c r="J1781" s="10"/>
      <c r="K1781" s="10"/>
      <c r="L1781" s="10"/>
      <c r="M1781" s="34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103"/>
      <c r="I1782" s="10"/>
      <c r="J1782" s="10"/>
      <c r="K1782" s="10"/>
      <c r="L1782" s="10"/>
      <c r="M1782" s="34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103"/>
      <c r="I1783" s="10"/>
      <c r="J1783" s="10"/>
      <c r="K1783" s="10"/>
      <c r="L1783" s="10"/>
      <c r="M1783" s="34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103"/>
      <c r="I1784" s="10"/>
      <c r="J1784" s="10"/>
      <c r="K1784" s="10"/>
      <c r="L1784" s="10"/>
      <c r="M1784" s="34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103"/>
      <c r="I1785" s="10"/>
      <c r="J1785" s="10"/>
      <c r="K1785" s="10"/>
      <c r="L1785" s="10"/>
      <c r="M1785" s="34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103"/>
      <c r="I1786" s="10"/>
      <c r="J1786" s="10"/>
      <c r="K1786" s="10"/>
      <c r="L1786" s="10"/>
      <c r="M1786" s="34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103"/>
      <c r="I1787" s="10"/>
      <c r="J1787" s="10"/>
      <c r="K1787" s="10"/>
      <c r="L1787" s="10"/>
      <c r="M1787" s="34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103"/>
      <c r="I1788" s="10"/>
      <c r="J1788" s="10"/>
      <c r="K1788" s="10"/>
      <c r="L1788" s="10"/>
      <c r="M1788" s="34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103"/>
      <c r="I1789" s="10"/>
      <c r="J1789" s="10"/>
      <c r="K1789" s="10"/>
      <c r="L1789" s="10"/>
      <c r="M1789" s="34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103"/>
      <c r="I1790" s="10"/>
      <c r="J1790" s="10"/>
      <c r="K1790" s="10"/>
      <c r="L1790" s="10"/>
      <c r="M1790" s="34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103"/>
      <c r="I1791" s="10"/>
      <c r="J1791" s="10"/>
      <c r="K1791" s="10"/>
      <c r="L1791" s="10"/>
      <c r="M1791" s="34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103"/>
      <c r="I1792" s="10"/>
      <c r="J1792" s="10"/>
      <c r="K1792" s="10"/>
      <c r="L1792" s="10"/>
      <c r="M1792" s="34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103"/>
      <c r="I1793" s="10"/>
      <c r="J1793" s="10"/>
      <c r="K1793" s="10"/>
      <c r="L1793" s="10"/>
      <c r="M1793" s="34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103"/>
      <c r="I1794" s="10"/>
      <c r="J1794" s="10"/>
      <c r="K1794" s="10"/>
      <c r="L1794" s="10"/>
      <c r="M1794" s="34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103"/>
      <c r="I1795" s="10"/>
      <c r="J1795" s="10"/>
      <c r="K1795" s="10"/>
      <c r="L1795" s="10"/>
      <c r="M1795" s="34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103"/>
      <c r="I1796" s="10"/>
      <c r="J1796" s="10"/>
      <c r="K1796" s="10"/>
      <c r="L1796" s="10"/>
      <c r="M1796" s="34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103"/>
      <c r="I1797" s="10"/>
      <c r="J1797" s="10"/>
      <c r="K1797" s="10"/>
      <c r="L1797" s="10"/>
      <c r="M1797" s="34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103"/>
      <c r="I1798" s="10"/>
      <c r="J1798" s="10"/>
      <c r="K1798" s="10"/>
      <c r="L1798" s="10"/>
      <c r="M1798" s="34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103"/>
      <c r="I1799" s="10"/>
      <c r="J1799" s="10"/>
      <c r="K1799" s="10"/>
      <c r="L1799" s="10"/>
      <c r="M1799" s="34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103"/>
      <c r="I1800" s="10"/>
      <c r="J1800" s="10"/>
      <c r="K1800" s="10"/>
      <c r="L1800" s="10"/>
      <c r="M1800" s="34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103"/>
      <c r="I1801" s="10"/>
      <c r="J1801" s="10"/>
      <c r="K1801" s="10"/>
      <c r="L1801" s="10"/>
      <c r="M1801" s="34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103"/>
      <c r="I1802" s="10"/>
      <c r="J1802" s="10"/>
      <c r="K1802" s="10"/>
      <c r="L1802" s="10"/>
      <c r="M1802" s="34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103"/>
      <c r="I1803" s="10"/>
      <c r="J1803" s="10"/>
      <c r="K1803" s="10"/>
      <c r="L1803" s="10"/>
      <c r="M1803" s="34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103"/>
      <c r="I1804" s="10"/>
      <c r="J1804" s="10"/>
      <c r="K1804" s="10"/>
      <c r="L1804" s="10"/>
      <c r="M1804" s="34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103"/>
      <c r="I1805" s="10"/>
      <c r="J1805" s="10"/>
      <c r="K1805" s="10"/>
      <c r="L1805" s="10"/>
      <c r="M1805" s="34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103"/>
      <c r="I1806" s="10"/>
      <c r="J1806" s="10"/>
      <c r="K1806" s="10"/>
      <c r="L1806" s="10"/>
      <c r="M1806" s="34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103"/>
      <c r="I1807" s="10"/>
      <c r="J1807" s="10"/>
      <c r="K1807" s="10"/>
      <c r="L1807" s="10"/>
      <c r="M1807" s="34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103"/>
      <c r="I1808" s="10"/>
      <c r="J1808" s="10"/>
      <c r="K1808" s="10"/>
      <c r="L1808" s="10"/>
      <c r="M1808" s="34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103"/>
      <c r="I1809" s="10"/>
      <c r="J1809" s="10"/>
      <c r="K1809" s="10"/>
      <c r="L1809" s="10"/>
      <c r="M1809" s="34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103"/>
      <c r="I1810" s="10"/>
      <c r="J1810" s="10"/>
      <c r="K1810" s="10"/>
      <c r="L1810" s="10"/>
      <c r="M1810" s="34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103"/>
      <c r="I1811" s="10"/>
      <c r="J1811" s="10"/>
      <c r="K1811" s="10"/>
      <c r="L1811" s="10"/>
      <c r="M1811" s="34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103"/>
      <c r="I1812" s="10"/>
      <c r="J1812" s="10"/>
      <c r="K1812" s="10"/>
      <c r="L1812" s="10"/>
      <c r="M1812" s="34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103"/>
      <c r="I1813" s="10"/>
      <c r="J1813" s="10"/>
      <c r="K1813" s="10"/>
      <c r="L1813" s="10"/>
      <c r="M1813" s="34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103"/>
      <c r="I1814" s="10"/>
      <c r="J1814" s="10"/>
      <c r="K1814" s="10"/>
      <c r="L1814" s="10"/>
      <c r="M1814" s="34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103"/>
      <c r="I1815" s="10"/>
      <c r="J1815" s="10"/>
      <c r="K1815" s="10"/>
      <c r="L1815" s="10"/>
      <c r="M1815" s="34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103"/>
      <c r="I1816" s="10"/>
      <c r="J1816" s="10"/>
      <c r="K1816" s="10"/>
      <c r="L1816" s="10"/>
      <c r="M1816" s="34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103"/>
      <c r="I1817" s="10"/>
      <c r="J1817" s="10"/>
      <c r="K1817" s="10"/>
      <c r="L1817" s="10"/>
      <c r="M1817" s="34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103"/>
      <c r="I1818" s="10"/>
      <c r="J1818" s="10"/>
      <c r="K1818" s="10"/>
      <c r="L1818" s="10"/>
      <c r="M1818" s="34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103"/>
      <c r="I1819" s="10"/>
      <c r="J1819" s="10"/>
      <c r="K1819" s="10"/>
      <c r="L1819" s="10"/>
      <c r="M1819" s="34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103"/>
      <c r="I1820" s="10"/>
      <c r="J1820" s="10"/>
      <c r="K1820" s="10"/>
      <c r="L1820" s="10"/>
      <c r="M1820" s="34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103"/>
      <c r="I1821" s="10"/>
      <c r="J1821" s="10"/>
      <c r="K1821" s="10"/>
      <c r="L1821" s="10"/>
      <c r="M1821" s="34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103"/>
      <c r="I1822" s="10"/>
      <c r="J1822" s="10"/>
      <c r="K1822" s="10"/>
      <c r="L1822" s="10"/>
      <c r="M1822" s="34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103"/>
      <c r="I1823" s="10"/>
      <c r="J1823" s="10"/>
      <c r="K1823" s="10"/>
      <c r="L1823" s="10"/>
      <c r="M1823" s="34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103"/>
      <c r="I1824" s="10"/>
      <c r="J1824" s="10"/>
      <c r="K1824" s="10"/>
      <c r="L1824" s="10"/>
      <c r="M1824" s="34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103"/>
      <c r="I1825" s="10"/>
      <c r="J1825" s="10"/>
      <c r="K1825" s="10"/>
      <c r="L1825" s="10"/>
      <c r="M1825" s="34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103"/>
      <c r="I1826" s="10"/>
      <c r="J1826" s="10"/>
      <c r="K1826" s="10"/>
      <c r="L1826" s="10"/>
      <c r="M1826" s="34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103"/>
      <c r="I1827" s="10"/>
      <c r="J1827" s="10"/>
      <c r="K1827" s="10"/>
      <c r="L1827" s="10"/>
      <c r="M1827" s="34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103"/>
      <c r="I1828" s="10"/>
      <c r="J1828" s="10"/>
      <c r="K1828" s="10"/>
      <c r="L1828" s="10"/>
      <c r="M1828" s="34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103"/>
      <c r="I1829" s="10"/>
      <c r="J1829" s="10"/>
      <c r="K1829" s="10"/>
      <c r="L1829" s="10"/>
      <c r="M1829" s="34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103"/>
      <c r="I1830" s="10"/>
      <c r="J1830" s="10"/>
      <c r="K1830" s="10"/>
      <c r="L1830" s="10"/>
      <c r="M1830" s="34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103"/>
      <c r="I1831" s="10"/>
      <c r="J1831" s="10"/>
      <c r="K1831" s="10"/>
      <c r="L1831" s="10"/>
      <c r="M1831" s="34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103"/>
      <c r="I1832" s="10"/>
      <c r="J1832" s="10"/>
      <c r="K1832" s="10"/>
      <c r="L1832" s="10"/>
      <c r="M1832" s="34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103"/>
      <c r="I1833" s="10"/>
      <c r="J1833" s="10"/>
      <c r="K1833" s="10"/>
      <c r="L1833" s="10"/>
      <c r="M1833" s="34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103"/>
      <c r="I1834" s="10"/>
      <c r="J1834" s="10"/>
      <c r="K1834" s="10"/>
      <c r="L1834" s="10"/>
      <c r="M1834" s="34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103"/>
      <c r="I1835" s="10"/>
      <c r="J1835" s="10"/>
      <c r="K1835" s="10"/>
      <c r="L1835" s="10"/>
      <c r="M1835" s="34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103"/>
      <c r="I1836" s="10"/>
      <c r="J1836" s="10"/>
      <c r="K1836" s="10"/>
      <c r="L1836" s="10"/>
      <c r="M1836" s="34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103"/>
      <c r="I1837" s="10"/>
      <c r="J1837" s="10"/>
      <c r="K1837" s="10"/>
      <c r="L1837" s="10"/>
      <c r="M1837" s="34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103"/>
      <c r="I1838" s="10"/>
      <c r="J1838" s="10"/>
      <c r="K1838" s="10"/>
      <c r="L1838" s="10"/>
      <c r="M1838" s="34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103"/>
      <c r="I1839" s="10"/>
      <c r="J1839" s="10"/>
      <c r="K1839" s="10"/>
      <c r="L1839" s="10"/>
      <c r="M1839" s="34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103"/>
      <c r="I1840" s="10"/>
      <c r="J1840" s="10"/>
      <c r="K1840" s="10"/>
      <c r="L1840" s="10"/>
      <c r="M1840" s="34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103"/>
      <c r="I1841" s="10"/>
      <c r="J1841" s="10"/>
      <c r="K1841" s="10"/>
      <c r="L1841" s="10"/>
      <c r="M1841" s="34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103"/>
      <c r="I1842" s="10"/>
      <c r="J1842" s="10"/>
      <c r="K1842" s="10"/>
      <c r="L1842" s="10"/>
      <c r="M1842" s="34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103"/>
      <c r="I1843" s="10"/>
      <c r="J1843" s="10"/>
      <c r="K1843" s="10"/>
      <c r="L1843" s="10"/>
      <c r="M1843" s="34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103"/>
      <c r="I1844" s="10"/>
      <c r="J1844" s="10"/>
      <c r="K1844" s="10"/>
      <c r="L1844" s="10"/>
      <c r="M1844" s="34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103"/>
      <c r="I1845" s="10"/>
      <c r="J1845" s="10"/>
      <c r="K1845" s="10"/>
      <c r="L1845" s="10"/>
      <c r="M1845" s="34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103"/>
      <c r="I1846" s="10"/>
      <c r="J1846" s="10"/>
      <c r="K1846" s="10"/>
      <c r="L1846" s="10"/>
      <c r="M1846" s="34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103"/>
      <c r="I1847" s="10"/>
      <c r="J1847" s="10"/>
      <c r="K1847" s="10"/>
      <c r="L1847" s="10"/>
      <c r="M1847" s="34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103"/>
      <c r="I1848" s="10"/>
      <c r="J1848" s="10"/>
      <c r="K1848" s="10"/>
      <c r="L1848" s="10"/>
      <c r="M1848" s="34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103"/>
      <c r="I1849" s="10"/>
      <c r="J1849" s="10"/>
      <c r="K1849" s="10"/>
      <c r="L1849" s="10"/>
      <c r="M1849" s="34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103"/>
      <c r="I1850" s="10"/>
      <c r="J1850" s="10"/>
      <c r="K1850" s="10"/>
      <c r="L1850" s="10"/>
      <c r="M1850" s="34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103"/>
      <c r="I1851" s="10"/>
      <c r="J1851" s="10"/>
      <c r="K1851" s="10"/>
      <c r="L1851" s="10"/>
      <c r="M1851" s="34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103"/>
      <c r="I1852" s="10"/>
      <c r="J1852" s="10"/>
      <c r="K1852" s="10"/>
      <c r="L1852" s="10"/>
      <c r="M1852" s="34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103"/>
      <c r="I1853" s="10"/>
      <c r="J1853" s="10"/>
      <c r="K1853" s="10"/>
      <c r="L1853" s="10"/>
      <c r="M1853" s="34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103"/>
      <c r="I1854" s="10"/>
      <c r="J1854" s="10"/>
      <c r="K1854" s="10"/>
      <c r="L1854" s="10"/>
      <c r="M1854" s="34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103"/>
      <c r="I1855" s="10"/>
      <c r="J1855" s="10"/>
      <c r="K1855" s="10"/>
      <c r="L1855" s="10"/>
      <c r="M1855" s="34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103"/>
      <c r="I1856" s="10"/>
      <c r="J1856" s="10"/>
      <c r="K1856" s="10"/>
      <c r="L1856" s="10"/>
      <c r="M1856" s="34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103"/>
      <c r="I1857" s="10"/>
      <c r="J1857" s="10"/>
      <c r="K1857" s="10"/>
      <c r="L1857" s="10"/>
      <c r="M1857" s="34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103"/>
      <c r="I1858" s="10"/>
      <c r="J1858" s="10"/>
      <c r="K1858" s="10"/>
      <c r="L1858" s="10"/>
      <c r="M1858" s="34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103"/>
      <c r="I1859" s="10"/>
      <c r="J1859" s="10"/>
      <c r="K1859" s="10"/>
      <c r="L1859" s="10"/>
      <c r="M1859" s="34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103"/>
      <c r="I1860" s="10"/>
      <c r="J1860" s="10"/>
      <c r="K1860" s="10"/>
      <c r="L1860" s="10"/>
      <c r="M1860" s="34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103"/>
      <c r="I1861" s="10"/>
      <c r="J1861" s="10"/>
      <c r="K1861" s="10"/>
      <c r="L1861" s="10"/>
      <c r="M1861" s="34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103"/>
      <c r="I1862" s="10"/>
      <c r="J1862" s="10"/>
      <c r="K1862" s="10"/>
      <c r="L1862" s="10"/>
      <c r="M1862" s="34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103"/>
      <c r="I1863" s="10"/>
      <c r="J1863" s="10"/>
      <c r="K1863" s="10"/>
      <c r="L1863" s="10"/>
      <c r="M1863" s="34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103"/>
      <c r="I1864" s="10"/>
      <c r="J1864" s="10"/>
      <c r="K1864" s="10"/>
      <c r="L1864" s="10"/>
      <c r="M1864" s="34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103"/>
      <c r="I1865" s="10"/>
      <c r="J1865" s="10"/>
      <c r="K1865" s="10"/>
      <c r="L1865" s="10"/>
      <c r="M1865" s="34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103"/>
      <c r="I1866" s="10"/>
      <c r="J1866" s="10"/>
      <c r="K1866" s="10"/>
      <c r="L1866" s="10"/>
      <c r="M1866" s="34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103"/>
      <c r="I1867" s="10"/>
      <c r="J1867" s="10"/>
      <c r="K1867" s="10"/>
      <c r="L1867" s="10"/>
      <c r="M1867" s="34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103"/>
      <c r="I1868" s="10"/>
      <c r="J1868" s="10"/>
      <c r="K1868" s="10"/>
      <c r="L1868" s="10"/>
      <c r="M1868" s="34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103"/>
      <c r="I1869" s="10"/>
      <c r="J1869" s="10"/>
      <c r="K1869" s="10"/>
      <c r="L1869" s="10"/>
      <c r="M1869" s="34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103"/>
      <c r="I1870" s="10"/>
      <c r="J1870" s="10"/>
      <c r="K1870" s="10"/>
      <c r="L1870" s="10"/>
      <c r="M1870" s="34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103"/>
      <c r="I1871" s="10"/>
      <c r="J1871" s="10"/>
      <c r="K1871" s="10"/>
      <c r="L1871" s="10"/>
      <c r="M1871" s="34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103"/>
      <c r="I1872" s="10"/>
      <c r="J1872" s="10"/>
      <c r="K1872" s="10"/>
      <c r="L1872" s="10"/>
      <c r="M1872" s="34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103"/>
      <c r="I1873" s="10"/>
      <c r="J1873" s="10"/>
      <c r="K1873" s="10"/>
      <c r="L1873" s="10"/>
      <c r="M1873" s="34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103"/>
      <c r="I1874" s="10"/>
      <c r="J1874" s="10"/>
      <c r="K1874" s="10"/>
      <c r="L1874" s="10"/>
      <c r="M1874" s="34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103"/>
      <c r="I1875" s="10"/>
      <c r="J1875" s="10"/>
      <c r="K1875" s="10"/>
      <c r="L1875" s="10"/>
      <c r="M1875" s="34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103"/>
      <c r="I1876" s="10"/>
      <c r="J1876" s="10"/>
      <c r="K1876" s="10"/>
      <c r="L1876" s="10"/>
      <c r="M1876" s="34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103"/>
      <c r="I1877" s="10"/>
      <c r="J1877" s="10"/>
      <c r="K1877" s="10"/>
      <c r="L1877" s="10"/>
      <c r="M1877" s="34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103"/>
      <c r="I1878" s="10"/>
      <c r="J1878" s="10"/>
      <c r="K1878" s="10"/>
      <c r="L1878" s="10"/>
      <c r="M1878" s="34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103"/>
      <c r="I1879" s="10"/>
      <c r="J1879" s="10"/>
      <c r="K1879" s="10"/>
      <c r="L1879" s="10"/>
      <c r="M1879" s="34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103"/>
      <c r="I1880" s="10"/>
      <c r="J1880" s="10"/>
      <c r="K1880" s="10"/>
      <c r="L1880" s="10"/>
      <c r="M1880" s="34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103"/>
      <c r="I1881" s="10"/>
      <c r="J1881" s="10"/>
      <c r="K1881" s="10"/>
      <c r="L1881" s="10"/>
      <c r="M1881" s="34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103"/>
      <c r="I1882" s="10"/>
      <c r="J1882" s="10"/>
      <c r="K1882" s="10"/>
      <c r="L1882" s="10"/>
      <c r="M1882" s="34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103"/>
      <c r="I1883" s="10"/>
      <c r="J1883" s="10"/>
      <c r="K1883" s="10"/>
      <c r="L1883" s="10"/>
      <c r="M1883" s="34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103"/>
      <c r="I1884" s="10"/>
      <c r="J1884" s="10"/>
      <c r="K1884" s="10"/>
      <c r="L1884" s="10"/>
      <c r="M1884" s="34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103"/>
      <c r="I1885" s="10"/>
      <c r="J1885" s="10"/>
      <c r="K1885" s="10"/>
      <c r="L1885" s="10"/>
      <c r="M1885" s="34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103"/>
      <c r="I1886" s="10"/>
      <c r="J1886" s="10"/>
      <c r="K1886" s="10"/>
      <c r="L1886" s="10"/>
      <c r="M1886" s="34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103"/>
      <c r="I1887" s="10"/>
      <c r="J1887" s="10"/>
      <c r="K1887" s="10"/>
      <c r="L1887" s="10"/>
      <c r="M1887" s="34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103"/>
      <c r="I1888" s="10"/>
      <c r="J1888" s="10"/>
      <c r="K1888" s="10"/>
      <c r="L1888" s="10"/>
      <c r="M1888" s="34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103"/>
      <c r="I1889" s="10"/>
      <c r="J1889" s="10"/>
      <c r="K1889" s="10"/>
      <c r="L1889" s="10"/>
      <c r="M1889" s="34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103"/>
      <c r="I1890" s="10"/>
      <c r="J1890" s="10"/>
      <c r="K1890" s="10"/>
      <c r="L1890" s="10"/>
      <c r="M1890" s="34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103"/>
      <c r="I1891" s="10"/>
      <c r="J1891" s="10"/>
      <c r="K1891" s="10"/>
      <c r="L1891" s="10"/>
      <c r="M1891" s="34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103"/>
      <c r="I1892" s="10"/>
      <c r="J1892" s="10"/>
      <c r="K1892" s="10"/>
      <c r="L1892" s="10"/>
      <c r="M1892" s="34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103"/>
      <c r="I1893" s="10"/>
      <c r="J1893" s="10"/>
      <c r="K1893" s="10"/>
      <c r="L1893" s="10"/>
      <c r="M1893" s="34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103"/>
      <c r="I1894" s="10"/>
      <c r="J1894" s="10"/>
      <c r="K1894" s="10"/>
      <c r="L1894" s="10"/>
      <c r="M1894" s="34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103"/>
      <c r="I1895" s="10"/>
      <c r="J1895" s="10"/>
      <c r="K1895" s="10"/>
      <c r="L1895" s="10"/>
      <c r="M1895" s="34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103"/>
      <c r="I1896" s="10"/>
      <c r="J1896" s="10"/>
      <c r="K1896" s="10"/>
      <c r="L1896" s="10"/>
      <c r="M1896" s="34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103"/>
      <c r="I1897" s="10"/>
      <c r="J1897" s="10"/>
      <c r="K1897" s="10"/>
      <c r="L1897" s="10"/>
      <c r="M1897" s="34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103"/>
      <c r="I1898" s="10"/>
      <c r="J1898" s="10"/>
      <c r="K1898" s="10"/>
      <c r="L1898" s="10"/>
      <c r="M1898" s="34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103"/>
      <c r="I1899" s="10"/>
      <c r="J1899" s="10"/>
      <c r="K1899" s="10"/>
      <c r="L1899" s="10"/>
      <c r="M1899" s="34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103"/>
      <c r="I1900" s="10"/>
      <c r="J1900" s="10"/>
      <c r="K1900" s="10"/>
      <c r="L1900" s="10"/>
      <c r="M1900" s="34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103"/>
      <c r="I1901" s="10"/>
      <c r="J1901" s="10"/>
      <c r="K1901" s="10"/>
      <c r="L1901" s="10"/>
      <c r="M1901" s="34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103"/>
      <c r="I1902" s="10"/>
      <c r="J1902" s="10"/>
      <c r="K1902" s="10"/>
      <c r="L1902" s="10"/>
      <c r="M1902" s="34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103"/>
      <c r="I1903" s="10"/>
      <c r="J1903" s="10"/>
      <c r="K1903" s="10"/>
      <c r="L1903" s="10"/>
      <c r="M1903" s="34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103"/>
      <c r="I1904" s="10"/>
      <c r="J1904" s="10"/>
      <c r="K1904" s="10"/>
      <c r="L1904" s="10"/>
      <c r="M1904" s="34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103"/>
      <c r="I1905" s="10"/>
      <c r="J1905" s="10"/>
      <c r="K1905" s="10"/>
      <c r="L1905" s="10"/>
      <c r="M1905" s="34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103"/>
      <c r="I1906" s="10"/>
      <c r="J1906" s="10"/>
      <c r="K1906" s="10"/>
      <c r="L1906" s="10"/>
      <c r="M1906" s="34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103"/>
      <c r="I1907" s="10"/>
      <c r="J1907" s="10"/>
      <c r="K1907" s="10"/>
      <c r="L1907" s="10"/>
      <c r="M1907" s="34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103"/>
      <c r="I1908" s="10"/>
      <c r="J1908" s="10"/>
      <c r="K1908" s="10"/>
      <c r="L1908" s="10"/>
      <c r="M1908" s="34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103"/>
      <c r="I1909" s="10"/>
      <c r="J1909" s="10"/>
      <c r="K1909" s="10"/>
      <c r="L1909" s="10"/>
      <c r="M1909" s="34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103"/>
      <c r="I1910" s="10"/>
      <c r="J1910" s="10"/>
      <c r="K1910" s="10"/>
      <c r="L1910" s="10"/>
      <c r="M1910" s="34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103"/>
      <c r="I1911" s="10"/>
      <c r="J1911" s="10"/>
      <c r="K1911" s="10"/>
      <c r="L1911" s="10"/>
      <c r="M1911" s="34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103"/>
      <c r="I1912" s="10"/>
      <c r="J1912" s="10"/>
      <c r="K1912" s="10"/>
      <c r="L1912" s="10"/>
      <c r="M1912" s="34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103"/>
      <c r="I1913" s="10"/>
      <c r="J1913" s="10"/>
      <c r="K1913" s="10"/>
      <c r="L1913" s="10"/>
      <c r="M1913" s="34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103"/>
      <c r="I1914" s="10"/>
      <c r="J1914" s="10"/>
      <c r="K1914" s="10"/>
      <c r="L1914" s="10"/>
      <c r="M1914" s="34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103"/>
      <c r="I1915" s="10"/>
      <c r="J1915" s="10"/>
      <c r="K1915" s="10"/>
      <c r="L1915" s="10"/>
      <c r="M1915" s="34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103"/>
      <c r="I1916" s="10"/>
      <c r="J1916" s="10"/>
      <c r="K1916" s="10"/>
      <c r="L1916" s="10"/>
      <c r="M1916" s="34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103"/>
      <c r="I1917" s="10"/>
      <c r="J1917" s="10"/>
      <c r="K1917" s="10"/>
      <c r="L1917" s="10"/>
      <c r="M1917" s="34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103"/>
      <c r="I1918" s="10"/>
      <c r="J1918" s="10"/>
      <c r="K1918" s="10"/>
      <c r="L1918" s="10"/>
      <c r="M1918" s="34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103"/>
      <c r="I1919" s="10"/>
      <c r="J1919" s="10"/>
      <c r="K1919" s="10"/>
      <c r="L1919" s="10"/>
      <c r="M1919" s="34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103"/>
      <c r="I1920" s="10"/>
      <c r="J1920" s="10"/>
      <c r="K1920" s="10"/>
      <c r="L1920" s="10"/>
      <c r="M1920" s="34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103"/>
      <c r="I1921" s="10"/>
      <c r="J1921" s="10"/>
      <c r="K1921" s="10"/>
      <c r="L1921" s="10"/>
      <c r="M1921" s="34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103"/>
      <c r="I1922" s="10"/>
      <c r="J1922" s="10"/>
      <c r="K1922" s="10"/>
      <c r="L1922" s="10"/>
      <c r="M1922" s="34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103"/>
      <c r="I1923" s="10"/>
      <c r="J1923" s="10"/>
      <c r="K1923" s="10"/>
      <c r="L1923" s="10"/>
      <c r="M1923" s="34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103"/>
      <c r="I1924" s="10"/>
      <c r="J1924" s="10"/>
      <c r="K1924" s="10"/>
      <c r="L1924" s="10"/>
      <c r="M1924" s="34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103"/>
      <c r="I1925" s="10"/>
      <c r="J1925" s="10"/>
      <c r="K1925" s="10"/>
      <c r="L1925" s="10"/>
      <c r="M1925" s="34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103"/>
      <c r="I1926" s="10"/>
      <c r="J1926" s="10"/>
      <c r="K1926" s="10"/>
      <c r="L1926" s="10"/>
      <c r="M1926" s="34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103"/>
      <c r="I1927" s="10"/>
      <c r="J1927" s="10"/>
      <c r="K1927" s="10"/>
      <c r="L1927" s="10"/>
      <c r="M1927" s="34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103"/>
      <c r="I1928" s="10"/>
      <c r="J1928" s="10"/>
      <c r="K1928" s="10"/>
      <c r="L1928" s="10"/>
      <c r="M1928" s="34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103"/>
      <c r="I1929" s="10"/>
      <c r="J1929" s="10"/>
      <c r="K1929" s="10"/>
      <c r="L1929" s="10"/>
      <c r="M1929" s="34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103"/>
      <c r="I1930" s="10"/>
      <c r="J1930" s="10"/>
      <c r="K1930" s="10"/>
      <c r="L1930" s="10"/>
      <c r="M1930" s="34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103"/>
      <c r="I1931" s="10"/>
      <c r="J1931" s="10"/>
      <c r="K1931" s="10"/>
      <c r="L1931" s="10"/>
      <c r="M1931" s="34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103"/>
      <c r="I1932" s="10"/>
      <c r="J1932" s="10"/>
      <c r="K1932" s="10"/>
      <c r="L1932" s="10"/>
      <c r="M1932" s="34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103"/>
      <c r="I1933" s="10"/>
      <c r="J1933" s="10"/>
      <c r="K1933" s="10"/>
      <c r="L1933" s="10"/>
      <c r="M1933" s="34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103"/>
      <c r="I1934" s="10"/>
      <c r="J1934" s="10"/>
      <c r="K1934" s="10"/>
      <c r="L1934" s="10"/>
      <c r="M1934" s="34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103"/>
      <c r="I1935" s="10"/>
      <c r="J1935" s="10"/>
      <c r="K1935" s="10"/>
      <c r="L1935" s="10"/>
      <c r="M1935" s="34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103"/>
      <c r="I1936" s="10"/>
      <c r="J1936" s="10"/>
      <c r="K1936" s="10"/>
      <c r="L1936" s="10"/>
      <c r="M1936" s="34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103"/>
      <c r="I1937" s="10"/>
      <c r="J1937" s="10"/>
      <c r="K1937" s="10"/>
      <c r="L1937" s="10"/>
      <c r="M1937" s="34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103"/>
      <c r="I1938" s="10"/>
      <c r="J1938" s="10"/>
      <c r="K1938" s="10"/>
      <c r="L1938" s="10"/>
      <c r="M1938" s="34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103"/>
      <c r="I1939" s="10"/>
      <c r="J1939" s="10"/>
      <c r="K1939" s="10"/>
      <c r="L1939" s="10"/>
      <c r="M1939" s="34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103"/>
      <c r="I1940" s="10"/>
      <c r="J1940" s="10"/>
      <c r="K1940" s="10"/>
      <c r="L1940" s="10"/>
      <c r="M1940" s="34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103"/>
      <c r="I1941" s="10"/>
      <c r="J1941" s="10"/>
      <c r="K1941" s="10"/>
      <c r="L1941" s="10"/>
      <c r="M1941" s="34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103"/>
      <c r="I1942" s="10"/>
      <c r="J1942" s="10"/>
      <c r="K1942" s="10"/>
      <c r="L1942" s="10"/>
      <c r="M1942" s="34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103"/>
      <c r="I1943" s="10"/>
      <c r="J1943" s="10"/>
      <c r="K1943" s="10"/>
      <c r="L1943" s="10"/>
      <c r="M1943" s="34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103"/>
      <c r="I1944" s="10"/>
      <c r="J1944" s="10"/>
      <c r="K1944" s="10"/>
      <c r="L1944" s="10"/>
      <c r="M1944" s="34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103"/>
      <c r="I1945" s="10"/>
      <c r="J1945" s="10"/>
      <c r="K1945" s="10"/>
      <c r="L1945" s="10"/>
      <c r="M1945" s="34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103"/>
      <c r="I1946" s="10"/>
      <c r="J1946" s="10"/>
      <c r="K1946" s="10"/>
      <c r="L1946" s="10"/>
      <c r="M1946" s="34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103"/>
      <c r="I1947" s="10"/>
      <c r="J1947" s="10"/>
      <c r="K1947" s="10"/>
      <c r="L1947" s="10"/>
      <c r="M1947" s="34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103"/>
      <c r="I1948" s="10"/>
      <c r="J1948" s="10"/>
      <c r="K1948" s="10"/>
      <c r="L1948" s="10"/>
      <c r="M1948" s="34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103"/>
      <c r="I1949" s="10"/>
      <c r="J1949" s="10"/>
      <c r="K1949" s="10"/>
      <c r="L1949" s="10"/>
      <c r="M1949" s="34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103"/>
      <c r="I1950" s="10"/>
      <c r="J1950" s="10"/>
      <c r="K1950" s="10"/>
      <c r="L1950" s="10"/>
      <c r="M1950" s="34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103"/>
      <c r="I1951" s="10"/>
      <c r="J1951" s="10"/>
      <c r="K1951" s="10"/>
      <c r="L1951" s="10"/>
      <c r="M1951" s="34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103"/>
      <c r="I1952" s="10"/>
      <c r="J1952" s="10"/>
      <c r="K1952" s="10"/>
      <c r="L1952" s="10"/>
      <c r="M1952" s="34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103"/>
      <c r="I1953" s="10"/>
      <c r="J1953" s="10"/>
      <c r="K1953" s="10"/>
      <c r="L1953" s="10"/>
      <c r="M1953" s="34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103"/>
      <c r="I1954" s="10"/>
      <c r="J1954" s="10"/>
      <c r="K1954" s="10"/>
      <c r="L1954" s="10"/>
      <c r="M1954" s="34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103"/>
      <c r="I1955" s="10"/>
      <c r="J1955" s="10"/>
      <c r="K1955" s="10"/>
      <c r="L1955" s="10"/>
      <c r="M1955" s="34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103"/>
      <c r="I1956" s="10"/>
      <c r="J1956" s="10"/>
      <c r="K1956" s="10"/>
      <c r="L1956" s="10"/>
      <c r="M1956" s="34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103"/>
      <c r="I1957" s="10"/>
      <c r="J1957" s="10"/>
      <c r="K1957" s="10"/>
      <c r="L1957" s="10"/>
      <c r="M1957" s="34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103"/>
      <c r="I1958" s="10"/>
      <c r="J1958" s="10"/>
      <c r="K1958" s="10"/>
      <c r="L1958" s="10"/>
      <c r="M1958" s="34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103"/>
      <c r="I1959" s="10"/>
      <c r="J1959" s="10"/>
      <c r="K1959" s="10"/>
      <c r="L1959" s="10"/>
      <c r="M1959" s="34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103"/>
      <c r="I1960" s="10"/>
      <c r="J1960" s="10"/>
      <c r="K1960" s="10"/>
      <c r="L1960" s="10"/>
      <c r="M1960" s="34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103"/>
      <c r="I1961" s="10"/>
      <c r="J1961" s="10"/>
      <c r="K1961" s="10"/>
      <c r="L1961" s="10"/>
      <c r="M1961" s="34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103"/>
      <c r="I1962" s="10"/>
      <c r="J1962" s="10"/>
      <c r="K1962" s="10"/>
      <c r="L1962" s="10"/>
      <c r="M1962" s="34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103"/>
      <c r="I1963" s="10"/>
      <c r="J1963" s="10"/>
      <c r="K1963" s="10"/>
      <c r="L1963" s="10"/>
      <c r="M1963" s="34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103"/>
      <c r="I1964" s="10"/>
      <c r="J1964" s="10"/>
      <c r="K1964" s="10"/>
      <c r="L1964" s="10"/>
      <c r="M1964" s="34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103"/>
      <c r="I1965" s="10"/>
      <c r="J1965" s="10"/>
      <c r="K1965" s="10"/>
      <c r="L1965" s="10"/>
      <c r="M1965" s="34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103"/>
      <c r="I1966" s="10"/>
      <c r="J1966" s="10"/>
      <c r="K1966" s="10"/>
      <c r="L1966" s="10"/>
      <c r="M1966" s="34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103"/>
      <c r="I1967" s="10"/>
      <c r="J1967" s="10"/>
      <c r="K1967" s="10"/>
      <c r="L1967" s="10"/>
      <c r="M1967" s="34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103"/>
      <c r="I1968" s="10"/>
      <c r="J1968" s="10"/>
      <c r="K1968" s="10"/>
      <c r="L1968" s="10"/>
      <c r="M1968" s="34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103"/>
      <c r="I1969" s="10"/>
      <c r="J1969" s="10"/>
      <c r="K1969" s="10"/>
      <c r="L1969" s="10"/>
      <c r="M1969" s="34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103"/>
      <c r="I1970" s="10"/>
      <c r="J1970" s="10"/>
      <c r="K1970" s="10"/>
      <c r="L1970" s="10"/>
      <c r="M1970" s="34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103"/>
      <c r="I1971" s="10"/>
      <c r="J1971" s="10"/>
      <c r="K1971" s="10"/>
      <c r="L1971" s="10"/>
      <c r="M1971" s="34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103"/>
      <c r="I1972" s="10"/>
      <c r="J1972" s="10"/>
      <c r="K1972" s="10"/>
      <c r="L1972" s="10"/>
      <c r="M1972" s="34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103"/>
      <c r="I1973" s="10"/>
      <c r="J1973" s="10"/>
      <c r="K1973" s="10"/>
      <c r="L1973" s="10"/>
      <c r="M1973" s="34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103"/>
      <c r="I1974" s="10"/>
      <c r="J1974" s="10"/>
      <c r="K1974" s="10"/>
      <c r="L1974" s="10"/>
      <c r="M1974" s="34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103"/>
      <c r="I1975" s="10"/>
      <c r="J1975" s="10"/>
      <c r="K1975" s="10"/>
      <c r="L1975" s="10"/>
      <c r="M1975" s="34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103"/>
      <c r="I1976" s="10"/>
      <c r="J1976" s="10"/>
      <c r="K1976" s="10"/>
      <c r="L1976" s="10"/>
      <c r="M1976" s="34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103"/>
      <c r="I1977" s="10"/>
      <c r="J1977" s="10"/>
      <c r="K1977" s="10"/>
      <c r="L1977" s="10"/>
      <c r="M1977" s="34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103"/>
      <c r="I1978" s="10"/>
      <c r="J1978" s="10"/>
      <c r="K1978" s="10"/>
      <c r="L1978" s="10"/>
      <c r="M1978" s="34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103"/>
      <c r="I1979" s="10"/>
      <c r="J1979" s="10"/>
      <c r="K1979" s="10"/>
      <c r="L1979" s="10"/>
      <c r="M1979" s="34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103"/>
      <c r="I1980" s="10"/>
      <c r="J1980" s="10"/>
      <c r="K1980" s="10"/>
      <c r="L1980" s="10"/>
      <c r="M1980" s="34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103"/>
      <c r="I1981" s="10"/>
      <c r="J1981" s="10"/>
      <c r="K1981" s="10"/>
      <c r="L1981" s="10"/>
      <c r="M1981" s="34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103"/>
      <c r="I1982" s="10"/>
      <c r="J1982" s="10"/>
      <c r="K1982" s="10"/>
      <c r="L1982" s="10"/>
      <c r="M1982" s="34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103"/>
      <c r="I1983" s="10"/>
      <c r="J1983" s="10"/>
      <c r="K1983" s="10"/>
      <c r="L1983" s="10"/>
      <c r="M1983" s="34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103"/>
      <c r="I1984" s="10"/>
      <c r="J1984" s="10"/>
      <c r="K1984" s="10"/>
      <c r="L1984" s="10"/>
      <c r="M1984" s="34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103"/>
      <c r="I1985" s="10"/>
      <c r="J1985" s="10"/>
      <c r="K1985" s="10"/>
      <c r="L1985" s="10"/>
      <c r="M1985" s="34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103"/>
      <c r="I1986" s="10"/>
      <c r="J1986" s="10"/>
      <c r="K1986" s="10"/>
      <c r="L1986" s="10"/>
      <c r="M1986" s="34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103"/>
      <c r="I1987" s="10"/>
      <c r="J1987" s="10"/>
      <c r="K1987" s="10"/>
      <c r="L1987" s="10"/>
      <c r="M1987" s="34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103"/>
      <c r="I1988" s="10"/>
      <c r="J1988" s="10"/>
      <c r="K1988" s="10"/>
      <c r="L1988" s="10"/>
      <c r="M1988" s="34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103"/>
      <c r="I1989" s="10"/>
      <c r="J1989" s="10"/>
      <c r="K1989" s="10"/>
      <c r="L1989" s="10"/>
      <c r="M1989" s="34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103"/>
      <c r="I1990" s="10"/>
      <c r="J1990" s="10"/>
      <c r="K1990" s="10"/>
      <c r="L1990" s="10"/>
      <c r="M1990" s="34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103"/>
      <c r="I1991" s="10"/>
      <c r="J1991" s="10"/>
      <c r="K1991" s="10"/>
      <c r="L1991" s="10"/>
      <c r="M1991" s="34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103"/>
      <c r="I1992" s="10"/>
      <c r="J1992" s="10"/>
      <c r="K1992" s="10"/>
      <c r="L1992" s="10"/>
      <c r="M1992" s="34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103"/>
      <c r="I1993" s="10"/>
      <c r="J1993" s="10"/>
      <c r="K1993" s="10"/>
      <c r="L1993" s="10"/>
      <c r="M1993" s="34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103"/>
      <c r="I1994" s="10"/>
      <c r="J1994" s="10"/>
      <c r="K1994" s="10"/>
      <c r="L1994" s="10"/>
      <c r="M1994" s="34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103"/>
      <c r="I1995" s="10"/>
      <c r="J1995" s="10"/>
      <c r="K1995" s="10"/>
      <c r="L1995" s="10"/>
      <c r="M1995" s="34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103"/>
      <c r="I1996" s="10"/>
      <c r="J1996" s="10"/>
      <c r="K1996" s="10"/>
      <c r="L1996" s="10"/>
      <c r="M1996" s="34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103"/>
      <c r="I1997" s="10"/>
      <c r="J1997" s="10"/>
      <c r="K1997" s="10"/>
      <c r="L1997" s="10"/>
      <c r="M1997" s="34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103"/>
      <c r="I1998" s="10"/>
      <c r="J1998" s="10"/>
      <c r="K1998" s="10"/>
      <c r="L1998" s="10"/>
      <c r="M1998" s="34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103"/>
      <c r="I1999" s="10"/>
      <c r="J1999" s="10"/>
      <c r="K1999" s="10"/>
      <c r="L1999" s="10"/>
      <c r="M1999" s="34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103"/>
      <c r="I2000" s="10"/>
      <c r="J2000" s="10"/>
      <c r="K2000" s="10"/>
      <c r="L2000" s="10"/>
      <c r="M2000" s="34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103"/>
      <c r="I2001" s="10"/>
      <c r="J2001" s="10"/>
      <c r="K2001" s="10"/>
      <c r="L2001" s="10"/>
      <c r="M2001" s="34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103"/>
      <c r="I2002" s="10"/>
      <c r="J2002" s="10"/>
      <c r="K2002" s="10"/>
      <c r="L2002" s="10"/>
      <c r="M2002" s="34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103"/>
      <c r="I2003" s="10"/>
      <c r="J2003" s="10"/>
      <c r="K2003" s="10"/>
      <c r="L2003" s="10"/>
      <c r="M2003" s="34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103"/>
      <c r="I2004" s="10"/>
      <c r="J2004" s="10"/>
      <c r="K2004" s="10"/>
      <c r="L2004" s="10"/>
      <c r="M2004" s="34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103"/>
      <c r="I2005" s="10"/>
      <c r="J2005" s="10"/>
      <c r="K2005" s="10"/>
      <c r="L2005" s="10"/>
      <c r="M2005" s="34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103"/>
      <c r="I2006" s="10"/>
      <c r="J2006" s="10"/>
      <c r="K2006" s="10"/>
      <c r="L2006" s="10"/>
      <c r="M2006" s="34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103"/>
      <c r="I2007" s="10"/>
      <c r="J2007" s="10"/>
      <c r="K2007" s="10"/>
      <c r="L2007" s="10"/>
      <c r="M2007" s="34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103"/>
      <c r="I2008" s="10"/>
      <c r="J2008" s="10"/>
      <c r="K2008" s="10"/>
      <c r="L2008" s="10"/>
      <c r="M2008" s="34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103"/>
      <c r="I2009" s="10"/>
      <c r="J2009" s="10"/>
      <c r="K2009" s="10"/>
      <c r="L2009" s="10"/>
      <c r="M2009" s="34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103"/>
      <c r="I2010" s="10"/>
      <c r="J2010" s="10"/>
      <c r="K2010" s="10"/>
      <c r="L2010" s="10"/>
      <c r="M2010" s="34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103"/>
      <c r="I2011" s="10"/>
      <c r="J2011" s="10"/>
      <c r="K2011" s="10"/>
      <c r="L2011" s="10"/>
      <c r="M2011" s="34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103"/>
      <c r="I2012" s="10"/>
      <c r="J2012" s="10"/>
      <c r="K2012" s="10"/>
      <c r="L2012" s="10"/>
      <c r="M2012" s="34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103"/>
      <c r="I2013" s="10"/>
      <c r="J2013" s="10"/>
      <c r="K2013" s="10"/>
      <c r="L2013" s="10"/>
      <c r="M2013" s="34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103"/>
      <c r="I2014" s="10"/>
      <c r="J2014" s="10"/>
      <c r="K2014" s="10"/>
      <c r="L2014" s="10"/>
      <c r="M2014" s="34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103"/>
      <c r="I2015" s="10"/>
      <c r="J2015" s="10"/>
      <c r="K2015" s="10"/>
      <c r="L2015" s="10"/>
      <c r="M2015" s="34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103"/>
      <c r="I2016" s="10"/>
      <c r="J2016" s="10"/>
      <c r="K2016" s="10"/>
      <c r="L2016" s="10"/>
      <c r="M2016" s="34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103"/>
      <c r="I2017" s="10"/>
      <c r="J2017" s="10"/>
      <c r="K2017" s="10"/>
      <c r="L2017" s="10"/>
      <c r="M2017" s="34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103"/>
      <c r="I2018" s="10"/>
      <c r="J2018" s="10"/>
      <c r="K2018" s="10"/>
      <c r="L2018" s="10"/>
      <c r="M2018" s="34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103"/>
      <c r="I2019" s="10"/>
      <c r="J2019" s="10"/>
      <c r="K2019" s="10"/>
      <c r="L2019" s="10"/>
      <c r="M2019" s="34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103"/>
      <c r="I2020" s="10"/>
      <c r="J2020" s="10"/>
      <c r="K2020" s="10"/>
      <c r="L2020" s="10"/>
      <c r="M2020" s="34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103"/>
      <c r="I2021" s="10"/>
      <c r="J2021" s="10"/>
      <c r="K2021" s="10"/>
      <c r="L2021" s="10"/>
      <c r="M2021" s="34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103"/>
      <c r="I2022" s="10"/>
      <c r="J2022" s="10"/>
      <c r="K2022" s="10"/>
      <c r="L2022" s="10"/>
      <c r="M2022" s="34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103"/>
      <c r="I2023" s="10"/>
      <c r="J2023" s="10"/>
      <c r="K2023" s="10"/>
      <c r="L2023" s="10"/>
      <c r="M2023" s="34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103"/>
      <c r="I2024" s="10"/>
      <c r="J2024" s="10"/>
      <c r="K2024" s="10"/>
      <c r="L2024" s="10"/>
      <c r="M2024" s="34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103"/>
      <c r="I2025" s="10"/>
      <c r="J2025" s="10"/>
      <c r="K2025" s="10"/>
      <c r="L2025" s="10"/>
      <c r="M2025" s="34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103"/>
      <c r="I2026" s="10"/>
      <c r="J2026" s="10"/>
      <c r="K2026" s="10"/>
      <c r="L2026" s="10"/>
      <c r="M2026" s="34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103"/>
      <c r="I2027" s="10"/>
      <c r="J2027" s="10"/>
      <c r="K2027" s="10"/>
      <c r="L2027" s="10"/>
      <c r="M2027" s="34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103"/>
      <c r="I2028" s="10"/>
      <c r="J2028" s="10"/>
      <c r="K2028" s="10"/>
      <c r="L2028" s="10"/>
      <c r="M2028" s="34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103"/>
      <c r="I2029" s="10"/>
      <c r="J2029" s="10"/>
      <c r="K2029" s="10"/>
      <c r="L2029" s="10"/>
      <c r="M2029" s="34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103"/>
      <c r="I2030" s="10"/>
      <c r="J2030" s="10"/>
      <c r="K2030" s="10"/>
      <c r="L2030" s="10"/>
      <c r="M2030" s="34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103"/>
      <c r="I2031" s="10"/>
      <c r="J2031" s="10"/>
      <c r="K2031" s="10"/>
      <c r="L2031" s="10"/>
      <c r="M2031" s="34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103"/>
      <c r="I2032" s="10"/>
      <c r="J2032" s="10"/>
      <c r="K2032" s="10"/>
      <c r="L2032" s="10"/>
      <c r="M2032" s="34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103"/>
      <c r="I2033" s="10"/>
      <c r="J2033" s="10"/>
      <c r="K2033" s="10"/>
      <c r="L2033" s="10"/>
      <c r="M2033" s="34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103"/>
      <c r="I2034" s="10"/>
      <c r="J2034" s="10"/>
      <c r="K2034" s="10"/>
      <c r="L2034" s="10"/>
      <c r="M2034" s="34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103"/>
      <c r="I2035" s="10"/>
      <c r="J2035" s="10"/>
      <c r="K2035" s="10"/>
      <c r="L2035" s="10"/>
      <c r="M2035" s="34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103"/>
      <c r="I2036" s="10"/>
      <c r="J2036" s="10"/>
      <c r="K2036" s="10"/>
      <c r="L2036" s="10"/>
      <c r="M2036" s="34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103"/>
      <c r="I2037" s="10"/>
      <c r="J2037" s="10"/>
      <c r="K2037" s="10"/>
      <c r="L2037" s="10"/>
      <c r="M2037" s="34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103"/>
      <c r="I2038" s="10"/>
      <c r="J2038" s="10"/>
      <c r="K2038" s="10"/>
      <c r="L2038" s="10"/>
      <c r="M2038" s="34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103"/>
      <c r="I2039" s="10"/>
      <c r="J2039" s="10"/>
      <c r="K2039" s="10"/>
      <c r="L2039" s="10"/>
      <c r="M2039" s="34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103"/>
      <c r="I2040" s="10"/>
      <c r="J2040" s="10"/>
      <c r="K2040" s="10"/>
      <c r="L2040" s="10"/>
      <c r="M2040" s="34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103"/>
      <c r="I2041" s="10"/>
      <c r="J2041" s="10"/>
      <c r="K2041" s="10"/>
      <c r="L2041" s="10"/>
      <c r="M2041" s="34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103"/>
      <c r="I2042" s="10"/>
      <c r="J2042" s="10"/>
      <c r="K2042" s="10"/>
      <c r="L2042" s="10"/>
      <c r="M2042" s="34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103"/>
      <c r="I2043" s="10"/>
      <c r="J2043" s="10"/>
      <c r="K2043" s="10"/>
      <c r="L2043" s="10"/>
      <c r="M2043" s="34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103"/>
      <c r="I2044" s="10"/>
      <c r="J2044" s="10"/>
      <c r="K2044" s="10"/>
      <c r="L2044" s="10"/>
      <c r="M2044" s="34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103"/>
      <c r="I2045" s="10"/>
      <c r="J2045" s="10"/>
      <c r="K2045" s="10"/>
      <c r="L2045" s="10"/>
      <c r="M2045" s="34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103"/>
      <c r="I2046" s="10"/>
      <c r="J2046" s="10"/>
      <c r="K2046" s="10"/>
      <c r="L2046" s="10"/>
      <c r="M2046" s="34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103"/>
      <c r="I2047" s="10"/>
      <c r="J2047" s="10"/>
      <c r="K2047" s="10"/>
      <c r="L2047" s="10"/>
      <c r="M2047" s="34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103"/>
      <c r="I2048" s="10"/>
      <c r="J2048" s="10"/>
      <c r="K2048" s="10"/>
      <c r="L2048" s="10"/>
      <c r="M2048" s="34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103"/>
      <c r="I2049" s="10"/>
      <c r="J2049" s="10"/>
      <c r="K2049" s="10"/>
      <c r="L2049" s="10"/>
      <c r="M2049" s="34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103"/>
      <c r="I2050" s="10"/>
      <c r="J2050" s="10"/>
      <c r="K2050" s="10"/>
      <c r="L2050" s="10"/>
      <c r="M2050" s="34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103"/>
      <c r="I2051" s="10"/>
      <c r="J2051" s="10"/>
      <c r="K2051" s="10"/>
      <c r="L2051" s="10"/>
      <c r="M2051" s="34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103"/>
      <c r="I2052" s="10"/>
      <c r="J2052" s="10"/>
      <c r="K2052" s="10"/>
      <c r="L2052" s="10"/>
      <c r="M2052" s="34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103"/>
      <c r="I2053" s="10"/>
      <c r="J2053" s="10"/>
      <c r="K2053" s="10"/>
      <c r="L2053" s="10"/>
      <c r="M2053" s="34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103"/>
      <c r="I2054" s="10"/>
      <c r="J2054" s="10"/>
      <c r="K2054" s="10"/>
      <c r="L2054" s="10"/>
      <c r="M2054" s="34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103"/>
      <c r="I2055" s="10"/>
      <c r="J2055" s="10"/>
      <c r="K2055" s="10"/>
      <c r="L2055" s="10"/>
      <c r="M2055" s="34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103"/>
      <c r="I2056" s="10"/>
      <c r="J2056" s="10"/>
      <c r="K2056" s="10"/>
      <c r="L2056" s="10"/>
      <c r="M2056" s="34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103"/>
      <c r="I2057" s="10"/>
      <c r="J2057" s="10"/>
      <c r="K2057" s="10"/>
      <c r="L2057" s="10"/>
      <c r="M2057" s="34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103"/>
      <c r="I2058" s="10"/>
      <c r="J2058" s="10"/>
      <c r="K2058" s="10"/>
      <c r="L2058" s="10"/>
      <c r="M2058" s="34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103"/>
      <c r="I2059" s="10"/>
      <c r="J2059" s="10"/>
      <c r="K2059" s="10"/>
      <c r="L2059" s="10"/>
      <c r="M2059" s="34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103"/>
      <c r="I2060" s="10"/>
      <c r="J2060" s="10"/>
      <c r="K2060" s="10"/>
      <c r="L2060" s="10"/>
      <c r="M2060" s="34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103"/>
      <c r="I2061" s="10"/>
      <c r="J2061" s="10"/>
      <c r="K2061" s="10"/>
      <c r="L2061" s="10"/>
      <c r="M2061" s="34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103"/>
      <c r="I2062" s="10"/>
      <c r="J2062" s="10"/>
      <c r="K2062" s="10"/>
      <c r="L2062" s="10"/>
      <c r="M2062" s="34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103"/>
      <c r="I2063" s="10"/>
      <c r="J2063" s="10"/>
      <c r="K2063" s="10"/>
      <c r="L2063" s="10"/>
      <c r="M2063" s="34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103"/>
      <c r="I2064" s="10"/>
      <c r="J2064" s="10"/>
      <c r="K2064" s="10"/>
      <c r="L2064" s="10"/>
      <c r="M2064" s="34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103"/>
      <c r="I2065" s="10"/>
      <c r="J2065" s="10"/>
      <c r="K2065" s="10"/>
      <c r="L2065" s="10"/>
      <c r="M2065" s="34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103"/>
      <c r="I2066" s="10"/>
      <c r="J2066" s="10"/>
      <c r="K2066" s="10"/>
      <c r="L2066" s="10"/>
      <c r="M2066" s="34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103"/>
      <c r="I2067" s="10"/>
      <c r="J2067" s="10"/>
      <c r="K2067" s="10"/>
      <c r="L2067" s="10"/>
      <c r="M2067" s="34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103"/>
      <c r="I2068" s="10"/>
      <c r="J2068" s="10"/>
      <c r="K2068" s="10"/>
      <c r="L2068" s="10"/>
      <c r="M2068" s="34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103"/>
      <c r="I2069" s="10"/>
      <c r="J2069" s="10"/>
      <c r="K2069" s="10"/>
      <c r="L2069" s="10"/>
      <c r="M2069" s="34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103"/>
      <c r="I2070" s="10"/>
      <c r="J2070" s="10"/>
      <c r="K2070" s="10"/>
      <c r="L2070" s="10"/>
      <c r="M2070" s="34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103"/>
      <c r="I2071" s="10"/>
      <c r="J2071" s="10"/>
      <c r="K2071" s="10"/>
      <c r="L2071" s="10"/>
      <c r="M2071" s="34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103"/>
      <c r="I2072" s="10"/>
      <c r="J2072" s="10"/>
      <c r="K2072" s="10"/>
      <c r="L2072" s="10"/>
      <c r="M2072" s="34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103"/>
      <c r="I2073" s="10"/>
      <c r="J2073" s="10"/>
      <c r="K2073" s="10"/>
      <c r="L2073" s="10"/>
      <c r="M2073" s="34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103"/>
      <c r="I2074" s="10"/>
      <c r="J2074" s="10"/>
      <c r="K2074" s="10"/>
      <c r="L2074" s="10"/>
      <c r="M2074" s="34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103"/>
      <c r="I2075" s="10"/>
      <c r="J2075" s="10"/>
      <c r="K2075" s="10"/>
      <c r="L2075" s="10"/>
      <c r="M2075" s="34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103"/>
      <c r="I2076" s="10"/>
      <c r="J2076" s="10"/>
      <c r="K2076" s="10"/>
      <c r="L2076" s="10"/>
      <c r="M2076" s="34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103"/>
      <c r="I2077" s="10"/>
      <c r="J2077" s="10"/>
      <c r="K2077" s="10"/>
      <c r="L2077" s="10"/>
      <c r="M2077" s="34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103"/>
      <c r="I2078" s="10"/>
      <c r="J2078" s="10"/>
      <c r="K2078" s="10"/>
      <c r="L2078" s="10"/>
      <c r="M2078" s="34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103"/>
      <c r="I2079" s="10"/>
      <c r="J2079" s="10"/>
      <c r="K2079" s="10"/>
      <c r="L2079" s="10"/>
      <c r="M2079" s="34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103"/>
      <c r="I2080" s="10"/>
      <c r="J2080" s="10"/>
      <c r="K2080" s="10"/>
      <c r="L2080" s="10"/>
      <c r="M2080" s="34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103"/>
      <c r="I2081" s="10"/>
      <c r="J2081" s="10"/>
      <c r="K2081" s="10"/>
      <c r="L2081" s="10"/>
      <c r="M2081" s="34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103"/>
      <c r="I2082" s="10"/>
      <c r="J2082" s="10"/>
      <c r="K2082" s="10"/>
      <c r="L2082" s="10"/>
      <c r="M2082" s="34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103"/>
      <c r="I2083" s="10"/>
      <c r="J2083" s="10"/>
      <c r="K2083" s="10"/>
      <c r="L2083" s="10"/>
      <c r="M2083" s="34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103"/>
      <c r="I2084" s="10"/>
      <c r="J2084" s="10"/>
      <c r="K2084" s="10"/>
      <c r="L2084" s="10"/>
      <c r="M2084" s="34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103"/>
      <c r="I2085" s="10"/>
      <c r="J2085" s="10"/>
      <c r="K2085" s="10"/>
      <c r="L2085" s="10"/>
      <c r="M2085" s="34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103"/>
      <c r="I2086" s="10"/>
      <c r="J2086" s="10"/>
      <c r="K2086" s="10"/>
      <c r="L2086" s="10"/>
      <c r="M2086" s="34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103"/>
      <c r="I2087" s="10"/>
      <c r="J2087" s="10"/>
      <c r="K2087" s="10"/>
      <c r="L2087" s="10"/>
      <c r="M2087" s="34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103"/>
      <c r="I2088" s="10"/>
      <c r="J2088" s="10"/>
      <c r="K2088" s="10"/>
      <c r="L2088" s="10"/>
      <c r="M2088" s="34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103"/>
      <c r="I2089" s="10"/>
      <c r="J2089" s="10"/>
      <c r="K2089" s="10"/>
      <c r="L2089" s="10"/>
      <c r="M2089" s="34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103"/>
      <c r="I2090" s="10"/>
      <c r="J2090" s="10"/>
      <c r="K2090" s="10"/>
      <c r="L2090" s="10"/>
      <c r="M2090" s="34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103"/>
      <c r="I2091" s="10"/>
      <c r="J2091" s="10"/>
      <c r="K2091" s="10"/>
      <c r="L2091" s="10"/>
      <c r="M2091" s="34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103"/>
      <c r="I2092" s="10"/>
      <c r="J2092" s="10"/>
      <c r="K2092" s="10"/>
      <c r="L2092" s="10"/>
      <c r="M2092" s="34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103"/>
      <c r="I2093" s="10"/>
      <c r="J2093" s="10"/>
      <c r="K2093" s="10"/>
      <c r="L2093" s="10"/>
      <c r="M2093" s="34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103"/>
      <c r="I2094" s="10"/>
      <c r="J2094" s="10"/>
      <c r="K2094" s="10"/>
      <c r="L2094" s="10"/>
      <c r="M2094" s="34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103"/>
      <c r="I2095" s="10"/>
      <c r="J2095" s="10"/>
      <c r="K2095" s="10"/>
      <c r="L2095" s="10"/>
      <c r="M2095" s="34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103"/>
      <c r="I2096" s="10"/>
      <c r="J2096" s="10"/>
      <c r="K2096" s="10"/>
      <c r="L2096" s="10"/>
      <c r="M2096" s="34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103"/>
      <c r="I2097" s="10"/>
      <c r="J2097" s="10"/>
      <c r="K2097" s="10"/>
      <c r="L2097" s="10"/>
      <c r="M2097" s="34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103"/>
      <c r="I2098" s="10"/>
      <c r="J2098" s="10"/>
      <c r="K2098" s="10"/>
      <c r="L2098" s="10"/>
      <c r="M2098" s="34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103"/>
      <c r="I2099" s="10"/>
      <c r="J2099" s="10"/>
      <c r="K2099" s="10"/>
      <c r="L2099" s="10"/>
      <c r="M2099" s="34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103"/>
      <c r="I2100" s="10"/>
      <c r="J2100" s="10"/>
      <c r="K2100" s="10"/>
      <c r="L2100" s="10"/>
      <c r="M2100" s="34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103"/>
      <c r="I2101" s="10"/>
      <c r="J2101" s="10"/>
      <c r="K2101" s="10"/>
      <c r="L2101" s="10"/>
      <c r="M2101" s="34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103"/>
      <c r="I2102" s="10"/>
      <c r="J2102" s="10"/>
      <c r="K2102" s="10"/>
      <c r="L2102" s="10"/>
      <c r="M2102" s="34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103"/>
      <c r="I2103" s="10"/>
      <c r="J2103" s="10"/>
      <c r="K2103" s="10"/>
      <c r="L2103" s="10"/>
      <c r="M2103" s="34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103"/>
      <c r="I2104" s="10"/>
      <c r="J2104" s="10"/>
      <c r="K2104" s="10"/>
      <c r="L2104" s="10"/>
      <c r="M2104" s="34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103"/>
      <c r="I2105" s="10"/>
      <c r="J2105" s="10"/>
      <c r="K2105" s="10"/>
      <c r="L2105" s="10"/>
      <c r="M2105" s="34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103"/>
      <c r="I2106" s="10"/>
      <c r="J2106" s="10"/>
      <c r="K2106" s="10"/>
      <c r="L2106" s="10"/>
      <c r="M2106" s="34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103"/>
      <c r="I2107" s="10"/>
      <c r="J2107" s="10"/>
      <c r="K2107" s="10"/>
      <c r="L2107" s="10"/>
      <c r="M2107" s="34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103"/>
      <c r="I2108" s="10"/>
      <c r="J2108" s="10"/>
      <c r="K2108" s="10"/>
      <c r="L2108" s="10"/>
      <c r="M2108" s="34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103"/>
      <c r="I2109" s="10"/>
      <c r="J2109" s="10"/>
      <c r="K2109" s="10"/>
      <c r="L2109" s="10"/>
      <c r="M2109" s="34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103"/>
      <c r="I2110" s="10"/>
      <c r="J2110" s="10"/>
      <c r="K2110" s="10"/>
      <c r="L2110" s="10"/>
      <c r="M2110" s="34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103"/>
      <c r="I2111" s="10"/>
      <c r="J2111" s="10"/>
      <c r="K2111" s="10"/>
      <c r="L2111" s="10"/>
      <c r="M2111" s="34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103"/>
      <c r="I2112" s="10"/>
      <c r="J2112" s="10"/>
      <c r="K2112" s="10"/>
      <c r="L2112" s="10"/>
      <c r="M2112" s="34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103"/>
      <c r="I2113" s="10"/>
      <c r="J2113" s="10"/>
      <c r="K2113" s="10"/>
      <c r="L2113" s="10"/>
      <c r="M2113" s="34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103"/>
      <c r="I2114" s="10"/>
      <c r="J2114" s="10"/>
      <c r="K2114" s="10"/>
      <c r="L2114" s="10"/>
      <c r="M2114" s="34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103"/>
      <c r="I2115" s="10"/>
      <c r="J2115" s="10"/>
      <c r="K2115" s="10"/>
      <c r="L2115" s="10"/>
      <c r="M2115" s="34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103"/>
      <c r="I2116" s="10"/>
      <c r="J2116" s="10"/>
      <c r="K2116" s="10"/>
      <c r="L2116" s="10"/>
      <c r="M2116" s="34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103"/>
      <c r="I2117" s="10"/>
      <c r="J2117" s="10"/>
      <c r="K2117" s="10"/>
      <c r="L2117" s="10"/>
      <c r="M2117" s="34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103"/>
      <c r="I2118" s="10"/>
      <c r="J2118" s="10"/>
      <c r="K2118" s="10"/>
      <c r="L2118" s="10"/>
      <c r="M2118" s="34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103"/>
      <c r="I2119" s="10"/>
      <c r="J2119" s="10"/>
      <c r="K2119" s="10"/>
      <c r="L2119" s="10"/>
      <c r="M2119" s="34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103"/>
      <c r="I2120" s="10"/>
      <c r="J2120" s="10"/>
      <c r="K2120" s="10"/>
      <c r="L2120" s="10"/>
      <c r="M2120" s="34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103"/>
      <c r="I2121" s="10"/>
      <c r="J2121" s="10"/>
      <c r="K2121" s="10"/>
      <c r="L2121" s="10"/>
      <c r="M2121" s="34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103"/>
      <c r="I2122" s="10"/>
      <c r="J2122" s="10"/>
      <c r="K2122" s="10"/>
      <c r="L2122" s="10"/>
      <c r="M2122" s="34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103"/>
      <c r="I2123" s="10"/>
      <c r="J2123" s="10"/>
      <c r="K2123" s="10"/>
      <c r="L2123" s="10"/>
      <c r="M2123" s="34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103"/>
      <c r="I2124" s="10"/>
      <c r="J2124" s="10"/>
      <c r="K2124" s="10"/>
      <c r="L2124" s="10"/>
      <c r="M2124" s="34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103"/>
      <c r="I2125" s="10"/>
      <c r="J2125" s="10"/>
      <c r="K2125" s="10"/>
      <c r="L2125" s="10"/>
      <c r="M2125" s="34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103"/>
      <c r="I2126" s="10"/>
      <c r="J2126" s="10"/>
      <c r="K2126" s="10"/>
      <c r="L2126" s="10"/>
      <c r="M2126" s="34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103"/>
      <c r="I2127" s="10"/>
      <c r="J2127" s="10"/>
      <c r="K2127" s="10"/>
      <c r="L2127" s="10"/>
      <c r="M2127" s="34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103"/>
      <c r="I2128" s="10"/>
      <c r="J2128" s="10"/>
      <c r="K2128" s="10"/>
      <c r="L2128" s="10"/>
      <c r="M2128" s="34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103"/>
      <c r="I2129" s="10"/>
      <c r="J2129" s="10"/>
      <c r="K2129" s="10"/>
      <c r="L2129" s="10"/>
      <c r="M2129" s="34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103"/>
      <c r="I2130" s="10"/>
      <c r="J2130" s="10"/>
      <c r="K2130" s="10"/>
      <c r="L2130" s="10"/>
      <c r="M2130" s="34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103"/>
      <c r="I2131" s="10"/>
      <c r="J2131" s="10"/>
      <c r="K2131" s="10"/>
      <c r="L2131" s="10"/>
      <c r="M2131" s="34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103"/>
      <c r="I2132" s="10"/>
      <c r="J2132" s="10"/>
      <c r="K2132" s="10"/>
      <c r="L2132" s="10"/>
      <c r="M2132" s="34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103"/>
      <c r="I2133" s="10"/>
      <c r="J2133" s="10"/>
      <c r="K2133" s="10"/>
      <c r="L2133" s="10"/>
      <c r="M2133" s="34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103"/>
      <c r="I2134" s="10"/>
      <c r="J2134" s="10"/>
      <c r="K2134" s="10"/>
      <c r="L2134" s="10"/>
      <c r="M2134" s="34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103"/>
      <c r="I2135" s="10"/>
      <c r="J2135" s="10"/>
      <c r="K2135" s="10"/>
      <c r="L2135" s="10"/>
      <c r="M2135" s="34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103"/>
      <c r="I2136" s="10"/>
      <c r="J2136" s="10"/>
      <c r="K2136" s="10"/>
      <c r="L2136" s="10"/>
      <c r="M2136" s="34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103"/>
      <c r="I2137" s="10"/>
      <c r="J2137" s="10"/>
      <c r="K2137" s="10"/>
      <c r="L2137" s="10"/>
      <c r="M2137" s="34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103"/>
      <c r="I2138" s="10"/>
      <c r="J2138" s="10"/>
      <c r="K2138" s="10"/>
      <c r="L2138" s="10"/>
      <c r="M2138" s="34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103"/>
      <c r="I2139" s="10"/>
      <c r="J2139" s="10"/>
      <c r="K2139" s="10"/>
      <c r="L2139" s="10"/>
      <c r="M2139" s="34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103"/>
      <c r="I2140" s="10"/>
      <c r="J2140" s="10"/>
      <c r="K2140" s="10"/>
      <c r="L2140" s="10"/>
      <c r="M2140" s="34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103"/>
      <c r="I2141" s="10"/>
      <c r="J2141" s="10"/>
      <c r="K2141" s="10"/>
      <c r="L2141" s="10"/>
      <c r="M2141" s="34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103"/>
      <c r="I2142" s="10"/>
      <c r="J2142" s="10"/>
      <c r="K2142" s="10"/>
      <c r="L2142" s="10"/>
      <c r="M2142" s="34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103"/>
      <c r="I2143" s="10"/>
      <c r="J2143" s="10"/>
      <c r="K2143" s="10"/>
      <c r="L2143" s="10"/>
      <c r="M2143" s="34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103"/>
      <c r="I2144" s="10"/>
      <c r="J2144" s="10"/>
      <c r="K2144" s="10"/>
      <c r="L2144" s="10"/>
      <c r="M2144" s="34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103"/>
      <c r="I2145" s="10"/>
      <c r="J2145" s="10"/>
      <c r="K2145" s="10"/>
      <c r="L2145" s="10"/>
      <c r="M2145" s="34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103"/>
      <c r="I2146" s="10"/>
      <c r="J2146" s="10"/>
      <c r="K2146" s="10"/>
      <c r="L2146" s="10"/>
      <c r="M2146" s="34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103"/>
      <c r="I2147" s="10"/>
      <c r="J2147" s="10"/>
      <c r="K2147" s="10"/>
      <c r="L2147" s="10"/>
      <c r="M2147" s="34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103"/>
      <c r="I2148" s="10"/>
      <c r="J2148" s="10"/>
      <c r="K2148" s="10"/>
      <c r="L2148" s="10"/>
      <c r="M2148" s="34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103"/>
      <c r="I2149" s="10"/>
      <c r="J2149" s="10"/>
      <c r="K2149" s="10"/>
      <c r="L2149" s="10"/>
      <c r="M2149" s="34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103"/>
      <c r="I2150" s="10"/>
      <c r="J2150" s="10"/>
      <c r="K2150" s="10"/>
      <c r="L2150" s="10"/>
      <c r="M2150" s="34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103"/>
      <c r="I2151" s="10"/>
      <c r="J2151" s="10"/>
      <c r="K2151" s="10"/>
      <c r="L2151" s="10"/>
      <c r="M2151" s="34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103"/>
      <c r="I2152" s="10"/>
      <c r="J2152" s="10"/>
      <c r="K2152" s="10"/>
      <c r="L2152" s="10"/>
      <c r="M2152" s="34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103"/>
      <c r="I2153" s="10"/>
      <c r="J2153" s="10"/>
      <c r="K2153" s="10"/>
      <c r="L2153" s="10"/>
      <c r="M2153" s="34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103"/>
      <c r="I2154" s="10"/>
      <c r="J2154" s="10"/>
      <c r="K2154" s="10"/>
      <c r="L2154" s="10"/>
      <c r="M2154" s="34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103"/>
      <c r="I2155" s="10"/>
      <c r="J2155" s="10"/>
      <c r="K2155" s="10"/>
      <c r="L2155" s="10"/>
      <c r="M2155" s="34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103"/>
      <c r="I2156" s="10"/>
      <c r="J2156" s="10"/>
      <c r="K2156" s="10"/>
      <c r="L2156" s="10"/>
      <c r="M2156" s="34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103"/>
      <c r="I2157" s="10"/>
      <c r="J2157" s="10"/>
      <c r="K2157" s="10"/>
      <c r="L2157" s="10"/>
      <c r="M2157" s="34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103"/>
      <c r="I2158" s="10"/>
      <c r="J2158" s="10"/>
      <c r="K2158" s="10"/>
      <c r="L2158" s="10"/>
      <c r="M2158" s="34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103"/>
      <c r="I2159" s="10"/>
      <c r="J2159" s="10"/>
      <c r="K2159" s="10"/>
      <c r="L2159" s="10"/>
      <c r="M2159" s="34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103"/>
      <c r="I2160" s="10"/>
      <c r="J2160" s="10"/>
      <c r="K2160" s="10"/>
      <c r="L2160" s="10"/>
      <c r="M2160" s="34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103"/>
      <c r="I2161" s="10"/>
      <c r="J2161" s="10"/>
      <c r="K2161" s="10"/>
      <c r="L2161" s="10"/>
      <c r="M2161" s="34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103"/>
      <c r="I2162" s="10"/>
      <c r="J2162" s="10"/>
      <c r="K2162" s="10"/>
      <c r="L2162" s="10"/>
      <c r="M2162" s="34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103"/>
      <c r="I2163" s="10"/>
      <c r="J2163" s="10"/>
      <c r="K2163" s="10"/>
      <c r="L2163" s="10"/>
      <c r="M2163" s="34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103"/>
      <c r="I2164" s="10"/>
      <c r="J2164" s="10"/>
      <c r="K2164" s="10"/>
      <c r="L2164" s="10"/>
      <c r="M2164" s="34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103"/>
      <c r="I2165" s="10"/>
      <c r="J2165" s="10"/>
      <c r="K2165" s="10"/>
      <c r="L2165" s="10"/>
      <c r="M2165" s="34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103"/>
      <c r="I2166" s="10"/>
      <c r="J2166" s="10"/>
      <c r="K2166" s="10"/>
      <c r="L2166" s="10"/>
      <c r="M2166" s="34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103"/>
      <c r="I2167" s="10"/>
      <c r="J2167" s="10"/>
      <c r="K2167" s="10"/>
      <c r="L2167" s="10"/>
      <c r="M2167" s="34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103"/>
      <c r="I2168" s="10"/>
      <c r="J2168" s="10"/>
      <c r="K2168" s="10"/>
      <c r="L2168" s="10"/>
      <c r="M2168" s="34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103"/>
      <c r="I2169" s="10"/>
      <c r="J2169" s="10"/>
      <c r="K2169" s="10"/>
      <c r="L2169" s="10"/>
      <c r="M2169" s="34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103"/>
      <c r="I2170" s="10"/>
      <c r="J2170" s="10"/>
      <c r="K2170" s="10"/>
      <c r="L2170" s="10"/>
      <c r="M2170" s="34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103"/>
      <c r="I2171" s="10"/>
      <c r="J2171" s="10"/>
      <c r="K2171" s="10"/>
      <c r="L2171" s="10"/>
      <c r="M2171" s="34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103"/>
      <c r="I2172" s="10"/>
      <c r="J2172" s="10"/>
      <c r="K2172" s="10"/>
      <c r="L2172" s="10"/>
      <c r="M2172" s="34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103"/>
      <c r="I2173" s="10"/>
      <c r="J2173" s="10"/>
      <c r="K2173" s="10"/>
      <c r="L2173" s="10"/>
      <c r="M2173" s="34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103"/>
      <c r="I2174" s="10"/>
      <c r="J2174" s="10"/>
      <c r="K2174" s="10"/>
      <c r="L2174" s="10"/>
      <c r="M2174" s="34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103"/>
      <c r="I2175" s="10"/>
      <c r="J2175" s="10"/>
      <c r="K2175" s="10"/>
      <c r="L2175" s="10"/>
      <c r="M2175" s="34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103"/>
      <c r="I2176" s="10"/>
      <c r="J2176" s="10"/>
      <c r="K2176" s="10"/>
      <c r="L2176" s="10"/>
      <c r="M2176" s="34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103"/>
      <c r="I2177" s="10"/>
      <c r="J2177" s="10"/>
      <c r="K2177" s="10"/>
      <c r="L2177" s="10"/>
      <c r="M2177" s="34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103"/>
      <c r="I2178" s="10"/>
      <c r="J2178" s="10"/>
      <c r="K2178" s="10"/>
      <c r="L2178" s="10"/>
      <c r="M2178" s="34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103"/>
      <c r="I2179" s="10"/>
      <c r="J2179" s="10"/>
      <c r="K2179" s="10"/>
      <c r="L2179" s="10"/>
      <c r="M2179" s="34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103"/>
      <c r="I2180" s="10"/>
      <c r="J2180" s="10"/>
      <c r="K2180" s="10"/>
      <c r="L2180" s="10"/>
      <c r="M2180" s="34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103"/>
      <c r="I2181" s="10"/>
      <c r="J2181" s="10"/>
      <c r="K2181" s="10"/>
      <c r="L2181" s="10"/>
      <c r="M2181" s="34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103"/>
      <c r="I2182" s="10"/>
      <c r="J2182" s="10"/>
      <c r="K2182" s="10"/>
      <c r="L2182" s="10"/>
      <c r="M2182" s="34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103"/>
      <c r="I2183" s="10"/>
      <c r="J2183" s="10"/>
      <c r="K2183" s="10"/>
      <c r="L2183" s="10"/>
      <c r="M2183" s="34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103"/>
      <c r="I2184" s="10"/>
      <c r="J2184" s="10"/>
      <c r="K2184" s="10"/>
      <c r="L2184" s="10"/>
      <c r="M2184" s="34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103"/>
      <c r="I2185" s="10"/>
      <c r="J2185" s="10"/>
      <c r="K2185" s="10"/>
      <c r="L2185" s="10"/>
      <c r="M2185" s="34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103"/>
      <c r="I2186" s="10"/>
      <c r="J2186" s="10"/>
      <c r="K2186" s="10"/>
      <c r="L2186" s="10"/>
      <c r="M2186" s="34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103"/>
      <c r="I2187" s="10"/>
      <c r="J2187" s="10"/>
      <c r="K2187" s="10"/>
      <c r="L2187" s="10"/>
      <c r="M2187" s="34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103"/>
      <c r="I2188" s="10"/>
      <c r="J2188" s="10"/>
      <c r="K2188" s="10"/>
      <c r="L2188" s="10"/>
      <c r="M2188" s="34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103"/>
      <c r="I2189" s="10"/>
      <c r="J2189" s="10"/>
      <c r="K2189" s="10"/>
      <c r="L2189" s="10"/>
      <c r="M2189" s="34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103"/>
      <c r="I2190" s="10"/>
      <c r="J2190" s="10"/>
      <c r="K2190" s="10"/>
      <c r="L2190" s="10"/>
      <c r="M2190" s="34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103"/>
      <c r="I2191" s="10"/>
      <c r="J2191" s="10"/>
      <c r="K2191" s="10"/>
      <c r="L2191" s="10"/>
      <c r="M2191" s="34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103"/>
      <c r="I2192" s="10"/>
      <c r="J2192" s="10"/>
      <c r="K2192" s="10"/>
      <c r="L2192" s="10"/>
      <c r="M2192" s="34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103"/>
      <c r="I2193" s="10"/>
      <c r="J2193" s="10"/>
      <c r="K2193" s="10"/>
      <c r="L2193" s="10"/>
      <c r="M2193" s="34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103"/>
      <c r="I2194" s="10"/>
      <c r="J2194" s="10"/>
      <c r="K2194" s="10"/>
      <c r="L2194" s="10"/>
      <c r="M2194" s="34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103"/>
      <c r="I2195" s="10"/>
      <c r="J2195" s="10"/>
      <c r="K2195" s="10"/>
      <c r="L2195" s="10"/>
      <c r="M2195" s="34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103"/>
      <c r="I2196" s="10"/>
      <c r="J2196" s="10"/>
      <c r="K2196" s="10"/>
      <c r="L2196" s="10"/>
      <c r="M2196" s="34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103"/>
      <c r="I2197" s="10"/>
      <c r="J2197" s="10"/>
      <c r="K2197" s="10"/>
      <c r="L2197" s="10"/>
      <c r="M2197" s="34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103"/>
      <c r="I2198" s="10"/>
      <c r="J2198" s="10"/>
      <c r="K2198" s="10"/>
      <c r="L2198" s="10"/>
      <c r="M2198" s="34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103"/>
      <c r="I2199" s="10"/>
      <c r="J2199" s="10"/>
      <c r="K2199" s="10"/>
      <c r="L2199" s="10"/>
      <c r="M2199" s="34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103"/>
      <c r="I2200" s="10"/>
      <c r="J2200" s="10"/>
      <c r="K2200" s="10"/>
      <c r="L2200" s="10"/>
      <c r="M2200" s="34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103"/>
      <c r="I2201" s="10"/>
      <c r="J2201" s="10"/>
      <c r="K2201" s="10"/>
      <c r="L2201" s="10"/>
      <c r="M2201" s="34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103"/>
      <c r="I2202" s="10"/>
      <c r="J2202" s="10"/>
      <c r="K2202" s="10"/>
      <c r="L2202" s="10"/>
      <c r="M2202" s="34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103"/>
      <c r="I2203" s="10"/>
      <c r="J2203" s="10"/>
      <c r="K2203" s="10"/>
      <c r="L2203" s="10"/>
      <c r="M2203" s="34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103"/>
      <c r="I2204" s="10"/>
      <c r="J2204" s="10"/>
      <c r="K2204" s="10"/>
      <c r="L2204" s="10"/>
      <c r="M2204" s="34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103"/>
      <c r="I2205" s="10"/>
      <c r="J2205" s="10"/>
      <c r="K2205" s="10"/>
      <c r="L2205" s="10"/>
      <c r="M2205" s="34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103"/>
      <c r="I2206" s="10"/>
      <c r="J2206" s="10"/>
      <c r="K2206" s="10"/>
      <c r="L2206" s="10"/>
      <c r="M2206" s="34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103"/>
      <c r="I2207" s="10"/>
      <c r="J2207" s="10"/>
      <c r="K2207" s="10"/>
      <c r="L2207" s="10"/>
      <c r="M2207" s="34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103"/>
      <c r="I2208" s="10"/>
      <c r="J2208" s="10"/>
      <c r="K2208" s="10"/>
      <c r="L2208" s="10"/>
      <c r="M2208" s="34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103"/>
      <c r="I2209" s="10"/>
      <c r="J2209" s="10"/>
      <c r="K2209" s="10"/>
      <c r="L2209" s="10"/>
      <c r="M2209" s="34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103"/>
      <c r="I2210" s="10"/>
      <c r="J2210" s="10"/>
      <c r="K2210" s="10"/>
      <c r="L2210" s="10"/>
      <c r="M2210" s="34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103"/>
      <c r="I2211" s="10"/>
      <c r="J2211" s="10"/>
      <c r="K2211" s="10"/>
      <c r="L2211" s="10"/>
      <c r="M2211" s="34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103"/>
      <c r="I2212" s="10"/>
      <c r="J2212" s="10"/>
      <c r="K2212" s="10"/>
      <c r="L2212" s="10"/>
      <c r="M2212" s="34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103"/>
      <c r="I2213" s="10"/>
      <c r="J2213" s="10"/>
      <c r="K2213" s="10"/>
      <c r="L2213" s="10"/>
      <c r="M2213" s="34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103"/>
      <c r="I2214" s="10"/>
      <c r="J2214" s="10"/>
      <c r="K2214" s="10"/>
      <c r="L2214" s="10"/>
      <c r="M2214" s="34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103"/>
      <c r="I2215" s="10"/>
      <c r="J2215" s="10"/>
      <c r="K2215" s="10"/>
      <c r="L2215" s="10"/>
      <c r="M2215" s="34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103"/>
      <c r="I2216" s="10"/>
      <c r="J2216" s="10"/>
      <c r="K2216" s="10"/>
      <c r="L2216" s="10"/>
      <c r="M2216" s="34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103"/>
      <c r="I2217" s="10"/>
      <c r="J2217" s="10"/>
      <c r="K2217" s="10"/>
      <c r="L2217" s="10"/>
      <c r="M2217" s="34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103"/>
      <c r="I2218" s="10"/>
      <c r="J2218" s="10"/>
      <c r="K2218" s="10"/>
      <c r="L2218" s="10"/>
      <c r="M2218" s="34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103"/>
      <c r="I2219" s="10"/>
      <c r="J2219" s="10"/>
      <c r="K2219" s="10"/>
      <c r="L2219" s="10"/>
      <c r="M2219" s="34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103"/>
      <c r="I2220" s="10"/>
      <c r="J2220" s="10"/>
      <c r="K2220" s="10"/>
      <c r="L2220" s="10"/>
      <c r="M2220" s="34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103"/>
      <c r="I2221" s="10"/>
      <c r="J2221" s="10"/>
      <c r="K2221" s="10"/>
      <c r="L2221" s="10"/>
      <c r="M2221" s="34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103"/>
      <c r="I2222" s="10"/>
      <c r="J2222" s="10"/>
      <c r="K2222" s="10"/>
      <c r="L2222" s="10"/>
      <c r="M2222" s="34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103"/>
      <c r="I2223" s="10"/>
      <c r="J2223" s="10"/>
      <c r="K2223" s="10"/>
      <c r="L2223" s="10"/>
      <c r="M2223" s="34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103"/>
      <c r="I2224" s="10"/>
      <c r="J2224" s="10"/>
      <c r="K2224" s="10"/>
      <c r="L2224" s="10"/>
      <c r="M2224" s="34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103"/>
      <c r="I2225" s="10"/>
      <c r="J2225" s="10"/>
      <c r="K2225" s="10"/>
      <c r="L2225" s="10"/>
      <c r="M2225" s="34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103"/>
      <c r="I2226" s="10"/>
      <c r="J2226" s="10"/>
      <c r="K2226" s="10"/>
      <c r="L2226" s="10"/>
      <c r="M2226" s="34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103"/>
      <c r="I2227" s="10"/>
      <c r="J2227" s="10"/>
      <c r="K2227" s="10"/>
      <c r="L2227" s="10"/>
      <c r="M2227" s="34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103"/>
      <c r="I2228" s="10"/>
      <c r="J2228" s="10"/>
      <c r="K2228" s="10"/>
      <c r="L2228" s="10"/>
      <c r="M2228" s="34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103"/>
      <c r="I2229" s="10"/>
      <c r="J2229" s="10"/>
      <c r="K2229" s="10"/>
      <c r="L2229" s="10"/>
      <c r="M2229" s="34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103"/>
      <c r="I2230" s="10"/>
      <c r="J2230" s="10"/>
      <c r="K2230" s="10"/>
      <c r="L2230" s="10"/>
      <c r="M2230" s="34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103"/>
      <c r="I2231" s="10"/>
      <c r="J2231" s="10"/>
      <c r="K2231" s="10"/>
      <c r="L2231" s="10"/>
      <c r="M2231" s="34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103"/>
      <c r="I2232" s="10"/>
      <c r="J2232" s="10"/>
      <c r="K2232" s="10"/>
      <c r="L2232" s="10"/>
      <c r="M2232" s="34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103"/>
      <c r="I2233" s="10"/>
      <c r="J2233" s="10"/>
      <c r="K2233" s="10"/>
      <c r="L2233" s="10"/>
      <c r="M2233" s="34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103"/>
      <c r="I2234" s="10"/>
      <c r="J2234" s="10"/>
      <c r="K2234" s="10"/>
      <c r="L2234" s="10"/>
      <c r="M2234" s="34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103"/>
      <c r="I2235" s="10"/>
      <c r="J2235" s="10"/>
      <c r="K2235" s="10"/>
      <c r="L2235" s="10"/>
      <c r="M2235" s="34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103"/>
      <c r="I2236" s="10"/>
      <c r="J2236" s="10"/>
      <c r="K2236" s="10"/>
      <c r="L2236" s="10"/>
      <c r="M2236" s="34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103"/>
      <c r="I2237" s="10"/>
      <c r="J2237" s="10"/>
      <c r="K2237" s="10"/>
      <c r="L2237" s="10"/>
      <c r="M2237" s="34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103"/>
      <c r="I2238" s="10"/>
      <c r="J2238" s="10"/>
      <c r="K2238" s="10"/>
      <c r="L2238" s="10"/>
      <c r="M2238" s="34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103"/>
      <c r="I2239" s="10"/>
      <c r="J2239" s="10"/>
      <c r="K2239" s="10"/>
      <c r="L2239" s="10"/>
      <c r="M2239" s="34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103"/>
      <c r="I2240" s="10"/>
      <c r="J2240" s="10"/>
      <c r="K2240" s="10"/>
      <c r="L2240" s="10"/>
      <c r="M2240" s="34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103"/>
      <c r="I2241" s="10"/>
      <c r="J2241" s="10"/>
      <c r="K2241" s="10"/>
      <c r="L2241" s="10"/>
      <c r="M2241" s="34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103"/>
      <c r="I2242" s="10"/>
      <c r="J2242" s="10"/>
      <c r="K2242" s="10"/>
      <c r="L2242" s="10"/>
      <c r="M2242" s="34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103"/>
      <c r="I2243" s="10"/>
      <c r="J2243" s="10"/>
      <c r="K2243" s="10"/>
      <c r="L2243" s="10"/>
      <c r="M2243" s="34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103"/>
      <c r="I2244" s="10"/>
      <c r="J2244" s="10"/>
      <c r="K2244" s="10"/>
      <c r="L2244" s="10"/>
      <c r="M2244" s="34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103"/>
      <c r="I2245" s="10"/>
      <c r="J2245" s="10"/>
      <c r="K2245" s="10"/>
      <c r="L2245" s="10"/>
      <c r="M2245" s="34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103"/>
      <c r="I2246" s="10"/>
      <c r="J2246" s="10"/>
      <c r="K2246" s="10"/>
      <c r="L2246" s="10"/>
      <c r="M2246" s="34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103"/>
      <c r="I2247" s="10"/>
      <c r="J2247" s="10"/>
      <c r="K2247" s="10"/>
      <c r="L2247" s="10"/>
      <c r="M2247" s="34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103"/>
      <c r="I2248" s="10"/>
      <c r="J2248" s="10"/>
      <c r="K2248" s="10"/>
      <c r="L2248" s="10"/>
      <c r="M2248" s="34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103"/>
      <c r="I2249" s="10"/>
      <c r="J2249" s="10"/>
      <c r="K2249" s="10"/>
      <c r="L2249" s="10"/>
      <c r="M2249" s="34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103"/>
      <c r="I2250" s="10"/>
      <c r="J2250" s="10"/>
      <c r="K2250" s="10"/>
      <c r="L2250" s="10"/>
      <c r="M2250" s="34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103"/>
      <c r="I2251" s="10"/>
      <c r="J2251" s="10"/>
      <c r="K2251" s="10"/>
      <c r="L2251" s="10"/>
      <c r="M2251" s="34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103"/>
      <c r="I2252" s="10"/>
      <c r="J2252" s="10"/>
      <c r="K2252" s="10"/>
      <c r="L2252" s="10"/>
      <c r="M2252" s="34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103"/>
      <c r="I2253" s="10"/>
      <c r="J2253" s="10"/>
      <c r="K2253" s="10"/>
      <c r="L2253" s="10"/>
      <c r="M2253" s="34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103"/>
      <c r="I2254" s="10"/>
      <c r="J2254" s="10"/>
      <c r="K2254" s="10"/>
      <c r="L2254" s="10"/>
      <c r="M2254" s="34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103"/>
      <c r="I2255" s="10"/>
      <c r="J2255" s="10"/>
      <c r="K2255" s="10"/>
      <c r="L2255" s="10"/>
      <c r="M2255" s="34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103"/>
      <c r="I2256" s="10"/>
      <c r="J2256" s="10"/>
      <c r="K2256" s="10"/>
      <c r="L2256" s="10"/>
      <c r="M2256" s="34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103"/>
      <c r="I2257" s="10"/>
      <c r="J2257" s="10"/>
      <c r="K2257" s="10"/>
      <c r="L2257" s="10"/>
      <c r="M2257" s="34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103"/>
      <c r="I2258" s="10"/>
      <c r="J2258" s="10"/>
      <c r="K2258" s="10"/>
      <c r="L2258" s="10"/>
      <c r="M2258" s="34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103"/>
      <c r="I2259" s="10"/>
      <c r="J2259" s="10"/>
      <c r="K2259" s="10"/>
      <c r="L2259" s="10"/>
      <c r="M2259" s="34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103"/>
      <c r="I2260" s="10"/>
      <c r="J2260" s="10"/>
      <c r="K2260" s="10"/>
      <c r="L2260" s="10"/>
      <c r="M2260" s="34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103"/>
      <c r="I2261" s="10"/>
      <c r="J2261" s="10"/>
      <c r="K2261" s="10"/>
      <c r="L2261" s="10"/>
      <c r="M2261" s="34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103"/>
      <c r="I2262" s="10"/>
      <c r="J2262" s="10"/>
      <c r="K2262" s="10"/>
      <c r="L2262" s="10"/>
      <c r="M2262" s="34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103"/>
      <c r="I2263" s="10"/>
      <c r="J2263" s="10"/>
      <c r="K2263" s="10"/>
      <c r="L2263" s="10"/>
      <c r="M2263" s="34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103"/>
      <c r="I2264" s="10"/>
      <c r="J2264" s="10"/>
      <c r="K2264" s="10"/>
      <c r="L2264" s="10"/>
      <c r="M2264" s="34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103"/>
      <c r="I2265" s="10"/>
      <c r="J2265" s="10"/>
      <c r="K2265" s="10"/>
      <c r="L2265" s="10"/>
      <c r="M2265" s="34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103"/>
      <c r="I2266" s="10"/>
      <c r="J2266" s="10"/>
      <c r="K2266" s="10"/>
      <c r="L2266" s="10"/>
      <c r="M2266" s="34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103"/>
      <c r="I2267" s="10"/>
      <c r="J2267" s="10"/>
      <c r="K2267" s="10"/>
      <c r="L2267" s="10"/>
      <c r="M2267" s="34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103"/>
      <c r="I2268" s="10"/>
      <c r="J2268" s="10"/>
      <c r="K2268" s="10"/>
      <c r="L2268" s="10"/>
      <c r="M2268" s="34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103"/>
      <c r="I2269" s="10"/>
      <c r="J2269" s="10"/>
      <c r="K2269" s="10"/>
      <c r="L2269" s="10"/>
      <c r="M2269" s="34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103"/>
      <c r="I2270" s="10"/>
      <c r="J2270" s="10"/>
      <c r="K2270" s="10"/>
      <c r="L2270" s="10"/>
      <c r="M2270" s="34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103"/>
      <c r="I2271" s="10"/>
      <c r="J2271" s="10"/>
      <c r="K2271" s="10"/>
      <c r="L2271" s="10"/>
      <c r="M2271" s="34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103"/>
      <c r="I2272" s="10"/>
      <c r="J2272" s="10"/>
      <c r="K2272" s="10"/>
      <c r="L2272" s="10"/>
      <c r="M2272" s="34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103"/>
      <c r="I2273" s="10"/>
      <c r="J2273" s="10"/>
      <c r="K2273" s="10"/>
      <c r="L2273" s="10"/>
      <c r="M2273" s="34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103"/>
      <c r="I2274" s="10"/>
      <c r="J2274" s="10"/>
      <c r="K2274" s="10"/>
      <c r="L2274" s="10"/>
      <c r="M2274" s="34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103"/>
      <c r="I2275" s="10"/>
      <c r="J2275" s="10"/>
      <c r="K2275" s="10"/>
      <c r="L2275" s="10"/>
      <c r="M2275" s="34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103"/>
      <c r="I2276" s="10"/>
      <c r="J2276" s="10"/>
      <c r="K2276" s="10"/>
      <c r="L2276" s="10"/>
      <c r="M2276" s="34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103"/>
      <c r="I2277" s="10"/>
      <c r="J2277" s="10"/>
      <c r="K2277" s="10"/>
      <c r="L2277" s="10"/>
      <c r="M2277" s="34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103"/>
      <c r="I2278" s="10"/>
      <c r="J2278" s="10"/>
      <c r="K2278" s="10"/>
      <c r="L2278" s="10"/>
      <c r="M2278" s="34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103"/>
      <c r="I2279" s="10"/>
      <c r="J2279" s="10"/>
      <c r="K2279" s="10"/>
      <c r="L2279" s="10"/>
      <c r="M2279" s="34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103"/>
      <c r="I2280" s="10"/>
      <c r="J2280" s="10"/>
      <c r="K2280" s="10"/>
      <c r="L2280" s="10"/>
      <c r="M2280" s="34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103"/>
      <c r="I2281" s="10"/>
      <c r="J2281" s="10"/>
      <c r="K2281" s="10"/>
      <c r="L2281" s="10"/>
      <c r="M2281" s="34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103"/>
      <c r="I2282" s="10"/>
      <c r="J2282" s="10"/>
      <c r="K2282" s="10"/>
      <c r="L2282" s="10"/>
      <c r="M2282" s="34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103"/>
      <c r="I2283" s="10"/>
      <c r="J2283" s="10"/>
      <c r="K2283" s="10"/>
      <c r="L2283" s="10"/>
      <c r="M2283" s="34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103"/>
      <c r="I2284" s="10"/>
      <c r="J2284" s="10"/>
      <c r="K2284" s="10"/>
      <c r="L2284" s="10"/>
      <c r="M2284" s="34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103"/>
      <c r="I2285" s="10"/>
      <c r="J2285" s="10"/>
      <c r="K2285" s="10"/>
      <c r="L2285" s="10"/>
      <c r="M2285" s="34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103"/>
      <c r="I2286" s="10"/>
      <c r="J2286" s="10"/>
      <c r="K2286" s="10"/>
      <c r="L2286" s="10"/>
      <c r="M2286" s="34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103"/>
      <c r="I2287" s="10"/>
      <c r="J2287" s="10"/>
      <c r="K2287" s="10"/>
      <c r="L2287" s="10"/>
      <c r="M2287" s="34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103"/>
      <c r="I2288" s="10"/>
      <c r="J2288" s="10"/>
      <c r="K2288" s="10"/>
      <c r="L2288" s="10"/>
      <c r="M2288" s="34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103"/>
      <c r="I2289" s="10"/>
      <c r="J2289" s="10"/>
      <c r="K2289" s="10"/>
      <c r="L2289" s="10"/>
      <c r="M2289" s="34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103"/>
      <c r="I2290" s="10"/>
      <c r="J2290" s="10"/>
      <c r="K2290" s="10"/>
      <c r="L2290" s="10"/>
      <c r="M2290" s="34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103"/>
      <c r="I2291" s="10"/>
      <c r="J2291" s="10"/>
      <c r="K2291" s="10"/>
      <c r="L2291" s="10"/>
      <c r="M2291" s="34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103"/>
      <c r="I2292" s="10"/>
      <c r="J2292" s="10"/>
      <c r="K2292" s="10"/>
      <c r="L2292" s="10"/>
      <c r="M2292" s="34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103"/>
      <c r="I2293" s="10"/>
      <c r="J2293" s="10"/>
      <c r="K2293" s="10"/>
      <c r="L2293" s="10"/>
      <c r="M2293" s="34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103"/>
      <c r="I2294" s="10"/>
      <c r="J2294" s="10"/>
      <c r="K2294" s="10"/>
      <c r="L2294" s="10"/>
      <c r="M2294" s="34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103"/>
      <c r="I2295" s="10"/>
      <c r="J2295" s="10"/>
      <c r="K2295" s="10"/>
      <c r="L2295" s="10"/>
      <c r="M2295" s="34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103"/>
      <c r="I2296" s="10"/>
      <c r="J2296" s="10"/>
      <c r="K2296" s="10"/>
      <c r="L2296" s="10"/>
      <c r="M2296" s="34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103"/>
      <c r="I2297" s="10"/>
      <c r="J2297" s="10"/>
      <c r="K2297" s="10"/>
      <c r="L2297" s="10"/>
      <c r="M2297" s="34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103"/>
      <c r="I2298" s="10"/>
      <c r="J2298" s="10"/>
      <c r="K2298" s="10"/>
      <c r="L2298" s="10"/>
      <c r="M2298" s="34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103"/>
      <c r="I2299" s="10"/>
      <c r="J2299" s="10"/>
      <c r="K2299" s="10"/>
      <c r="L2299" s="10"/>
      <c r="M2299" s="34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103"/>
      <c r="I2300" s="10"/>
      <c r="J2300" s="10"/>
      <c r="K2300" s="10"/>
      <c r="L2300" s="10"/>
      <c r="M2300" s="34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103"/>
      <c r="I2301" s="10"/>
      <c r="J2301" s="10"/>
      <c r="K2301" s="10"/>
      <c r="L2301" s="10"/>
      <c r="M2301" s="34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103"/>
      <c r="I2302" s="10"/>
      <c r="J2302" s="10"/>
      <c r="K2302" s="10"/>
      <c r="L2302" s="10"/>
      <c r="M2302" s="34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103"/>
      <c r="I2303" s="10"/>
      <c r="J2303" s="10"/>
      <c r="K2303" s="10"/>
      <c r="L2303" s="10"/>
      <c r="M2303" s="34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103"/>
      <c r="I2304" s="10"/>
      <c r="J2304" s="10"/>
      <c r="K2304" s="10"/>
      <c r="L2304" s="10"/>
      <c r="M2304" s="34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103"/>
      <c r="I2305" s="10"/>
      <c r="J2305" s="10"/>
      <c r="K2305" s="10"/>
      <c r="L2305" s="10"/>
      <c r="M2305" s="34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103"/>
      <c r="I2306" s="10"/>
      <c r="J2306" s="10"/>
      <c r="K2306" s="10"/>
      <c r="L2306" s="10"/>
      <c r="M2306" s="34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103"/>
      <c r="I2307" s="10"/>
      <c r="J2307" s="10"/>
      <c r="K2307" s="10"/>
      <c r="L2307" s="10"/>
      <c r="M2307" s="34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103"/>
      <c r="I2308" s="10"/>
      <c r="J2308" s="10"/>
      <c r="K2308" s="10"/>
      <c r="L2308" s="10"/>
      <c r="M2308" s="34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103"/>
      <c r="I2309" s="10"/>
      <c r="J2309" s="10"/>
      <c r="K2309" s="10"/>
      <c r="L2309" s="10"/>
      <c r="M2309" s="34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103"/>
      <c r="I2310" s="10"/>
      <c r="J2310" s="10"/>
      <c r="K2310" s="10"/>
      <c r="L2310" s="10"/>
      <c r="M2310" s="34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103"/>
      <c r="I2311" s="10"/>
      <c r="J2311" s="10"/>
      <c r="K2311" s="10"/>
      <c r="L2311" s="10"/>
      <c r="M2311" s="34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103"/>
      <c r="I2312" s="10"/>
      <c r="J2312" s="10"/>
      <c r="K2312" s="10"/>
      <c r="L2312" s="10"/>
      <c r="M2312" s="34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103"/>
      <c r="I2313" s="10"/>
      <c r="J2313" s="10"/>
      <c r="K2313" s="10"/>
      <c r="L2313" s="10"/>
      <c r="M2313" s="34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103"/>
      <c r="I2314" s="10"/>
      <c r="J2314" s="10"/>
      <c r="K2314" s="10"/>
      <c r="L2314" s="10"/>
      <c r="M2314" s="34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103"/>
      <c r="I2315" s="10"/>
      <c r="J2315" s="10"/>
      <c r="K2315" s="10"/>
      <c r="L2315" s="10"/>
      <c r="M2315" s="34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103"/>
      <c r="I2316" s="10"/>
      <c r="J2316" s="10"/>
      <c r="K2316" s="10"/>
      <c r="L2316" s="10"/>
      <c r="M2316" s="34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103"/>
      <c r="I2317" s="10"/>
      <c r="J2317" s="10"/>
      <c r="K2317" s="10"/>
      <c r="L2317" s="10"/>
      <c r="M2317" s="34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103"/>
      <c r="I2318" s="10"/>
      <c r="J2318" s="10"/>
      <c r="K2318" s="10"/>
      <c r="L2318" s="10"/>
      <c r="M2318" s="34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103"/>
      <c r="I2319" s="10"/>
      <c r="J2319" s="10"/>
      <c r="K2319" s="10"/>
      <c r="L2319" s="10"/>
      <c r="M2319" s="34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103"/>
      <c r="I2320" s="10"/>
      <c r="J2320" s="10"/>
      <c r="K2320" s="10"/>
      <c r="L2320" s="10"/>
      <c r="M2320" s="34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103"/>
      <c r="I2321" s="10"/>
      <c r="J2321" s="10"/>
      <c r="K2321" s="10"/>
      <c r="L2321" s="10"/>
      <c r="M2321" s="34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103"/>
      <c r="I2322" s="10"/>
      <c r="J2322" s="10"/>
      <c r="K2322" s="10"/>
      <c r="L2322" s="10"/>
      <c r="M2322" s="34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103"/>
      <c r="I2323" s="10"/>
      <c r="J2323" s="10"/>
      <c r="K2323" s="10"/>
      <c r="L2323" s="10"/>
      <c r="M2323" s="34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103"/>
      <c r="I2324" s="10"/>
      <c r="J2324" s="10"/>
      <c r="K2324" s="10"/>
      <c r="L2324" s="10"/>
      <c r="M2324" s="34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103"/>
      <c r="I2325" s="10"/>
      <c r="J2325" s="10"/>
      <c r="K2325" s="10"/>
      <c r="L2325" s="10"/>
      <c r="M2325" s="34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103"/>
      <c r="I2326" s="10"/>
      <c r="J2326" s="10"/>
      <c r="K2326" s="10"/>
      <c r="L2326" s="10"/>
      <c r="M2326" s="34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103"/>
      <c r="I2327" s="10"/>
      <c r="J2327" s="10"/>
      <c r="K2327" s="10"/>
      <c r="L2327" s="10"/>
      <c r="M2327" s="34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103"/>
      <c r="I2328" s="10"/>
      <c r="J2328" s="10"/>
      <c r="K2328" s="10"/>
      <c r="L2328" s="10"/>
      <c r="M2328" s="34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103"/>
      <c r="I2329" s="10"/>
      <c r="J2329" s="10"/>
      <c r="K2329" s="10"/>
      <c r="L2329" s="10"/>
      <c r="M2329" s="34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103"/>
      <c r="I2330" s="10"/>
      <c r="J2330" s="10"/>
      <c r="K2330" s="10"/>
      <c r="L2330" s="10"/>
      <c r="M2330" s="34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103"/>
      <c r="I2331" s="10"/>
      <c r="J2331" s="10"/>
      <c r="K2331" s="10"/>
      <c r="L2331" s="10"/>
      <c r="M2331" s="34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103"/>
      <c r="I2332" s="10"/>
      <c r="J2332" s="10"/>
      <c r="K2332" s="10"/>
      <c r="L2332" s="10"/>
      <c r="M2332" s="34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103"/>
      <c r="I2333" s="10"/>
      <c r="J2333" s="10"/>
      <c r="K2333" s="10"/>
      <c r="L2333" s="10"/>
      <c r="M2333" s="34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103"/>
      <c r="I2334" s="10"/>
      <c r="J2334" s="10"/>
      <c r="K2334" s="10"/>
      <c r="L2334" s="10"/>
      <c r="M2334" s="34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103"/>
      <c r="I2335" s="10"/>
      <c r="J2335" s="10"/>
      <c r="K2335" s="10"/>
      <c r="L2335" s="10"/>
      <c r="M2335" s="34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103"/>
      <c r="I2336" s="10"/>
      <c r="J2336" s="10"/>
      <c r="K2336" s="10"/>
      <c r="L2336" s="10"/>
      <c r="M2336" s="34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103"/>
      <c r="I2337" s="10"/>
      <c r="J2337" s="10"/>
      <c r="K2337" s="10"/>
      <c r="L2337" s="10"/>
      <c r="M2337" s="34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103"/>
      <c r="I2338" s="10"/>
      <c r="J2338" s="10"/>
      <c r="K2338" s="10"/>
      <c r="L2338" s="10"/>
      <c r="M2338" s="34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103"/>
      <c r="I2339" s="10"/>
      <c r="J2339" s="10"/>
      <c r="K2339" s="10"/>
      <c r="L2339" s="10"/>
      <c r="M2339" s="34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103"/>
      <c r="I2340" s="10"/>
      <c r="J2340" s="10"/>
      <c r="K2340" s="10"/>
      <c r="L2340" s="10"/>
      <c r="M2340" s="34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103"/>
      <c r="I2341" s="10"/>
      <c r="J2341" s="10"/>
      <c r="K2341" s="10"/>
      <c r="L2341" s="10"/>
      <c r="M2341" s="34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103"/>
      <c r="I2342" s="10"/>
      <c r="J2342" s="10"/>
      <c r="K2342" s="10"/>
      <c r="L2342" s="10"/>
      <c r="M2342" s="34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103"/>
      <c r="I2343" s="10"/>
      <c r="J2343" s="10"/>
      <c r="K2343" s="10"/>
      <c r="L2343" s="10"/>
      <c r="M2343" s="34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103"/>
      <c r="I2344" s="10"/>
      <c r="J2344" s="10"/>
      <c r="K2344" s="10"/>
      <c r="L2344" s="10"/>
      <c r="M2344" s="34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103"/>
      <c r="I2345" s="10"/>
      <c r="J2345" s="10"/>
      <c r="K2345" s="10"/>
      <c r="L2345" s="10"/>
      <c r="M2345" s="34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103"/>
      <c r="I2346" s="10"/>
      <c r="J2346" s="10"/>
      <c r="K2346" s="10"/>
      <c r="L2346" s="10"/>
      <c r="M2346" s="34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103"/>
      <c r="I2347" s="10"/>
      <c r="J2347" s="10"/>
      <c r="K2347" s="10"/>
      <c r="L2347" s="10"/>
      <c r="M2347" s="34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103"/>
      <c r="I2348" s="10"/>
      <c r="J2348" s="10"/>
      <c r="K2348" s="10"/>
      <c r="L2348" s="10"/>
      <c r="M2348" s="34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103"/>
      <c r="I2349" s="10"/>
      <c r="J2349" s="10"/>
      <c r="K2349" s="10"/>
      <c r="L2349" s="10"/>
      <c r="M2349" s="34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103"/>
      <c r="I2350" s="10"/>
      <c r="J2350" s="10"/>
      <c r="K2350" s="10"/>
      <c r="L2350" s="10"/>
      <c r="M2350" s="34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103"/>
      <c r="I2351" s="10"/>
      <c r="J2351" s="10"/>
      <c r="K2351" s="10"/>
      <c r="L2351" s="10"/>
      <c r="M2351" s="34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103"/>
      <c r="I2352" s="10"/>
      <c r="J2352" s="10"/>
      <c r="K2352" s="10"/>
      <c r="L2352" s="10"/>
      <c r="M2352" s="34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103"/>
      <c r="I2353" s="10"/>
      <c r="J2353" s="10"/>
      <c r="K2353" s="10"/>
      <c r="L2353" s="10"/>
      <c r="M2353" s="34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103"/>
      <c r="I2354" s="10"/>
      <c r="J2354" s="10"/>
      <c r="K2354" s="10"/>
      <c r="L2354" s="10"/>
      <c r="M2354" s="34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103"/>
      <c r="I2355" s="10"/>
      <c r="J2355" s="10"/>
      <c r="K2355" s="10"/>
      <c r="L2355" s="10"/>
      <c r="M2355" s="34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103"/>
      <c r="I2356" s="10"/>
      <c r="J2356" s="10"/>
      <c r="K2356" s="10"/>
      <c r="L2356" s="10"/>
      <c r="M2356" s="34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103"/>
      <c r="I2357" s="10"/>
      <c r="J2357" s="10"/>
      <c r="K2357" s="10"/>
      <c r="L2357" s="10"/>
      <c r="M2357" s="34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103"/>
      <c r="I2358" s="10"/>
      <c r="J2358" s="10"/>
      <c r="K2358" s="10"/>
      <c r="L2358" s="10"/>
      <c r="M2358" s="34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103"/>
      <c r="I2359" s="10"/>
      <c r="J2359" s="10"/>
      <c r="K2359" s="10"/>
      <c r="L2359" s="10"/>
      <c r="M2359" s="34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103"/>
      <c r="I2360" s="10"/>
      <c r="J2360" s="10"/>
      <c r="K2360" s="10"/>
      <c r="L2360" s="10"/>
      <c r="M2360" s="34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103"/>
      <c r="I2361" s="10"/>
      <c r="J2361" s="10"/>
      <c r="K2361" s="10"/>
      <c r="L2361" s="10"/>
      <c r="M2361" s="34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103"/>
      <c r="I2362" s="10"/>
      <c r="J2362" s="10"/>
      <c r="K2362" s="10"/>
      <c r="L2362" s="10"/>
      <c r="M2362" s="34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103"/>
      <c r="I2363" s="10"/>
      <c r="J2363" s="10"/>
      <c r="K2363" s="10"/>
      <c r="L2363" s="10"/>
      <c r="M2363" s="34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103"/>
      <c r="I2364" s="10"/>
      <c r="J2364" s="10"/>
      <c r="K2364" s="10"/>
      <c r="L2364" s="10"/>
      <c r="M2364" s="34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103"/>
      <c r="I2365" s="10"/>
      <c r="J2365" s="10"/>
      <c r="K2365" s="10"/>
      <c r="L2365" s="10"/>
      <c r="M2365" s="34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103"/>
      <c r="I2366" s="10"/>
      <c r="J2366" s="10"/>
      <c r="K2366" s="10"/>
      <c r="L2366" s="10"/>
      <c r="M2366" s="34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103"/>
      <c r="I2367" s="10"/>
      <c r="J2367" s="10"/>
      <c r="K2367" s="10"/>
      <c r="L2367" s="10"/>
      <c r="M2367" s="34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103"/>
      <c r="I2368" s="10"/>
      <c r="J2368" s="10"/>
      <c r="K2368" s="10"/>
      <c r="L2368" s="10"/>
      <c r="M2368" s="34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103"/>
      <c r="I2369" s="10"/>
      <c r="J2369" s="10"/>
      <c r="K2369" s="10"/>
      <c r="L2369" s="10"/>
      <c r="M2369" s="34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103"/>
      <c r="I2370" s="10"/>
      <c r="J2370" s="10"/>
      <c r="K2370" s="10"/>
      <c r="L2370" s="10"/>
      <c r="M2370" s="34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103"/>
      <c r="I2371" s="10"/>
      <c r="J2371" s="10"/>
      <c r="K2371" s="10"/>
      <c r="L2371" s="10"/>
      <c r="M2371" s="34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103"/>
      <c r="I2372" s="10"/>
      <c r="J2372" s="10"/>
      <c r="K2372" s="10"/>
      <c r="L2372" s="10"/>
      <c r="M2372" s="34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103"/>
      <c r="I2373" s="10"/>
      <c r="J2373" s="10"/>
      <c r="K2373" s="10"/>
      <c r="L2373" s="10"/>
      <c r="M2373" s="34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103"/>
      <c r="I2374" s="10"/>
      <c r="J2374" s="10"/>
      <c r="K2374" s="10"/>
      <c r="L2374" s="10"/>
      <c r="M2374" s="34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103"/>
      <c r="I2375" s="10"/>
      <c r="J2375" s="10"/>
      <c r="K2375" s="10"/>
      <c r="L2375" s="10"/>
      <c r="M2375" s="34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103"/>
      <c r="I2376" s="10"/>
      <c r="J2376" s="10"/>
      <c r="K2376" s="10"/>
      <c r="L2376" s="10"/>
      <c r="M2376" s="34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103"/>
      <c r="I2377" s="10"/>
      <c r="J2377" s="10"/>
      <c r="K2377" s="10"/>
      <c r="L2377" s="10"/>
      <c r="M2377" s="34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103"/>
      <c r="I2378" s="10"/>
      <c r="J2378" s="10"/>
      <c r="K2378" s="10"/>
      <c r="L2378" s="10"/>
      <c r="M2378" s="34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103"/>
      <c r="I2379" s="10"/>
      <c r="J2379" s="10"/>
      <c r="K2379" s="10"/>
      <c r="L2379" s="10"/>
      <c r="M2379" s="34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103"/>
      <c r="I2380" s="10"/>
      <c r="J2380" s="10"/>
      <c r="K2380" s="10"/>
      <c r="L2380" s="10"/>
      <c r="M2380" s="34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103"/>
      <c r="I2381" s="10"/>
      <c r="J2381" s="10"/>
      <c r="K2381" s="10"/>
      <c r="L2381" s="10"/>
      <c r="M2381" s="34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103"/>
      <c r="I2382" s="10"/>
      <c r="J2382" s="10"/>
      <c r="K2382" s="10"/>
      <c r="L2382" s="10"/>
      <c r="M2382" s="34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103"/>
      <c r="I2383" s="10"/>
      <c r="J2383" s="10"/>
      <c r="K2383" s="10"/>
      <c r="L2383" s="10"/>
      <c r="M2383" s="34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103"/>
      <c r="I2384" s="10"/>
      <c r="J2384" s="10"/>
      <c r="K2384" s="10"/>
      <c r="L2384" s="10"/>
      <c r="M2384" s="34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103"/>
      <c r="I2385" s="10"/>
      <c r="J2385" s="10"/>
      <c r="K2385" s="10"/>
      <c r="L2385" s="10"/>
      <c r="M2385" s="34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103"/>
      <c r="I2386" s="10"/>
      <c r="J2386" s="10"/>
      <c r="K2386" s="10"/>
      <c r="L2386" s="10"/>
      <c r="M2386" s="34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103"/>
      <c r="I2387" s="10"/>
      <c r="J2387" s="10"/>
      <c r="K2387" s="10"/>
      <c r="L2387" s="10"/>
      <c r="M2387" s="34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103"/>
      <c r="I2388" s="10"/>
      <c r="J2388" s="10"/>
      <c r="K2388" s="10"/>
      <c r="L2388" s="10"/>
      <c r="M2388" s="34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103"/>
      <c r="I2389" s="10"/>
      <c r="J2389" s="10"/>
      <c r="K2389" s="10"/>
      <c r="L2389" s="10"/>
      <c r="M2389" s="34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103"/>
      <c r="I2390" s="10"/>
      <c r="J2390" s="10"/>
      <c r="K2390" s="10"/>
      <c r="L2390" s="10"/>
      <c r="M2390" s="34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103"/>
      <c r="I2391" s="10"/>
      <c r="J2391" s="10"/>
      <c r="K2391" s="10"/>
      <c r="L2391" s="10"/>
      <c r="M2391" s="34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103"/>
      <c r="I2392" s="10"/>
      <c r="J2392" s="10"/>
      <c r="K2392" s="10"/>
      <c r="L2392" s="10"/>
      <c r="M2392" s="34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103"/>
      <c r="I2393" s="10"/>
      <c r="J2393" s="10"/>
      <c r="K2393" s="10"/>
      <c r="L2393" s="10"/>
      <c r="M2393" s="34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103"/>
      <c r="I2394" s="10"/>
      <c r="J2394" s="10"/>
      <c r="K2394" s="10"/>
      <c r="L2394" s="10"/>
      <c r="M2394" s="34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103"/>
      <c r="I2395" s="10"/>
      <c r="J2395" s="10"/>
      <c r="K2395" s="10"/>
      <c r="L2395" s="10"/>
      <c r="M2395" s="34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103"/>
      <c r="I2396" s="10"/>
      <c r="J2396" s="10"/>
      <c r="K2396" s="10"/>
      <c r="L2396" s="10"/>
      <c r="M2396" s="34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103"/>
      <c r="I2397" s="10"/>
      <c r="J2397" s="10"/>
      <c r="K2397" s="10"/>
      <c r="L2397" s="10"/>
      <c r="M2397" s="34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103"/>
      <c r="I2398" s="10"/>
      <c r="J2398" s="10"/>
      <c r="K2398" s="10"/>
      <c r="L2398" s="10"/>
      <c r="M2398" s="34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103"/>
      <c r="I2399" s="10"/>
      <c r="J2399" s="10"/>
      <c r="K2399" s="10"/>
      <c r="L2399" s="10"/>
      <c r="M2399" s="34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103"/>
      <c r="I2400" s="10"/>
      <c r="J2400" s="10"/>
      <c r="K2400" s="10"/>
      <c r="L2400" s="10"/>
      <c r="M2400" s="34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103"/>
      <c r="I2401" s="10"/>
      <c r="J2401" s="10"/>
      <c r="K2401" s="10"/>
      <c r="L2401" s="10"/>
      <c r="M2401" s="34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103"/>
      <c r="I2402" s="10"/>
      <c r="J2402" s="10"/>
      <c r="K2402" s="10"/>
      <c r="L2402" s="10"/>
      <c r="M2402" s="34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103"/>
      <c r="I2403" s="10"/>
      <c r="J2403" s="10"/>
      <c r="K2403" s="10"/>
      <c r="L2403" s="10"/>
      <c r="M2403" s="34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103"/>
      <c r="I2404" s="10"/>
      <c r="J2404" s="10"/>
      <c r="K2404" s="10"/>
      <c r="L2404" s="10"/>
      <c r="M2404" s="34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103"/>
      <c r="I2405" s="10"/>
      <c r="J2405" s="10"/>
      <c r="K2405" s="10"/>
      <c r="L2405" s="10"/>
      <c r="M2405" s="34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103"/>
      <c r="I2406" s="10"/>
      <c r="J2406" s="10"/>
      <c r="K2406" s="10"/>
      <c r="L2406" s="10"/>
      <c r="M2406" s="34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103"/>
      <c r="I2407" s="10"/>
      <c r="J2407" s="10"/>
      <c r="K2407" s="10"/>
      <c r="L2407" s="10"/>
      <c r="M2407" s="34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103"/>
      <c r="I2408" s="10"/>
      <c r="J2408" s="10"/>
      <c r="K2408" s="10"/>
      <c r="L2408" s="10"/>
      <c r="M2408" s="34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103"/>
      <c r="I2409" s="10"/>
      <c r="J2409" s="10"/>
      <c r="K2409" s="10"/>
      <c r="L2409" s="10"/>
      <c r="M2409" s="34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103"/>
      <c r="I2410" s="10"/>
      <c r="J2410" s="10"/>
      <c r="K2410" s="10"/>
      <c r="L2410" s="10"/>
      <c r="M2410" s="34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103"/>
      <c r="I2411" s="10"/>
      <c r="J2411" s="10"/>
      <c r="K2411" s="10"/>
      <c r="L2411" s="10"/>
      <c r="M2411" s="34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103"/>
      <c r="I2412" s="10"/>
      <c r="J2412" s="10"/>
      <c r="K2412" s="10"/>
      <c r="L2412" s="10"/>
      <c r="M2412" s="34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103"/>
      <c r="I2413" s="10"/>
      <c r="J2413" s="10"/>
      <c r="K2413" s="10"/>
      <c r="L2413" s="10"/>
      <c r="M2413" s="34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103"/>
      <c r="I2414" s="10"/>
      <c r="J2414" s="10"/>
      <c r="K2414" s="10"/>
      <c r="L2414" s="10"/>
      <c r="M2414" s="34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103"/>
      <c r="I2415" s="10"/>
      <c r="J2415" s="10"/>
      <c r="K2415" s="10"/>
      <c r="L2415" s="10"/>
      <c r="M2415" s="34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103"/>
      <c r="I2416" s="10"/>
      <c r="J2416" s="10"/>
      <c r="K2416" s="10"/>
      <c r="L2416" s="10"/>
      <c r="M2416" s="34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103"/>
      <c r="I2417" s="10"/>
      <c r="J2417" s="10"/>
      <c r="K2417" s="10"/>
      <c r="L2417" s="10"/>
      <c r="M2417" s="34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103"/>
      <c r="I2418" s="10"/>
      <c r="J2418" s="10"/>
      <c r="K2418" s="10"/>
      <c r="L2418" s="10"/>
      <c r="M2418" s="34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103"/>
      <c r="I2419" s="10"/>
      <c r="J2419" s="10"/>
      <c r="K2419" s="10"/>
      <c r="L2419" s="10"/>
      <c r="M2419" s="34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103"/>
      <c r="I2420" s="10"/>
      <c r="J2420" s="10"/>
      <c r="K2420" s="10"/>
      <c r="L2420" s="10"/>
      <c r="M2420" s="34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103"/>
      <c r="I2421" s="10"/>
      <c r="J2421" s="10"/>
      <c r="K2421" s="10"/>
      <c r="L2421" s="10"/>
      <c r="M2421" s="34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103"/>
      <c r="I2422" s="10"/>
      <c r="J2422" s="10"/>
      <c r="K2422" s="10"/>
      <c r="L2422" s="10"/>
      <c r="M2422" s="34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103"/>
      <c r="I2423" s="10"/>
      <c r="J2423" s="10"/>
      <c r="K2423" s="10"/>
      <c r="L2423" s="10"/>
      <c r="M2423" s="34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103"/>
      <c r="I2424" s="10"/>
      <c r="J2424" s="10"/>
      <c r="K2424" s="10"/>
      <c r="L2424" s="10"/>
      <c r="M2424" s="34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103"/>
      <c r="I2425" s="10"/>
      <c r="J2425" s="10"/>
      <c r="K2425" s="10"/>
      <c r="L2425" s="10"/>
      <c r="M2425" s="34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103"/>
      <c r="I2426" s="10"/>
      <c r="J2426" s="10"/>
      <c r="K2426" s="10"/>
      <c r="L2426" s="10"/>
      <c r="M2426" s="34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103"/>
      <c r="I2427" s="10"/>
      <c r="J2427" s="10"/>
      <c r="K2427" s="10"/>
      <c r="L2427" s="10"/>
      <c r="M2427" s="34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103"/>
      <c r="I2428" s="10"/>
      <c r="J2428" s="10"/>
      <c r="K2428" s="10"/>
      <c r="L2428" s="10"/>
      <c r="M2428" s="34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103"/>
      <c r="I2429" s="10"/>
      <c r="J2429" s="10"/>
      <c r="K2429" s="10"/>
      <c r="L2429" s="10"/>
      <c r="M2429" s="34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103"/>
      <c r="I2430" s="10"/>
      <c r="J2430" s="10"/>
      <c r="K2430" s="10"/>
      <c r="L2430" s="10"/>
      <c r="M2430" s="34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103"/>
      <c r="I2431" s="10"/>
      <c r="J2431" s="10"/>
      <c r="K2431" s="10"/>
      <c r="L2431" s="10"/>
      <c r="M2431" s="34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103"/>
      <c r="I2432" s="10"/>
      <c r="J2432" s="10"/>
      <c r="K2432" s="10"/>
      <c r="L2432" s="10"/>
      <c r="M2432" s="34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103"/>
      <c r="I2433" s="10"/>
      <c r="J2433" s="10"/>
      <c r="K2433" s="10"/>
      <c r="L2433" s="10"/>
      <c r="M2433" s="34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103"/>
      <c r="I2434" s="10"/>
      <c r="J2434" s="10"/>
      <c r="K2434" s="10"/>
      <c r="L2434" s="10"/>
      <c r="M2434" s="34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103"/>
      <c r="I2435" s="10"/>
      <c r="J2435" s="10"/>
      <c r="K2435" s="10"/>
      <c r="L2435" s="10"/>
      <c r="M2435" s="34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103"/>
      <c r="I2436" s="10"/>
      <c r="J2436" s="10"/>
      <c r="K2436" s="10"/>
      <c r="L2436" s="10"/>
      <c r="M2436" s="34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103"/>
      <c r="I2437" s="10"/>
      <c r="J2437" s="10"/>
      <c r="K2437" s="10"/>
      <c r="L2437" s="10"/>
      <c r="M2437" s="34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103"/>
      <c r="I2438" s="10"/>
      <c r="J2438" s="10"/>
      <c r="K2438" s="10"/>
      <c r="L2438" s="10"/>
      <c r="M2438" s="34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103"/>
      <c r="I2439" s="10"/>
      <c r="J2439" s="10"/>
      <c r="K2439" s="10"/>
      <c r="L2439" s="10"/>
      <c r="M2439" s="34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103"/>
      <c r="I2440" s="10"/>
      <c r="J2440" s="10"/>
      <c r="K2440" s="10"/>
      <c r="L2440" s="10"/>
      <c r="M2440" s="34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103"/>
      <c r="I2441" s="10"/>
      <c r="J2441" s="10"/>
      <c r="K2441" s="10"/>
      <c r="L2441" s="10"/>
      <c r="M2441" s="34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103"/>
      <c r="I2442" s="10"/>
      <c r="J2442" s="10"/>
      <c r="K2442" s="10"/>
      <c r="L2442" s="10"/>
      <c r="M2442" s="34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103"/>
      <c r="I2443" s="10"/>
      <c r="J2443" s="10"/>
      <c r="K2443" s="10"/>
      <c r="L2443" s="10"/>
      <c r="M2443" s="34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103"/>
      <c r="I2444" s="10"/>
      <c r="J2444" s="10"/>
      <c r="K2444" s="10"/>
      <c r="L2444" s="10"/>
      <c r="M2444" s="34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103"/>
      <c r="I2445" s="10"/>
      <c r="J2445" s="10"/>
      <c r="K2445" s="10"/>
      <c r="L2445" s="10"/>
      <c r="M2445" s="34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103"/>
      <c r="I2446" s="10"/>
      <c r="J2446" s="10"/>
      <c r="K2446" s="10"/>
      <c r="L2446" s="10"/>
      <c r="M2446" s="34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103"/>
      <c r="I2447" s="10"/>
      <c r="J2447" s="10"/>
      <c r="K2447" s="10"/>
      <c r="L2447" s="10"/>
      <c r="M2447" s="34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103"/>
      <c r="I2448" s="10"/>
      <c r="J2448" s="10"/>
      <c r="K2448" s="10"/>
      <c r="L2448" s="10"/>
      <c r="M2448" s="34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103"/>
      <c r="I2449" s="10"/>
      <c r="J2449" s="10"/>
      <c r="K2449" s="10"/>
      <c r="L2449" s="10"/>
      <c r="M2449" s="34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103"/>
      <c r="I2450" s="10"/>
      <c r="J2450" s="10"/>
      <c r="K2450" s="10"/>
      <c r="L2450" s="10"/>
      <c r="M2450" s="34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103"/>
      <c r="I2451" s="10"/>
      <c r="J2451" s="10"/>
      <c r="K2451" s="10"/>
      <c r="L2451" s="10"/>
      <c r="M2451" s="34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103"/>
      <c r="I2452" s="10"/>
      <c r="J2452" s="10"/>
      <c r="K2452" s="10"/>
      <c r="L2452" s="10"/>
      <c r="M2452" s="34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103"/>
      <c r="I2453" s="10"/>
      <c r="J2453" s="10"/>
      <c r="K2453" s="10"/>
      <c r="L2453" s="10"/>
      <c r="M2453" s="34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103"/>
      <c r="I2454" s="10"/>
      <c r="J2454" s="10"/>
      <c r="K2454" s="10"/>
      <c r="L2454" s="10"/>
      <c r="M2454" s="34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103"/>
      <c r="I2455" s="10"/>
      <c r="J2455" s="10"/>
      <c r="K2455" s="10"/>
      <c r="L2455" s="10"/>
      <c r="M2455" s="34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103"/>
      <c r="I2456" s="10"/>
      <c r="J2456" s="10"/>
      <c r="K2456" s="10"/>
      <c r="L2456" s="10"/>
      <c r="M2456" s="34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103"/>
      <c r="I2457" s="10"/>
      <c r="J2457" s="10"/>
      <c r="K2457" s="10"/>
      <c r="L2457" s="10"/>
      <c r="M2457" s="34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103"/>
      <c r="I2458" s="10"/>
      <c r="J2458" s="10"/>
      <c r="K2458" s="10"/>
      <c r="L2458" s="10"/>
      <c r="M2458" s="34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103"/>
      <c r="I2459" s="10"/>
      <c r="J2459" s="10"/>
      <c r="K2459" s="10"/>
      <c r="L2459" s="10"/>
      <c r="M2459" s="34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103"/>
      <c r="I2460" s="10"/>
      <c r="J2460" s="10"/>
      <c r="K2460" s="10"/>
      <c r="L2460" s="10"/>
      <c r="M2460" s="34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103"/>
      <c r="I2461" s="10"/>
      <c r="J2461" s="10"/>
      <c r="K2461" s="10"/>
      <c r="L2461" s="10"/>
      <c r="M2461" s="34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103"/>
      <c r="I2462" s="10"/>
      <c r="J2462" s="10"/>
      <c r="K2462" s="10"/>
      <c r="L2462" s="10"/>
      <c r="M2462" s="34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103"/>
      <c r="I2463" s="10"/>
      <c r="J2463" s="10"/>
      <c r="K2463" s="10"/>
      <c r="L2463" s="10"/>
      <c r="M2463" s="34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103"/>
      <c r="I2464" s="10"/>
      <c r="J2464" s="10"/>
      <c r="K2464" s="10"/>
      <c r="L2464" s="10"/>
      <c r="M2464" s="34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103"/>
      <c r="I2465" s="10"/>
      <c r="J2465" s="10"/>
      <c r="K2465" s="10"/>
      <c r="L2465" s="10"/>
      <c r="M2465" s="34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103"/>
      <c r="I2466" s="10"/>
      <c r="J2466" s="10"/>
      <c r="K2466" s="10"/>
      <c r="L2466" s="10"/>
      <c r="M2466" s="34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103"/>
      <c r="I2467" s="10"/>
      <c r="J2467" s="10"/>
      <c r="K2467" s="10"/>
      <c r="L2467" s="10"/>
      <c r="M2467" s="34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103"/>
      <c r="I2468" s="10"/>
      <c r="J2468" s="10"/>
      <c r="K2468" s="10"/>
      <c r="L2468" s="10"/>
      <c r="M2468" s="34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103"/>
      <c r="I2469" s="10"/>
      <c r="J2469" s="10"/>
      <c r="K2469" s="10"/>
      <c r="L2469" s="10"/>
      <c r="M2469" s="34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103"/>
      <c r="I2470" s="10"/>
      <c r="J2470" s="10"/>
      <c r="K2470" s="10"/>
      <c r="L2470" s="10"/>
      <c r="M2470" s="34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103"/>
      <c r="I2471" s="10"/>
      <c r="J2471" s="10"/>
      <c r="K2471" s="10"/>
      <c r="L2471" s="10"/>
      <c r="M2471" s="34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103"/>
      <c r="I2472" s="10"/>
      <c r="J2472" s="10"/>
      <c r="K2472" s="10"/>
      <c r="L2472" s="10"/>
      <c r="M2472" s="34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103"/>
      <c r="I2473" s="10"/>
      <c r="J2473" s="10"/>
      <c r="K2473" s="10"/>
      <c r="L2473" s="10"/>
      <c r="M2473" s="34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103"/>
      <c r="I2474" s="10"/>
      <c r="J2474" s="10"/>
      <c r="K2474" s="10"/>
      <c r="L2474" s="10"/>
      <c r="M2474" s="34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103"/>
      <c r="I2475" s="10"/>
      <c r="J2475" s="10"/>
      <c r="K2475" s="10"/>
      <c r="L2475" s="10"/>
      <c r="M2475" s="34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103"/>
      <c r="I2476" s="10"/>
      <c r="J2476" s="10"/>
      <c r="K2476" s="10"/>
      <c r="L2476" s="10"/>
      <c r="M2476" s="34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103"/>
      <c r="I2477" s="10"/>
      <c r="J2477" s="10"/>
      <c r="K2477" s="10"/>
      <c r="L2477" s="10"/>
      <c r="M2477" s="34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103"/>
      <c r="I2478" s="10"/>
      <c r="J2478" s="10"/>
      <c r="K2478" s="10"/>
      <c r="L2478" s="10"/>
      <c r="M2478" s="34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103"/>
      <c r="I2479" s="10"/>
      <c r="J2479" s="10"/>
      <c r="K2479" s="10"/>
      <c r="L2479" s="10"/>
      <c r="M2479" s="34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103"/>
      <c r="I2480" s="10"/>
      <c r="J2480" s="10"/>
      <c r="K2480" s="10"/>
      <c r="L2480" s="10"/>
      <c r="M2480" s="34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103"/>
      <c r="I2481" s="10"/>
      <c r="J2481" s="10"/>
      <c r="K2481" s="10"/>
      <c r="L2481" s="10"/>
      <c r="M2481" s="34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103"/>
      <c r="I2482" s="10"/>
      <c r="J2482" s="10"/>
      <c r="K2482" s="10"/>
      <c r="L2482" s="10"/>
      <c r="M2482" s="34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103"/>
      <c r="I2483" s="10"/>
      <c r="J2483" s="10"/>
      <c r="K2483" s="10"/>
      <c r="L2483" s="10"/>
      <c r="M2483" s="34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103"/>
      <c r="I2484" s="10"/>
      <c r="J2484" s="10"/>
      <c r="K2484" s="10"/>
      <c r="L2484" s="10"/>
      <c r="M2484" s="34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103"/>
      <c r="I2485" s="10"/>
      <c r="J2485" s="10"/>
      <c r="K2485" s="10"/>
      <c r="L2485" s="10"/>
      <c r="M2485" s="34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103"/>
      <c r="I2486" s="10"/>
      <c r="J2486" s="10"/>
      <c r="K2486" s="10"/>
      <c r="L2486" s="10"/>
      <c r="M2486" s="34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103"/>
      <c r="I2487" s="10"/>
      <c r="J2487" s="10"/>
      <c r="K2487" s="10"/>
      <c r="L2487" s="10"/>
      <c r="M2487" s="34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103"/>
      <c r="I2488" s="10"/>
      <c r="J2488" s="10"/>
      <c r="K2488" s="10"/>
      <c r="L2488" s="10"/>
      <c r="M2488" s="34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103"/>
      <c r="I2489" s="10"/>
      <c r="J2489" s="10"/>
      <c r="K2489" s="10"/>
      <c r="L2489" s="10"/>
      <c r="M2489" s="34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103"/>
      <c r="I2490" s="10"/>
      <c r="J2490" s="10"/>
      <c r="K2490" s="10"/>
      <c r="L2490" s="10"/>
      <c r="M2490" s="34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103"/>
      <c r="I2491" s="10"/>
      <c r="J2491" s="10"/>
      <c r="K2491" s="10"/>
      <c r="L2491" s="10"/>
      <c r="M2491" s="34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103"/>
      <c r="I2492" s="10"/>
      <c r="J2492" s="10"/>
      <c r="K2492" s="10"/>
      <c r="L2492" s="10"/>
      <c r="M2492" s="34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103"/>
      <c r="I2493" s="10"/>
      <c r="J2493" s="10"/>
      <c r="K2493" s="10"/>
      <c r="L2493" s="10"/>
      <c r="M2493" s="34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103"/>
      <c r="I2494" s="10"/>
      <c r="J2494" s="10"/>
      <c r="K2494" s="10"/>
      <c r="L2494" s="10"/>
      <c r="M2494" s="34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103"/>
      <c r="I2495" s="10"/>
      <c r="J2495" s="10"/>
      <c r="K2495" s="10"/>
      <c r="L2495" s="10"/>
      <c r="M2495" s="34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103"/>
      <c r="I2496" s="10"/>
      <c r="J2496" s="10"/>
      <c r="K2496" s="10"/>
      <c r="L2496" s="10"/>
      <c r="M2496" s="34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103"/>
      <c r="I2497" s="10"/>
      <c r="J2497" s="10"/>
      <c r="K2497" s="10"/>
      <c r="L2497" s="10"/>
      <c r="M2497" s="34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103"/>
      <c r="I2498" s="10"/>
      <c r="J2498" s="10"/>
      <c r="K2498" s="10"/>
      <c r="L2498" s="10"/>
      <c r="M2498" s="34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103"/>
      <c r="I2499" s="10"/>
      <c r="J2499" s="10"/>
      <c r="K2499" s="10"/>
      <c r="L2499" s="10"/>
      <c r="M2499" s="34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103"/>
      <c r="I2500" s="10"/>
      <c r="J2500" s="10"/>
      <c r="K2500" s="10"/>
      <c r="L2500" s="10"/>
      <c r="M2500" s="34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103"/>
      <c r="I2501" s="10"/>
      <c r="J2501" s="10"/>
      <c r="K2501" s="10"/>
      <c r="L2501" s="10"/>
      <c r="M2501" s="34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103"/>
      <c r="I2502" s="10"/>
      <c r="J2502" s="10"/>
      <c r="K2502" s="10"/>
      <c r="L2502" s="10"/>
      <c r="M2502" s="34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103"/>
      <c r="I2503" s="10"/>
      <c r="J2503" s="10"/>
      <c r="K2503" s="10"/>
      <c r="L2503" s="10"/>
      <c r="M2503" s="34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103"/>
      <c r="I2504" s="10"/>
      <c r="J2504" s="10"/>
      <c r="K2504" s="10"/>
      <c r="L2504" s="10"/>
      <c r="M2504" s="34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103"/>
      <c r="I2505" s="10"/>
      <c r="J2505" s="10"/>
      <c r="K2505" s="10"/>
      <c r="L2505" s="10"/>
      <c r="M2505" s="34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103"/>
      <c r="I2506" s="10"/>
      <c r="J2506" s="10"/>
      <c r="K2506" s="10"/>
      <c r="L2506" s="10"/>
      <c r="M2506" s="34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103"/>
      <c r="I2507" s="10"/>
      <c r="J2507" s="10"/>
      <c r="K2507" s="10"/>
      <c r="L2507" s="10"/>
      <c r="M2507" s="34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103"/>
      <c r="I2508" s="10"/>
      <c r="J2508" s="10"/>
      <c r="K2508" s="10"/>
      <c r="L2508" s="10"/>
      <c r="M2508" s="34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103"/>
      <c r="I2509" s="10"/>
      <c r="J2509" s="10"/>
      <c r="K2509" s="10"/>
      <c r="L2509" s="10"/>
      <c r="M2509" s="34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103"/>
      <c r="I2510" s="10"/>
      <c r="J2510" s="10"/>
      <c r="K2510" s="10"/>
      <c r="L2510" s="10"/>
      <c r="M2510" s="34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103"/>
      <c r="I2511" s="10"/>
      <c r="J2511" s="10"/>
      <c r="K2511" s="10"/>
      <c r="L2511" s="10"/>
      <c r="M2511" s="34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103"/>
      <c r="I2512" s="10"/>
      <c r="J2512" s="10"/>
      <c r="K2512" s="10"/>
      <c r="L2512" s="10"/>
      <c r="M2512" s="34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103"/>
      <c r="I2513" s="10"/>
      <c r="J2513" s="10"/>
      <c r="K2513" s="10"/>
      <c r="L2513" s="10"/>
      <c r="M2513" s="34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103"/>
      <c r="I2514" s="10"/>
      <c r="J2514" s="10"/>
      <c r="K2514" s="10"/>
      <c r="L2514" s="10"/>
      <c r="M2514" s="34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103"/>
      <c r="I2515" s="10"/>
      <c r="J2515" s="10"/>
      <c r="K2515" s="10"/>
      <c r="L2515" s="10"/>
      <c r="M2515" s="34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103"/>
      <c r="I2516" s="10"/>
      <c r="J2516" s="10"/>
      <c r="K2516" s="10"/>
      <c r="L2516" s="10"/>
      <c r="M2516" s="34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103"/>
      <c r="I2517" s="10"/>
      <c r="J2517" s="10"/>
      <c r="K2517" s="10"/>
      <c r="L2517" s="10"/>
      <c r="M2517" s="34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103"/>
      <c r="I2518" s="10"/>
      <c r="J2518" s="10"/>
      <c r="K2518" s="10"/>
      <c r="L2518" s="10"/>
      <c r="M2518" s="34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103"/>
      <c r="I2519" s="10"/>
      <c r="J2519" s="10"/>
      <c r="K2519" s="10"/>
      <c r="L2519" s="10"/>
      <c r="M2519" s="34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103"/>
      <c r="I2520" s="10"/>
      <c r="J2520" s="10"/>
      <c r="K2520" s="10"/>
      <c r="L2520" s="10"/>
      <c r="M2520" s="34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103"/>
      <c r="I2521" s="10"/>
      <c r="J2521" s="10"/>
      <c r="K2521" s="10"/>
      <c r="L2521" s="10"/>
      <c r="M2521" s="34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103"/>
      <c r="I2522" s="10"/>
      <c r="J2522" s="10"/>
      <c r="K2522" s="10"/>
      <c r="L2522" s="10"/>
      <c r="M2522" s="34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103"/>
      <c r="I2523" s="10"/>
      <c r="J2523" s="10"/>
      <c r="K2523" s="10"/>
      <c r="L2523" s="10"/>
      <c r="M2523" s="34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103"/>
      <c r="I2524" s="10"/>
      <c r="J2524" s="10"/>
      <c r="K2524" s="10"/>
      <c r="L2524" s="10"/>
      <c r="M2524" s="34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103"/>
      <c r="I2525" s="10"/>
      <c r="J2525" s="10"/>
      <c r="K2525" s="10"/>
      <c r="L2525" s="10"/>
      <c r="M2525" s="34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103"/>
      <c r="I2526" s="10"/>
      <c r="J2526" s="10"/>
      <c r="K2526" s="10"/>
      <c r="L2526" s="10"/>
      <c r="M2526" s="34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103"/>
      <c r="I2527" s="10"/>
      <c r="J2527" s="10"/>
      <c r="K2527" s="10"/>
      <c r="L2527" s="10"/>
      <c r="M2527" s="34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103"/>
      <c r="I2528" s="10"/>
      <c r="J2528" s="10"/>
      <c r="K2528" s="10"/>
      <c r="L2528" s="10"/>
      <c r="M2528" s="34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103"/>
      <c r="I2529" s="10"/>
      <c r="J2529" s="10"/>
      <c r="K2529" s="10"/>
      <c r="L2529" s="10"/>
      <c r="M2529" s="34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103"/>
      <c r="I2530" s="10"/>
      <c r="J2530" s="10"/>
      <c r="K2530" s="10"/>
      <c r="L2530" s="10"/>
      <c r="M2530" s="34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103"/>
      <c r="I2531" s="10"/>
      <c r="J2531" s="10"/>
      <c r="K2531" s="10"/>
      <c r="L2531" s="10"/>
      <c r="M2531" s="34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103"/>
      <c r="I2532" s="10"/>
      <c r="J2532" s="10"/>
      <c r="K2532" s="10"/>
      <c r="L2532" s="10"/>
      <c r="M2532" s="34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103"/>
      <c r="I2533" s="10"/>
      <c r="J2533" s="10"/>
      <c r="K2533" s="10"/>
      <c r="L2533" s="10"/>
      <c r="M2533" s="34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103"/>
      <c r="I2534" s="10"/>
      <c r="J2534" s="10"/>
      <c r="K2534" s="10"/>
      <c r="L2534" s="10"/>
      <c r="M2534" s="34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103"/>
      <c r="I2535" s="10"/>
      <c r="J2535" s="10"/>
      <c r="K2535" s="10"/>
      <c r="L2535" s="10"/>
      <c r="M2535" s="34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103"/>
      <c r="I2536" s="10"/>
      <c r="J2536" s="10"/>
      <c r="K2536" s="10"/>
      <c r="L2536" s="10"/>
      <c r="M2536" s="34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103"/>
      <c r="I2537" s="10"/>
      <c r="J2537" s="10"/>
      <c r="K2537" s="10"/>
      <c r="L2537" s="10"/>
      <c r="M2537" s="34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103"/>
      <c r="I2538" s="10"/>
      <c r="J2538" s="10"/>
      <c r="K2538" s="10"/>
      <c r="L2538" s="10"/>
      <c r="M2538" s="34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103"/>
      <c r="I2539" s="10"/>
      <c r="J2539" s="10"/>
      <c r="K2539" s="10"/>
      <c r="L2539" s="10"/>
      <c r="M2539" s="34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103"/>
      <c r="I2540" s="10"/>
      <c r="J2540" s="10"/>
      <c r="K2540" s="10"/>
      <c r="L2540" s="10"/>
      <c r="M2540" s="34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103"/>
      <c r="I2541" s="10"/>
      <c r="J2541" s="10"/>
      <c r="K2541" s="10"/>
      <c r="L2541" s="10"/>
      <c r="M2541" s="34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103"/>
      <c r="I2542" s="10"/>
      <c r="J2542" s="10"/>
      <c r="K2542" s="10"/>
      <c r="L2542" s="10"/>
      <c r="M2542" s="34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103"/>
      <c r="I2543" s="10"/>
      <c r="J2543" s="10"/>
      <c r="K2543" s="10"/>
      <c r="L2543" s="10"/>
      <c r="M2543" s="34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103"/>
      <c r="I2544" s="10"/>
      <c r="J2544" s="10"/>
      <c r="K2544" s="10"/>
      <c r="L2544" s="10"/>
      <c r="M2544" s="34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103"/>
      <c r="I2545" s="10"/>
      <c r="J2545" s="10"/>
      <c r="K2545" s="10"/>
      <c r="L2545" s="10"/>
      <c r="M2545" s="34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103"/>
      <c r="I2546" s="10"/>
      <c r="J2546" s="10"/>
      <c r="K2546" s="10"/>
      <c r="L2546" s="10"/>
      <c r="M2546" s="34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103"/>
      <c r="I2547" s="10"/>
      <c r="J2547" s="10"/>
      <c r="K2547" s="10"/>
      <c r="L2547" s="10"/>
      <c r="M2547" s="34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103"/>
      <c r="I2548" s="10"/>
      <c r="J2548" s="10"/>
      <c r="K2548" s="10"/>
      <c r="L2548" s="10"/>
      <c r="M2548" s="34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103"/>
      <c r="I2549" s="10"/>
      <c r="J2549" s="10"/>
      <c r="K2549" s="10"/>
      <c r="L2549" s="10"/>
      <c r="M2549" s="34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103"/>
      <c r="I2550" s="10"/>
      <c r="J2550" s="10"/>
      <c r="K2550" s="10"/>
      <c r="L2550" s="10"/>
      <c r="M2550" s="34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103"/>
      <c r="I2551" s="10"/>
      <c r="J2551" s="10"/>
      <c r="K2551" s="10"/>
      <c r="L2551" s="10"/>
      <c r="M2551" s="34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103"/>
      <c r="I2552" s="10"/>
      <c r="J2552" s="10"/>
      <c r="K2552" s="10"/>
      <c r="L2552" s="10"/>
      <c r="M2552" s="34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103"/>
      <c r="I2553" s="10"/>
      <c r="J2553" s="10"/>
      <c r="K2553" s="10"/>
      <c r="L2553" s="10"/>
      <c r="M2553" s="34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103"/>
      <c r="I2554" s="10"/>
      <c r="J2554" s="10"/>
      <c r="K2554" s="10"/>
      <c r="L2554" s="10"/>
      <c r="M2554" s="34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103"/>
      <c r="I2555" s="10"/>
      <c r="J2555" s="10"/>
      <c r="K2555" s="10"/>
      <c r="L2555" s="10"/>
      <c r="M2555" s="34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103"/>
      <c r="I2556" s="10"/>
      <c r="J2556" s="10"/>
      <c r="K2556" s="10"/>
      <c r="L2556" s="10"/>
      <c r="M2556" s="34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103"/>
      <c r="I2557" s="10"/>
      <c r="J2557" s="10"/>
      <c r="K2557" s="10"/>
      <c r="L2557" s="10"/>
      <c r="M2557" s="34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103"/>
      <c r="I2558" s="10"/>
      <c r="J2558" s="10"/>
      <c r="K2558" s="10"/>
      <c r="L2558" s="10"/>
      <c r="M2558" s="34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103"/>
      <c r="I2559" s="10"/>
      <c r="J2559" s="10"/>
      <c r="K2559" s="10"/>
      <c r="L2559" s="10"/>
      <c r="M2559" s="34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103"/>
      <c r="I2560" s="10"/>
      <c r="J2560" s="10"/>
      <c r="K2560" s="10"/>
      <c r="L2560" s="10"/>
      <c r="M2560" s="34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103"/>
      <c r="I2561" s="10"/>
      <c r="J2561" s="10"/>
      <c r="K2561" s="10"/>
      <c r="L2561" s="10"/>
      <c r="M2561" s="34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103"/>
      <c r="I2562" s="10"/>
      <c r="J2562" s="10"/>
      <c r="K2562" s="10"/>
      <c r="L2562" s="10"/>
      <c r="M2562" s="34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103"/>
      <c r="I2563" s="10"/>
      <c r="J2563" s="10"/>
      <c r="K2563" s="10"/>
      <c r="L2563" s="10"/>
      <c r="M2563" s="34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103"/>
      <c r="I2564" s="10"/>
      <c r="J2564" s="10"/>
      <c r="K2564" s="10"/>
      <c r="L2564" s="10"/>
      <c r="M2564" s="34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103"/>
      <c r="I2565" s="10"/>
      <c r="J2565" s="10"/>
      <c r="K2565" s="10"/>
      <c r="L2565" s="10"/>
      <c r="M2565" s="34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103"/>
      <c r="I2566" s="10"/>
      <c r="J2566" s="10"/>
      <c r="K2566" s="10"/>
      <c r="L2566" s="10"/>
      <c r="M2566" s="34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103"/>
      <c r="I2567" s="10"/>
      <c r="J2567" s="10"/>
      <c r="K2567" s="10"/>
      <c r="L2567" s="10"/>
      <c r="M2567" s="34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103"/>
      <c r="I2568" s="10"/>
      <c r="J2568" s="10"/>
      <c r="K2568" s="10"/>
      <c r="L2568" s="10"/>
      <c r="M2568" s="34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103"/>
      <c r="I2569" s="10"/>
      <c r="J2569" s="10"/>
      <c r="K2569" s="10"/>
      <c r="L2569" s="10"/>
      <c r="M2569" s="34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103"/>
      <c r="I2570" s="10"/>
      <c r="J2570" s="10"/>
      <c r="K2570" s="10"/>
      <c r="L2570" s="10"/>
      <c r="M2570" s="34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103"/>
      <c r="I2571" s="10"/>
      <c r="J2571" s="10"/>
      <c r="K2571" s="10"/>
      <c r="L2571" s="10"/>
      <c r="M2571" s="34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103"/>
      <c r="I2572" s="10"/>
      <c r="J2572" s="10"/>
      <c r="K2572" s="10"/>
      <c r="L2572" s="10"/>
      <c r="M2572" s="34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103"/>
      <c r="I2573" s="10"/>
      <c r="J2573" s="10"/>
      <c r="K2573" s="10"/>
      <c r="L2573" s="10"/>
      <c r="M2573" s="34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103"/>
      <c r="I2574" s="10"/>
      <c r="J2574" s="10"/>
      <c r="K2574" s="10"/>
      <c r="L2574" s="10"/>
      <c r="M2574" s="34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103"/>
      <c r="I2575" s="10"/>
      <c r="J2575" s="10"/>
      <c r="K2575" s="10"/>
      <c r="L2575" s="10"/>
      <c r="M2575" s="34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103"/>
      <c r="I2576" s="10"/>
      <c r="J2576" s="10"/>
      <c r="K2576" s="10"/>
      <c r="L2576" s="10"/>
      <c r="M2576" s="34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103"/>
      <c r="I2577" s="10"/>
      <c r="J2577" s="10"/>
      <c r="K2577" s="10"/>
      <c r="L2577" s="10"/>
      <c r="M2577" s="34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103"/>
      <c r="I2578" s="10"/>
      <c r="J2578" s="10"/>
      <c r="K2578" s="10"/>
      <c r="L2578" s="10"/>
      <c r="M2578" s="34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103"/>
      <c r="I2579" s="10"/>
      <c r="J2579" s="10"/>
      <c r="K2579" s="10"/>
      <c r="L2579" s="10"/>
      <c r="M2579" s="34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103"/>
      <c r="I2580" s="10"/>
      <c r="J2580" s="10"/>
      <c r="K2580" s="10"/>
      <c r="L2580" s="10"/>
      <c r="M2580" s="34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103"/>
      <c r="I2581" s="10"/>
      <c r="J2581" s="10"/>
      <c r="K2581" s="10"/>
      <c r="L2581" s="10"/>
      <c r="M2581" s="34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103"/>
      <c r="I2582" s="10"/>
      <c r="J2582" s="10"/>
      <c r="K2582" s="10"/>
      <c r="L2582" s="10"/>
      <c r="M2582" s="34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103"/>
      <c r="I2583" s="10"/>
      <c r="J2583" s="10"/>
      <c r="K2583" s="10"/>
      <c r="L2583" s="10"/>
      <c r="M2583" s="34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103"/>
      <c r="I2584" s="10"/>
      <c r="J2584" s="10"/>
      <c r="K2584" s="10"/>
      <c r="L2584" s="10"/>
      <c r="M2584" s="34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103"/>
      <c r="I2585" s="10"/>
      <c r="J2585" s="10"/>
      <c r="K2585" s="10"/>
      <c r="L2585" s="10"/>
      <c r="M2585" s="34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103"/>
      <c r="I2586" s="10"/>
      <c r="J2586" s="10"/>
      <c r="K2586" s="10"/>
      <c r="L2586" s="10"/>
      <c r="M2586" s="34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103"/>
      <c r="I2587" s="10"/>
      <c r="J2587" s="10"/>
      <c r="K2587" s="10"/>
      <c r="L2587" s="10"/>
      <c r="M2587" s="34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103"/>
      <c r="I2588" s="10"/>
      <c r="J2588" s="10"/>
      <c r="K2588" s="10"/>
      <c r="L2588" s="10"/>
      <c r="M2588" s="34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103"/>
      <c r="I2589" s="10"/>
      <c r="J2589" s="10"/>
      <c r="K2589" s="10"/>
      <c r="L2589" s="10"/>
      <c r="M2589" s="34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103"/>
      <c r="I2590" s="10"/>
      <c r="J2590" s="10"/>
      <c r="K2590" s="10"/>
      <c r="L2590" s="10"/>
      <c r="M2590" s="34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103"/>
      <c r="I2591" s="10"/>
      <c r="J2591" s="10"/>
      <c r="K2591" s="10"/>
      <c r="L2591" s="10"/>
      <c r="M2591" s="34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103"/>
      <c r="I2592" s="10"/>
      <c r="J2592" s="10"/>
      <c r="K2592" s="10"/>
      <c r="L2592" s="10"/>
      <c r="M2592" s="34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103"/>
      <c r="I2593" s="10"/>
      <c r="J2593" s="10"/>
      <c r="K2593" s="10"/>
      <c r="L2593" s="10"/>
      <c r="M2593" s="34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103"/>
      <c r="I2594" s="10"/>
      <c r="J2594" s="10"/>
      <c r="K2594" s="10"/>
      <c r="L2594" s="10"/>
      <c r="M2594" s="34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103"/>
      <c r="I2595" s="10"/>
      <c r="J2595" s="10"/>
      <c r="K2595" s="10"/>
      <c r="L2595" s="10"/>
      <c r="M2595" s="34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103"/>
      <c r="I2596" s="10"/>
      <c r="J2596" s="10"/>
      <c r="K2596" s="10"/>
      <c r="L2596" s="10"/>
      <c r="M2596" s="34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103"/>
      <c r="I2597" s="10"/>
      <c r="J2597" s="10"/>
      <c r="K2597" s="10"/>
      <c r="L2597" s="10"/>
      <c r="M2597" s="34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103"/>
      <c r="I2598" s="10"/>
      <c r="J2598" s="10"/>
      <c r="K2598" s="10"/>
      <c r="L2598" s="10"/>
      <c r="M2598" s="34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103"/>
      <c r="I2599" s="10"/>
      <c r="J2599" s="10"/>
      <c r="K2599" s="10"/>
      <c r="L2599" s="10"/>
      <c r="M2599" s="34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103"/>
      <c r="I2600" s="10"/>
      <c r="J2600" s="10"/>
      <c r="K2600" s="10"/>
      <c r="L2600" s="10"/>
      <c r="M2600" s="34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103"/>
      <c r="I2601" s="10"/>
      <c r="J2601" s="10"/>
      <c r="K2601" s="10"/>
      <c r="L2601" s="10"/>
      <c r="M2601" s="34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103"/>
      <c r="I2602" s="10"/>
      <c r="J2602" s="10"/>
      <c r="K2602" s="10"/>
      <c r="L2602" s="10"/>
      <c r="M2602" s="34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103"/>
      <c r="I2603" s="10"/>
      <c r="J2603" s="10"/>
      <c r="K2603" s="10"/>
      <c r="L2603" s="10"/>
      <c r="M2603" s="34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103"/>
      <c r="I2604" s="10"/>
      <c r="J2604" s="10"/>
      <c r="K2604" s="10"/>
      <c r="L2604" s="10"/>
      <c r="M2604" s="34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103"/>
      <c r="I2605" s="10"/>
      <c r="J2605" s="10"/>
      <c r="K2605" s="10"/>
      <c r="L2605" s="10"/>
      <c r="M2605" s="34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103"/>
      <c r="I2606" s="10"/>
      <c r="J2606" s="10"/>
      <c r="K2606" s="10"/>
      <c r="L2606" s="10"/>
      <c r="M2606" s="34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103"/>
      <c r="I2607" s="10"/>
      <c r="J2607" s="10"/>
      <c r="K2607" s="10"/>
      <c r="L2607" s="10"/>
      <c r="M2607" s="34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103"/>
      <c r="I2608" s="10"/>
      <c r="J2608" s="10"/>
      <c r="K2608" s="10"/>
      <c r="L2608" s="10"/>
      <c r="M2608" s="34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103"/>
      <c r="I2609" s="10"/>
      <c r="J2609" s="10"/>
      <c r="K2609" s="10"/>
      <c r="L2609" s="10"/>
      <c r="M2609" s="34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103"/>
      <c r="I2610" s="10"/>
      <c r="J2610" s="10"/>
      <c r="K2610" s="10"/>
      <c r="L2610" s="10"/>
      <c r="M2610" s="34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103"/>
      <c r="I2611" s="10"/>
      <c r="J2611" s="10"/>
      <c r="K2611" s="10"/>
      <c r="L2611" s="10"/>
      <c r="M2611" s="34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103"/>
      <c r="I2612" s="10"/>
      <c r="J2612" s="10"/>
      <c r="K2612" s="10"/>
      <c r="L2612" s="10"/>
      <c r="M2612" s="34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103"/>
      <c r="I2613" s="10"/>
      <c r="J2613" s="10"/>
      <c r="K2613" s="10"/>
      <c r="L2613" s="10"/>
      <c r="M2613" s="34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103"/>
      <c r="I2614" s="10"/>
      <c r="J2614" s="10"/>
      <c r="K2614" s="10"/>
      <c r="L2614" s="10"/>
      <c r="M2614" s="34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103"/>
      <c r="I2615" s="10"/>
      <c r="J2615" s="10"/>
      <c r="K2615" s="10"/>
      <c r="L2615" s="10"/>
      <c r="M2615" s="34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103"/>
      <c r="I2616" s="10"/>
      <c r="J2616" s="10"/>
      <c r="K2616" s="10"/>
      <c r="L2616" s="10"/>
      <c r="M2616" s="34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103"/>
      <c r="I2617" s="10"/>
      <c r="J2617" s="10"/>
      <c r="K2617" s="10"/>
      <c r="L2617" s="10"/>
      <c r="M2617" s="34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103"/>
      <c r="I2618" s="10"/>
      <c r="J2618" s="10"/>
      <c r="K2618" s="10"/>
      <c r="L2618" s="10"/>
      <c r="M2618" s="34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103"/>
      <c r="I2619" s="10"/>
      <c r="J2619" s="10"/>
      <c r="K2619" s="10"/>
      <c r="L2619" s="10"/>
      <c r="M2619" s="34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103"/>
      <c r="I2620" s="10"/>
      <c r="J2620" s="10"/>
      <c r="K2620" s="10"/>
      <c r="L2620" s="10"/>
      <c r="M2620" s="34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103"/>
      <c r="I2621" s="10"/>
      <c r="J2621" s="10"/>
      <c r="K2621" s="10"/>
      <c r="L2621" s="10"/>
      <c r="M2621" s="34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103"/>
      <c r="I2622" s="10"/>
      <c r="J2622" s="10"/>
      <c r="K2622" s="10"/>
      <c r="L2622" s="10"/>
      <c r="M2622" s="34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103"/>
      <c r="I2623" s="10"/>
      <c r="J2623" s="10"/>
      <c r="K2623" s="10"/>
      <c r="L2623" s="10"/>
      <c r="M2623" s="34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103"/>
      <c r="I2624" s="10"/>
      <c r="J2624" s="10"/>
      <c r="K2624" s="10"/>
      <c r="L2624" s="10"/>
      <c r="M2624" s="34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103"/>
      <c r="I2625" s="10"/>
      <c r="J2625" s="10"/>
      <c r="K2625" s="10"/>
      <c r="L2625" s="10"/>
      <c r="M2625" s="34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103"/>
      <c r="I2626" s="10"/>
      <c r="J2626" s="10"/>
      <c r="K2626" s="10"/>
      <c r="L2626" s="10"/>
      <c r="M2626" s="34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103"/>
      <c r="I2627" s="10"/>
      <c r="J2627" s="10"/>
      <c r="K2627" s="10"/>
      <c r="L2627" s="10"/>
      <c r="M2627" s="34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103"/>
      <c r="I2628" s="10"/>
      <c r="J2628" s="10"/>
      <c r="K2628" s="10"/>
      <c r="L2628" s="10"/>
      <c r="M2628" s="34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103"/>
      <c r="I2629" s="10"/>
      <c r="J2629" s="10"/>
      <c r="K2629" s="10"/>
      <c r="L2629" s="10"/>
      <c r="M2629" s="34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103"/>
      <c r="I2630" s="10"/>
      <c r="J2630" s="10"/>
      <c r="K2630" s="10"/>
      <c r="L2630" s="10"/>
      <c r="M2630" s="34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103"/>
      <c r="I2631" s="10"/>
      <c r="J2631" s="10"/>
      <c r="K2631" s="10"/>
      <c r="L2631" s="10"/>
      <c r="M2631" s="34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103"/>
      <c r="I2632" s="10"/>
      <c r="J2632" s="10"/>
      <c r="K2632" s="10"/>
      <c r="L2632" s="10"/>
      <c r="M2632" s="34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103"/>
      <c r="I2633" s="10"/>
      <c r="J2633" s="10"/>
      <c r="K2633" s="10"/>
      <c r="L2633" s="10"/>
      <c r="M2633" s="34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103"/>
      <c r="I2634" s="10"/>
      <c r="J2634" s="10"/>
      <c r="K2634" s="10"/>
      <c r="L2634" s="10"/>
      <c r="M2634" s="34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103"/>
      <c r="I2635" s="10"/>
      <c r="J2635" s="10"/>
      <c r="K2635" s="10"/>
      <c r="L2635" s="10"/>
      <c r="M2635" s="34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103"/>
      <c r="I2636" s="10"/>
      <c r="J2636" s="10"/>
      <c r="K2636" s="10"/>
      <c r="L2636" s="10"/>
      <c r="M2636" s="34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103"/>
      <c r="I2637" s="10"/>
      <c r="J2637" s="10"/>
      <c r="K2637" s="10"/>
      <c r="L2637" s="10"/>
      <c r="M2637" s="34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103"/>
      <c r="I2638" s="10"/>
      <c r="J2638" s="10"/>
      <c r="K2638" s="10"/>
      <c r="L2638" s="10"/>
      <c r="M2638" s="34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103"/>
      <c r="I2639" s="10"/>
      <c r="J2639" s="10"/>
      <c r="K2639" s="10"/>
      <c r="L2639" s="10"/>
      <c r="M2639" s="34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103"/>
      <c r="I2640" s="10"/>
      <c r="J2640" s="10"/>
      <c r="K2640" s="10"/>
      <c r="L2640" s="10"/>
      <c r="M2640" s="34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103"/>
      <c r="I2641" s="10"/>
      <c r="J2641" s="10"/>
      <c r="K2641" s="10"/>
      <c r="L2641" s="10"/>
      <c r="M2641" s="34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103"/>
      <c r="I2642" s="10"/>
      <c r="J2642" s="10"/>
      <c r="K2642" s="10"/>
      <c r="L2642" s="10"/>
      <c r="M2642" s="34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103"/>
      <c r="I2643" s="10"/>
      <c r="J2643" s="10"/>
      <c r="K2643" s="10"/>
      <c r="L2643" s="10"/>
      <c r="M2643" s="34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103"/>
      <c r="I2644" s="10"/>
      <c r="J2644" s="10"/>
      <c r="K2644" s="10"/>
      <c r="L2644" s="10"/>
      <c r="M2644" s="34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103"/>
      <c r="I2645" s="10"/>
      <c r="J2645" s="10"/>
      <c r="K2645" s="10"/>
      <c r="L2645" s="10"/>
      <c r="M2645" s="34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103"/>
      <c r="I2646" s="10"/>
      <c r="J2646" s="10"/>
      <c r="K2646" s="10"/>
      <c r="L2646" s="10"/>
      <c r="M2646" s="34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103"/>
      <c r="I2647" s="10"/>
      <c r="J2647" s="10"/>
      <c r="K2647" s="10"/>
      <c r="L2647" s="10"/>
      <c r="M2647" s="34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103"/>
      <c r="I2648" s="10"/>
      <c r="J2648" s="10"/>
      <c r="K2648" s="10"/>
      <c r="L2648" s="10"/>
      <c r="M2648" s="34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103"/>
      <c r="I2649" s="10"/>
      <c r="J2649" s="10"/>
      <c r="K2649" s="10"/>
      <c r="L2649" s="10"/>
      <c r="M2649" s="34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103"/>
      <c r="I2650" s="10"/>
      <c r="J2650" s="10"/>
      <c r="K2650" s="10"/>
      <c r="L2650" s="10"/>
      <c r="M2650" s="34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103"/>
      <c r="I2651" s="10"/>
      <c r="J2651" s="10"/>
      <c r="K2651" s="10"/>
      <c r="L2651" s="10"/>
      <c r="M2651" s="34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103"/>
      <c r="I2652" s="10"/>
      <c r="J2652" s="10"/>
      <c r="K2652" s="10"/>
      <c r="L2652" s="10"/>
      <c r="M2652" s="34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103"/>
      <c r="I2653" s="10"/>
      <c r="J2653" s="10"/>
      <c r="K2653" s="10"/>
      <c r="L2653" s="10"/>
      <c r="M2653" s="34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103"/>
      <c r="I2654" s="10"/>
      <c r="J2654" s="10"/>
      <c r="K2654" s="10"/>
      <c r="L2654" s="10"/>
      <c r="M2654" s="34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103"/>
      <c r="I2655" s="10"/>
      <c r="J2655" s="10"/>
      <c r="K2655" s="10"/>
      <c r="L2655" s="10"/>
      <c r="M2655" s="34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103"/>
      <c r="I2656" s="10"/>
      <c r="J2656" s="10"/>
      <c r="K2656" s="10"/>
      <c r="L2656" s="10"/>
      <c r="M2656" s="34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103"/>
      <c r="I2657" s="10"/>
      <c r="J2657" s="10"/>
      <c r="K2657" s="10"/>
      <c r="L2657" s="10"/>
      <c r="M2657" s="34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103"/>
      <c r="I2658" s="10"/>
      <c r="J2658" s="10"/>
      <c r="K2658" s="10"/>
      <c r="L2658" s="10"/>
      <c r="M2658" s="34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103"/>
      <c r="I2659" s="10"/>
      <c r="J2659" s="10"/>
      <c r="K2659" s="10"/>
      <c r="L2659" s="10"/>
      <c r="M2659" s="34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103"/>
      <c r="I2660" s="10"/>
      <c r="J2660" s="10"/>
      <c r="K2660" s="10"/>
      <c r="L2660" s="10"/>
      <c r="M2660" s="34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103"/>
      <c r="I2661" s="10"/>
      <c r="J2661" s="10"/>
      <c r="K2661" s="10"/>
      <c r="L2661" s="10"/>
      <c r="M2661" s="34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103"/>
      <c r="I2662" s="10"/>
      <c r="J2662" s="10"/>
      <c r="K2662" s="10"/>
      <c r="L2662" s="10"/>
      <c r="M2662" s="34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103"/>
      <c r="I2663" s="10"/>
      <c r="J2663" s="10"/>
      <c r="K2663" s="10"/>
      <c r="L2663" s="10"/>
      <c r="M2663" s="34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103"/>
      <c r="I2664" s="10"/>
      <c r="J2664" s="10"/>
      <c r="K2664" s="10"/>
      <c r="L2664" s="10"/>
      <c r="M2664" s="34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103"/>
      <c r="I2665" s="10"/>
      <c r="J2665" s="10"/>
      <c r="K2665" s="10"/>
      <c r="L2665" s="10"/>
      <c r="M2665" s="34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103"/>
      <c r="I2666" s="10"/>
      <c r="J2666" s="10"/>
      <c r="K2666" s="10"/>
      <c r="L2666" s="10"/>
      <c r="M2666" s="34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103"/>
      <c r="I2667" s="10"/>
      <c r="J2667" s="10"/>
      <c r="K2667" s="10"/>
      <c r="L2667" s="10"/>
      <c r="M2667" s="34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103"/>
      <c r="I2668" s="10"/>
      <c r="J2668" s="10"/>
      <c r="K2668" s="10"/>
      <c r="L2668" s="10"/>
      <c r="M2668" s="34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103"/>
      <c r="I2669" s="10"/>
      <c r="J2669" s="10"/>
      <c r="K2669" s="10"/>
      <c r="L2669" s="10"/>
      <c r="M2669" s="34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103"/>
      <c r="I2670" s="10"/>
      <c r="J2670" s="10"/>
      <c r="K2670" s="10"/>
      <c r="L2670" s="10"/>
      <c r="M2670" s="34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103"/>
      <c r="I2671" s="10"/>
      <c r="J2671" s="10"/>
      <c r="K2671" s="10"/>
      <c r="L2671" s="10"/>
      <c r="M2671" s="34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103"/>
      <c r="I2672" s="10"/>
      <c r="J2672" s="10"/>
      <c r="K2672" s="10"/>
      <c r="L2672" s="10"/>
      <c r="M2672" s="34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103"/>
      <c r="I2673" s="10"/>
      <c r="J2673" s="10"/>
      <c r="K2673" s="10"/>
      <c r="L2673" s="10"/>
      <c r="M2673" s="34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103"/>
      <c r="I2674" s="10"/>
      <c r="J2674" s="10"/>
      <c r="K2674" s="10"/>
      <c r="L2674" s="10"/>
      <c r="M2674" s="34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103"/>
      <c r="I2675" s="10"/>
      <c r="J2675" s="10"/>
      <c r="K2675" s="10"/>
      <c r="L2675" s="10"/>
      <c r="M2675" s="34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103"/>
      <c r="I2676" s="10"/>
      <c r="J2676" s="10"/>
      <c r="K2676" s="10"/>
      <c r="L2676" s="10"/>
      <c r="M2676" s="34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103"/>
      <c r="I2677" s="10"/>
      <c r="J2677" s="10"/>
      <c r="K2677" s="10"/>
      <c r="L2677" s="10"/>
      <c r="M2677" s="34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103"/>
      <c r="I2678" s="10"/>
      <c r="J2678" s="10"/>
      <c r="K2678" s="10"/>
      <c r="L2678" s="10"/>
      <c r="M2678" s="34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103"/>
      <c r="I2679" s="10"/>
      <c r="J2679" s="10"/>
      <c r="K2679" s="10"/>
      <c r="L2679" s="10"/>
      <c r="M2679" s="34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103"/>
      <c r="I2680" s="10"/>
      <c r="J2680" s="10"/>
      <c r="K2680" s="10"/>
      <c r="L2680" s="10"/>
      <c r="M2680" s="34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103"/>
      <c r="I2681" s="10"/>
      <c r="J2681" s="10"/>
      <c r="K2681" s="10"/>
      <c r="L2681" s="10"/>
      <c r="M2681" s="34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103"/>
      <c r="I2682" s="10"/>
      <c r="J2682" s="10"/>
      <c r="K2682" s="10"/>
      <c r="L2682" s="10"/>
      <c r="M2682" s="34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103"/>
      <c r="I2683" s="10"/>
      <c r="J2683" s="10"/>
      <c r="K2683" s="10"/>
      <c r="L2683" s="10"/>
      <c r="M2683" s="34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103"/>
      <c r="I2684" s="10"/>
      <c r="J2684" s="10"/>
      <c r="K2684" s="10"/>
      <c r="L2684" s="10"/>
      <c r="M2684" s="34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103"/>
      <c r="I2685" s="10"/>
      <c r="J2685" s="10"/>
      <c r="K2685" s="10"/>
      <c r="L2685" s="10"/>
      <c r="M2685" s="34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103"/>
      <c r="I2686" s="10"/>
      <c r="J2686" s="10"/>
      <c r="K2686" s="10"/>
      <c r="L2686" s="10"/>
      <c r="M2686" s="34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103"/>
      <c r="I2687" s="10"/>
      <c r="J2687" s="10"/>
      <c r="K2687" s="10"/>
      <c r="L2687" s="10"/>
      <c r="M2687" s="34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103"/>
      <c r="I2688" s="10"/>
      <c r="J2688" s="10"/>
      <c r="K2688" s="10"/>
      <c r="L2688" s="10"/>
      <c r="M2688" s="34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103"/>
      <c r="I2689" s="10"/>
      <c r="J2689" s="10"/>
      <c r="K2689" s="10"/>
      <c r="L2689" s="10"/>
      <c r="M2689" s="34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103"/>
      <c r="I2690" s="10"/>
      <c r="J2690" s="10"/>
      <c r="K2690" s="10"/>
      <c r="L2690" s="10"/>
      <c r="M2690" s="34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103"/>
      <c r="I2691" s="10"/>
      <c r="J2691" s="10"/>
      <c r="K2691" s="10"/>
      <c r="L2691" s="10"/>
      <c r="M2691" s="34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103"/>
      <c r="I2692" s="10"/>
      <c r="J2692" s="10"/>
      <c r="K2692" s="10"/>
      <c r="L2692" s="10"/>
      <c r="M2692" s="34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103"/>
      <c r="I2693" s="10"/>
      <c r="J2693" s="10"/>
      <c r="K2693" s="10"/>
      <c r="L2693" s="10"/>
      <c r="M2693" s="34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103"/>
      <c r="I2694" s="10"/>
      <c r="J2694" s="10"/>
      <c r="K2694" s="10"/>
      <c r="L2694" s="10"/>
      <c r="M2694" s="34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103"/>
      <c r="I2695" s="10"/>
      <c r="J2695" s="10"/>
      <c r="K2695" s="10"/>
      <c r="L2695" s="10"/>
      <c r="M2695" s="34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103"/>
      <c r="I2696" s="10"/>
      <c r="J2696" s="10"/>
      <c r="K2696" s="10"/>
      <c r="L2696" s="10"/>
      <c r="M2696" s="34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103"/>
      <c r="I2697" s="10"/>
      <c r="J2697" s="10"/>
      <c r="K2697" s="10"/>
      <c r="L2697" s="10"/>
      <c r="M2697" s="34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103"/>
      <c r="I2698" s="10"/>
      <c r="J2698" s="10"/>
      <c r="K2698" s="10"/>
      <c r="L2698" s="10"/>
      <c r="M2698" s="34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103"/>
      <c r="I2699" s="10"/>
      <c r="J2699" s="10"/>
      <c r="K2699" s="10"/>
      <c r="L2699" s="10"/>
      <c r="M2699" s="34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103"/>
      <c r="I2700" s="10"/>
      <c r="J2700" s="10"/>
      <c r="K2700" s="10"/>
      <c r="L2700" s="10"/>
      <c r="M2700" s="34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103"/>
      <c r="I2701" s="10"/>
      <c r="J2701" s="10"/>
      <c r="K2701" s="10"/>
      <c r="L2701" s="10"/>
      <c r="M2701" s="34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103"/>
      <c r="I2702" s="10"/>
      <c r="J2702" s="10"/>
      <c r="K2702" s="10"/>
      <c r="L2702" s="10"/>
      <c r="M2702" s="34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103"/>
      <c r="I2703" s="10"/>
      <c r="J2703" s="10"/>
      <c r="K2703" s="10"/>
      <c r="L2703" s="10"/>
      <c r="M2703" s="34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103"/>
      <c r="I2704" s="10"/>
      <c r="J2704" s="10"/>
      <c r="K2704" s="10"/>
      <c r="L2704" s="10"/>
      <c r="M2704" s="34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103"/>
      <c r="I2705" s="10"/>
      <c r="J2705" s="10"/>
      <c r="K2705" s="10"/>
      <c r="L2705" s="10"/>
      <c r="M2705" s="34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103"/>
      <c r="I2706" s="10"/>
      <c r="J2706" s="10"/>
      <c r="K2706" s="10"/>
      <c r="L2706" s="10"/>
      <c r="M2706" s="34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103"/>
      <c r="I2707" s="10"/>
      <c r="J2707" s="10"/>
      <c r="K2707" s="10"/>
      <c r="L2707" s="10"/>
      <c r="M2707" s="34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103"/>
      <c r="I2708" s="10"/>
      <c r="J2708" s="10"/>
      <c r="K2708" s="10"/>
      <c r="L2708" s="10"/>
      <c r="M2708" s="34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103"/>
      <c r="I2709" s="10"/>
      <c r="J2709" s="10"/>
      <c r="K2709" s="10"/>
      <c r="L2709" s="10"/>
      <c r="M2709" s="34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103"/>
      <c r="I2710" s="10"/>
      <c r="J2710" s="10"/>
      <c r="K2710" s="10"/>
      <c r="L2710" s="10"/>
      <c r="M2710" s="34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103"/>
      <c r="I2711" s="10"/>
      <c r="J2711" s="10"/>
      <c r="K2711" s="10"/>
      <c r="L2711" s="10"/>
      <c r="M2711" s="34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103"/>
      <c r="I2712" s="10"/>
      <c r="J2712" s="10"/>
      <c r="K2712" s="10"/>
      <c r="L2712" s="10"/>
      <c r="M2712" s="34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103"/>
      <c r="I2713" s="10"/>
      <c r="J2713" s="10"/>
      <c r="K2713" s="10"/>
      <c r="L2713" s="10"/>
      <c r="M2713" s="34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103"/>
      <c r="I2714" s="10"/>
      <c r="J2714" s="10"/>
      <c r="K2714" s="10"/>
      <c r="L2714" s="10"/>
      <c r="M2714" s="34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103"/>
      <c r="I2715" s="10"/>
      <c r="J2715" s="10"/>
      <c r="K2715" s="10"/>
      <c r="L2715" s="10"/>
      <c r="M2715" s="34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103"/>
      <c r="I2716" s="10"/>
      <c r="J2716" s="10"/>
      <c r="K2716" s="10"/>
      <c r="L2716" s="10"/>
      <c r="M2716" s="34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103"/>
      <c r="I2717" s="10"/>
      <c r="J2717" s="10"/>
      <c r="K2717" s="10"/>
      <c r="L2717" s="10"/>
      <c r="M2717" s="34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103"/>
      <c r="I2718" s="10"/>
      <c r="J2718" s="10"/>
      <c r="K2718" s="10"/>
      <c r="L2718" s="10"/>
      <c r="M2718" s="34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103"/>
      <c r="I2719" s="10"/>
      <c r="J2719" s="10"/>
      <c r="K2719" s="10"/>
      <c r="L2719" s="10"/>
      <c r="M2719" s="34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103"/>
      <c r="I2720" s="10"/>
      <c r="J2720" s="10"/>
      <c r="K2720" s="10"/>
      <c r="L2720" s="10"/>
      <c r="M2720" s="34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103"/>
      <c r="I2721" s="10"/>
      <c r="J2721" s="10"/>
      <c r="K2721" s="10"/>
      <c r="L2721" s="10"/>
      <c r="M2721" s="34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103"/>
      <c r="I2722" s="10"/>
      <c r="J2722" s="10"/>
      <c r="K2722" s="10"/>
      <c r="L2722" s="10"/>
      <c r="M2722" s="34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103"/>
      <c r="I2723" s="10"/>
      <c r="J2723" s="10"/>
      <c r="K2723" s="10"/>
      <c r="L2723" s="10"/>
      <c r="M2723" s="34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103"/>
      <c r="I2724" s="10"/>
      <c r="J2724" s="10"/>
      <c r="K2724" s="10"/>
      <c r="L2724" s="10"/>
      <c r="M2724" s="34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103"/>
      <c r="I2725" s="10"/>
      <c r="J2725" s="10"/>
      <c r="K2725" s="10"/>
      <c r="L2725" s="10"/>
      <c r="M2725" s="34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103"/>
      <c r="I2726" s="10"/>
      <c r="J2726" s="10"/>
      <c r="K2726" s="10"/>
      <c r="L2726" s="10"/>
      <c r="M2726" s="34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103"/>
      <c r="I2727" s="10"/>
      <c r="J2727" s="10"/>
      <c r="K2727" s="10"/>
      <c r="L2727" s="10"/>
      <c r="M2727" s="34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103"/>
      <c r="I2728" s="10"/>
      <c r="J2728" s="10"/>
      <c r="K2728" s="10"/>
      <c r="L2728" s="10"/>
      <c r="M2728" s="34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103"/>
      <c r="I2729" s="10"/>
      <c r="J2729" s="10"/>
      <c r="K2729" s="10"/>
      <c r="L2729" s="10"/>
      <c r="M2729" s="34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103"/>
      <c r="I2730" s="10"/>
      <c r="J2730" s="10"/>
      <c r="K2730" s="10"/>
      <c r="L2730" s="10"/>
      <c r="M2730" s="34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103"/>
      <c r="I2731" s="10"/>
      <c r="J2731" s="10"/>
      <c r="K2731" s="10"/>
      <c r="L2731" s="10"/>
      <c r="M2731" s="34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103"/>
      <c r="I2732" s="10"/>
      <c r="J2732" s="10"/>
      <c r="K2732" s="10"/>
      <c r="L2732" s="10"/>
      <c r="M2732" s="34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103"/>
      <c r="I2733" s="10"/>
      <c r="J2733" s="10"/>
      <c r="K2733" s="10"/>
      <c r="L2733" s="10"/>
      <c r="M2733" s="34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103"/>
      <c r="I2734" s="10"/>
      <c r="J2734" s="10"/>
      <c r="K2734" s="10"/>
      <c r="L2734" s="10"/>
      <c r="M2734" s="34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103"/>
      <c r="I2735" s="10"/>
      <c r="J2735" s="10"/>
      <c r="K2735" s="10"/>
      <c r="L2735" s="10"/>
      <c r="M2735" s="34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103"/>
      <c r="I2736" s="10"/>
      <c r="J2736" s="10"/>
      <c r="K2736" s="10"/>
      <c r="L2736" s="10"/>
      <c r="M2736" s="34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103"/>
      <c r="I2737" s="10"/>
      <c r="J2737" s="10"/>
      <c r="K2737" s="10"/>
      <c r="L2737" s="10"/>
      <c r="M2737" s="34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103"/>
      <c r="I2738" s="10"/>
      <c r="J2738" s="10"/>
      <c r="K2738" s="10"/>
      <c r="L2738" s="10"/>
      <c r="M2738" s="34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103"/>
      <c r="I2739" s="10"/>
      <c r="J2739" s="10"/>
      <c r="K2739" s="10"/>
      <c r="L2739" s="10"/>
      <c r="M2739" s="34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103"/>
      <c r="I2740" s="10"/>
      <c r="J2740" s="10"/>
      <c r="K2740" s="10"/>
      <c r="L2740" s="10"/>
      <c r="M2740" s="34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103"/>
      <c r="I2741" s="10"/>
      <c r="J2741" s="10"/>
      <c r="K2741" s="10"/>
      <c r="L2741" s="10"/>
      <c r="M2741" s="34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103"/>
      <c r="I2742" s="10"/>
      <c r="J2742" s="10"/>
      <c r="K2742" s="10"/>
      <c r="L2742" s="10"/>
      <c r="M2742" s="34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103"/>
      <c r="I2743" s="10"/>
      <c r="J2743" s="10"/>
      <c r="K2743" s="10"/>
      <c r="L2743" s="10"/>
      <c r="M2743" s="34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103"/>
      <c r="I2744" s="10"/>
      <c r="J2744" s="10"/>
      <c r="K2744" s="10"/>
      <c r="L2744" s="10"/>
      <c r="M2744" s="34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103"/>
      <c r="I2745" s="10"/>
      <c r="J2745" s="10"/>
      <c r="K2745" s="10"/>
      <c r="L2745" s="10"/>
      <c r="M2745" s="34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103"/>
      <c r="I2746" s="10"/>
      <c r="J2746" s="10"/>
      <c r="K2746" s="10"/>
      <c r="L2746" s="10"/>
      <c r="M2746" s="34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103"/>
      <c r="I2747" s="10"/>
      <c r="J2747" s="10"/>
      <c r="K2747" s="10"/>
      <c r="L2747" s="10"/>
      <c r="M2747" s="34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103"/>
      <c r="I2748" s="10"/>
      <c r="J2748" s="10"/>
      <c r="K2748" s="10"/>
      <c r="L2748" s="10"/>
      <c r="M2748" s="34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103"/>
      <c r="I2749" s="10"/>
      <c r="J2749" s="10"/>
      <c r="K2749" s="10"/>
      <c r="L2749" s="10"/>
      <c r="M2749" s="34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103"/>
      <c r="I2750" s="10"/>
      <c r="J2750" s="10"/>
      <c r="K2750" s="10"/>
      <c r="L2750" s="10"/>
      <c r="M2750" s="34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103"/>
      <c r="I2751" s="10"/>
      <c r="J2751" s="10"/>
      <c r="K2751" s="10"/>
      <c r="L2751" s="10"/>
      <c r="M2751" s="34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103"/>
      <c r="I2752" s="10"/>
      <c r="J2752" s="10"/>
      <c r="K2752" s="10"/>
      <c r="L2752" s="10"/>
      <c r="M2752" s="34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103"/>
      <c r="I2753" s="10"/>
      <c r="J2753" s="10"/>
      <c r="K2753" s="10"/>
      <c r="L2753" s="10"/>
      <c r="M2753" s="34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103"/>
      <c r="I2754" s="10"/>
      <c r="J2754" s="10"/>
      <c r="K2754" s="10"/>
      <c r="L2754" s="10"/>
      <c r="M2754" s="34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103"/>
      <c r="I2755" s="10"/>
      <c r="J2755" s="10"/>
      <c r="K2755" s="10"/>
      <c r="L2755" s="10"/>
      <c r="M2755" s="34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103"/>
      <c r="I2756" s="10"/>
      <c r="J2756" s="10"/>
      <c r="K2756" s="10"/>
      <c r="L2756" s="10"/>
      <c r="M2756" s="34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103"/>
      <c r="I2757" s="10"/>
      <c r="J2757" s="10"/>
      <c r="K2757" s="10"/>
      <c r="L2757" s="10"/>
      <c r="M2757" s="34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103"/>
      <c r="I2758" s="10"/>
      <c r="J2758" s="10"/>
      <c r="K2758" s="10"/>
      <c r="L2758" s="10"/>
      <c r="M2758" s="34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103"/>
      <c r="I2759" s="10"/>
      <c r="J2759" s="10"/>
      <c r="K2759" s="10"/>
      <c r="L2759" s="10"/>
      <c r="M2759" s="34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103"/>
      <c r="I2760" s="10"/>
      <c r="J2760" s="10"/>
      <c r="K2760" s="10"/>
      <c r="L2760" s="10"/>
      <c r="M2760" s="34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103"/>
      <c r="I2761" s="10"/>
      <c r="J2761" s="10"/>
      <c r="K2761" s="10"/>
      <c r="L2761" s="10"/>
      <c r="M2761" s="34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103"/>
      <c r="I2762" s="10"/>
      <c r="J2762" s="10"/>
      <c r="K2762" s="10"/>
      <c r="L2762" s="10"/>
      <c r="M2762" s="34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103"/>
      <c r="I2763" s="10"/>
      <c r="J2763" s="10"/>
      <c r="K2763" s="10"/>
      <c r="L2763" s="10"/>
      <c r="M2763" s="34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103"/>
      <c r="I2764" s="10"/>
      <c r="J2764" s="10"/>
      <c r="K2764" s="10"/>
      <c r="L2764" s="10"/>
      <c r="M2764" s="34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103"/>
      <c r="I2765" s="10"/>
      <c r="J2765" s="10"/>
      <c r="K2765" s="10"/>
      <c r="L2765" s="10"/>
      <c r="M2765" s="34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103"/>
      <c r="I2766" s="10"/>
      <c r="J2766" s="10"/>
      <c r="K2766" s="10"/>
      <c r="L2766" s="10"/>
      <c r="M2766" s="34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103"/>
      <c r="I2767" s="10"/>
      <c r="J2767" s="10"/>
      <c r="K2767" s="10"/>
      <c r="L2767" s="10"/>
      <c r="M2767" s="34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103"/>
      <c r="I2768" s="10"/>
      <c r="J2768" s="10"/>
      <c r="K2768" s="10"/>
      <c r="L2768" s="10"/>
      <c r="M2768" s="34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103"/>
      <c r="I2769" s="10"/>
      <c r="J2769" s="10"/>
      <c r="K2769" s="10"/>
      <c r="L2769" s="10"/>
      <c r="M2769" s="34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103"/>
      <c r="I2770" s="10"/>
      <c r="J2770" s="10"/>
      <c r="K2770" s="10"/>
      <c r="L2770" s="10"/>
      <c r="M2770" s="34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103"/>
      <c r="I2771" s="10"/>
      <c r="J2771" s="10"/>
      <c r="K2771" s="10"/>
      <c r="L2771" s="10"/>
      <c r="M2771" s="34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103"/>
      <c r="I2772" s="10"/>
      <c r="J2772" s="10"/>
      <c r="K2772" s="10"/>
      <c r="L2772" s="10"/>
      <c r="M2772" s="34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103"/>
      <c r="I2773" s="10"/>
      <c r="J2773" s="10"/>
      <c r="K2773" s="10"/>
      <c r="L2773" s="10"/>
      <c r="M2773" s="34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103"/>
      <c r="I2774" s="10"/>
      <c r="J2774" s="10"/>
      <c r="K2774" s="10"/>
      <c r="L2774" s="10"/>
      <c r="M2774" s="34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103"/>
      <c r="I2775" s="10"/>
      <c r="J2775" s="10"/>
      <c r="K2775" s="10"/>
      <c r="L2775" s="10"/>
      <c r="M2775" s="34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103"/>
      <c r="I2776" s="10"/>
      <c r="J2776" s="10"/>
      <c r="K2776" s="10"/>
      <c r="L2776" s="10"/>
      <c r="M2776" s="34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103"/>
      <c r="I2777" s="10"/>
      <c r="J2777" s="10"/>
      <c r="K2777" s="10"/>
      <c r="L2777" s="10"/>
      <c r="M2777" s="34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103"/>
      <c r="I2778" s="10"/>
      <c r="J2778" s="10"/>
      <c r="K2778" s="10"/>
      <c r="L2778" s="10"/>
      <c r="M2778" s="34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103"/>
      <c r="I2779" s="10"/>
      <c r="J2779" s="10"/>
      <c r="K2779" s="10"/>
      <c r="L2779" s="10"/>
      <c r="M2779" s="34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103"/>
      <c r="I2780" s="10"/>
      <c r="J2780" s="10"/>
      <c r="K2780" s="10"/>
      <c r="L2780" s="10"/>
      <c r="M2780" s="34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103"/>
      <c r="I2781" s="10"/>
      <c r="J2781" s="10"/>
      <c r="K2781" s="10"/>
      <c r="L2781" s="10"/>
      <c r="M2781" s="34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103"/>
      <c r="I2782" s="10"/>
      <c r="J2782" s="10"/>
      <c r="K2782" s="10"/>
      <c r="L2782" s="10"/>
      <c r="M2782" s="34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103"/>
      <c r="I2783" s="10"/>
      <c r="J2783" s="10"/>
      <c r="K2783" s="10"/>
      <c r="L2783" s="10"/>
      <c r="M2783" s="34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103"/>
      <c r="I2784" s="10"/>
      <c r="J2784" s="10"/>
      <c r="K2784" s="10"/>
      <c r="L2784" s="10"/>
      <c r="M2784" s="34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103"/>
      <c r="I2785" s="10"/>
      <c r="J2785" s="10"/>
      <c r="K2785" s="10"/>
      <c r="L2785" s="10"/>
      <c r="M2785" s="34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103"/>
      <c r="I2786" s="10"/>
      <c r="J2786" s="10"/>
      <c r="K2786" s="10"/>
      <c r="L2786" s="10"/>
      <c r="M2786" s="34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103"/>
      <c r="I2787" s="10"/>
      <c r="J2787" s="10"/>
      <c r="K2787" s="10"/>
      <c r="L2787" s="10"/>
      <c r="M2787" s="34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103"/>
      <c r="I2788" s="10"/>
      <c r="J2788" s="10"/>
      <c r="K2788" s="10"/>
      <c r="L2788" s="10"/>
      <c r="M2788" s="34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103"/>
      <c r="I2789" s="10"/>
      <c r="J2789" s="10"/>
      <c r="K2789" s="10"/>
      <c r="L2789" s="10"/>
      <c r="M2789" s="34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103"/>
      <c r="I2790" s="10"/>
      <c r="J2790" s="10"/>
      <c r="K2790" s="10"/>
      <c r="L2790" s="10"/>
      <c r="M2790" s="34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103"/>
      <c r="I2791" s="10"/>
      <c r="J2791" s="10"/>
      <c r="K2791" s="10"/>
      <c r="L2791" s="10"/>
      <c r="M2791" s="34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103"/>
      <c r="I2792" s="10"/>
      <c r="J2792" s="10"/>
      <c r="K2792" s="10"/>
      <c r="L2792" s="10"/>
      <c r="M2792" s="34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103"/>
      <c r="I2793" s="10"/>
      <c r="J2793" s="10"/>
      <c r="K2793" s="10"/>
      <c r="L2793" s="10"/>
      <c r="M2793" s="34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103"/>
      <c r="I2794" s="10"/>
      <c r="J2794" s="10"/>
      <c r="K2794" s="10"/>
      <c r="L2794" s="10"/>
      <c r="M2794" s="34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103"/>
      <c r="I2795" s="10"/>
      <c r="J2795" s="10"/>
      <c r="K2795" s="10"/>
      <c r="L2795" s="10"/>
      <c r="M2795" s="34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103"/>
      <c r="I2796" s="10"/>
      <c r="J2796" s="10"/>
      <c r="K2796" s="10"/>
      <c r="L2796" s="10"/>
      <c r="M2796" s="34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103"/>
      <c r="I2797" s="10"/>
      <c r="J2797" s="10"/>
      <c r="K2797" s="10"/>
      <c r="L2797" s="10"/>
      <c r="M2797" s="34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103"/>
      <c r="I2798" s="10"/>
      <c r="J2798" s="10"/>
      <c r="K2798" s="10"/>
      <c r="L2798" s="10"/>
      <c r="M2798" s="34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103"/>
      <c r="I2799" s="10"/>
      <c r="J2799" s="10"/>
      <c r="K2799" s="10"/>
      <c r="L2799" s="10"/>
      <c r="M2799" s="34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103"/>
      <c r="I2800" s="10"/>
      <c r="J2800" s="10"/>
      <c r="K2800" s="10"/>
      <c r="L2800" s="10"/>
      <c r="M2800" s="34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103"/>
      <c r="I2801" s="10"/>
      <c r="J2801" s="10"/>
      <c r="K2801" s="10"/>
      <c r="L2801" s="10"/>
      <c r="M2801" s="34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103"/>
      <c r="I2802" s="10"/>
      <c r="J2802" s="10"/>
      <c r="K2802" s="10"/>
      <c r="L2802" s="10"/>
      <c r="M2802" s="34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103"/>
      <c r="I2803" s="10"/>
      <c r="J2803" s="10"/>
      <c r="K2803" s="10"/>
      <c r="L2803" s="10"/>
      <c r="M2803" s="34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103"/>
      <c r="I2804" s="10"/>
      <c r="J2804" s="10"/>
      <c r="K2804" s="10"/>
      <c r="L2804" s="10"/>
      <c r="M2804" s="34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103"/>
      <c r="I2805" s="10"/>
      <c r="J2805" s="10"/>
      <c r="K2805" s="10"/>
      <c r="L2805" s="10"/>
      <c r="M2805" s="34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103"/>
      <c r="I2806" s="10"/>
      <c r="J2806" s="10"/>
      <c r="K2806" s="10"/>
      <c r="L2806" s="10"/>
      <c r="M2806" s="34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103"/>
      <c r="I2807" s="10"/>
      <c r="J2807" s="10"/>
      <c r="K2807" s="10"/>
      <c r="L2807" s="10"/>
      <c r="M2807" s="34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103"/>
      <c r="I2808" s="10"/>
      <c r="J2808" s="10"/>
      <c r="K2808" s="10"/>
      <c r="L2808" s="10"/>
      <c r="M2808" s="34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103"/>
      <c r="I2809" s="10"/>
      <c r="J2809" s="10"/>
      <c r="K2809" s="10"/>
      <c r="L2809" s="10"/>
      <c r="M2809" s="34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103"/>
      <c r="I2810" s="10"/>
      <c r="J2810" s="10"/>
      <c r="K2810" s="10"/>
      <c r="L2810" s="10"/>
      <c r="M2810" s="34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103"/>
      <c r="I2811" s="10"/>
      <c r="J2811" s="10"/>
      <c r="K2811" s="10"/>
      <c r="L2811" s="10"/>
      <c r="M2811" s="34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103"/>
      <c r="I2812" s="10"/>
      <c r="J2812" s="10"/>
      <c r="K2812" s="10"/>
      <c r="L2812" s="10"/>
      <c r="M2812" s="34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103"/>
      <c r="I2813" s="10"/>
      <c r="J2813" s="10"/>
      <c r="K2813" s="10"/>
      <c r="L2813" s="10"/>
      <c r="M2813" s="34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103"/>
      <c r="I2814" s="10"/>
      <c r="J2814" s="10"/>
      <c r="K2814" s="10"/>
      <c r="L2814" s="10"/>
      <c r="M2814" s="34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103"/>
      <c r="I2815" s="10"/>
      <c r="J2815" s="10"/>
      <c r="K2815" s="10"/>
      <c r="L2815" s="10"/>
      <c r="M2815" s="34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103"/>
      <c r="I2816" s="10"/>
      <c r="J2816" s="10"/>
      <c r="K2816" s="10"/>
      <c r="L2816" s="10"/>
      <c r="M2816" s="34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103"/>
      <c r="I2817" s="10"/>
      <c r="J2817" s="10"/>
      <c r="K2817" s="10"/>
      <c r="L2817" s="10"/>
      <c r="M2817" s="34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103"/>
      <c r="I2818" s="10"/>
      <c r="J2818" s="10"/>
      <c r="K2818" s="10"/>
      <c r="L2818" s="10"/>
      <c r="M2818" s="34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103"/>
      <c r="I2819" s="10"/>
      <c r="J2819" s="10"/>
      <c r="K2819" s="10"/>
      <c r="L2819" s="10"/>
      <c r="M2819" s="34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103"/>
      <c r="I2820" s="10"/>
      <c r="J2820" s="10"/>
      <c r="K2820" s="10"/>
      <c r="L2820" s="10"/>
      <c r="M2820" s="34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103"/>
      <c r="I2821" s="10"/>
      <c r="J2821" s="10"/>
      <c r="K2821" s="10"/>
      <c r="L2821" s="10"/>
      <c r="M2821" s="34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103"/>
      <c r="I2822" s="10"/>
      <c r="J2822" s="10"/>
      <c r="K2822" s="10"/>
      <c r="L2822" s="10"/>
      <c r="M2822" s="34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103"/>
      <c r="I2823" s="10"/>
      <c r="J2823" s="10"/>
      <c r="K2823" s="10"/>
      <c r="L2823" s="10"/>
      <c r="M2823" s="34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103"/>
      <c r="I2824" s="10"/>
      <c r="J2824" s="10"/>
      <c r="K2824" s="10"/>
      <c r="L2824" s="10"/>
      <c r="M2824" s="34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103"/>
      <c r="I2825" s="10"/>
      <c r="J2825" s="10"/>
      <c r="K2825" s="10"/>
      <c r="L2825" s="10"/>
      <c r="M2825" s="34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103"/>
      <c r="I2826" s="10"/>
      <c r="J2826" s="10"/>
      <c r="K2826" s="10"/>
      <c r="L2826" s="10"/>
      <c r="M2826" s="34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103"/>
      <c r="I2827" s="10"/>
      <c r="J2827" s="10"/>
      <c r="K2827" s="10"/>
      <c r="L2827" s="10"/>
      <c r="M2827" s="34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103"/>
      <c r="I2828" s="10"/>
      <c r="J2828" s="10"/>
      <c r="K2828" s="10"/>
      <c r="L2828" s="10"/>
      <c r="M2828" s="34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103"/>
      <c r="I2829" s="10"/>
      <c r="J2829" s="10"/>
      <c r="K2829" s="10"/>
      <c r="L2829" s="10"/>
      <c r="M2829" s="34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103"/>
      <c r="I2830" s="10"/>
      <c r="J2830" s="10"/>
      <c r="K2830" s="10"/>
      <c r="L2830" s="10"/>
      <c r="M2830" s="34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103"/>
      <c r="I2831" s="10"/>
      <c r="J2831" s="10"/>
      <c r="K2831" s="10"/>
      <c r="L2831" s="10"/>
      <c r="M2831" s="34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103"/>
      <c r="I2832" s="10"/>
      <c r="J2832" s="10"/>
      <c r="K2832" s="10"/>
      <c r="L2832" s="10"/>
      <c r="M2832" s="34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103"/>
      <c r="I2833" s="10"/>
      <c r="J2833" s="10"/>
      <c r="K2833" s="10"/>
      <c r="L2833" s="10"/>
      <c r="M2833" s="34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103"/>
      <c r="I2834" s="10"/>
      <c r="J2834" s="10"/>
      <c r="K2834" s="10"/>
      <c r="L2834" s="10"/>
      <c r="M2834" s="34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103"/>
      <c r="I2835" s="10"/>
      <c r="J2835" s="10"/>
      <c r="K2835" s="10"/>
      <c r="L2835" s="10"/>
      <c r="M2835" s="34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103"/>
      <c r="I2836" s="10"/>
      <c r="J2836" s="10"/>
      <c r="K2836" s="10"/>
      <c r="L2836" s="10"/>
      <c r="M2836" s="34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103"/>
      <c r="I2837" s="10"/>
      <c r="J2837" s="10"/>
      <c r="K2837" s="10"/>
      <c r="L2837" s="10"/>
      <c r="M2837" s="34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103"/>
      <c r="I2838" s="10"/>
      <c r="J2838" s="10"/>
      <c r="K2838" s="10"/>
      <c r="L2838" s="10"/>
      <c r="M2838" s="34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103"/>
      <c r="I2839" s="10"/>
      <c r="J2839" s="10"/>
      <c r="K2839" s="10"/>
      <c r="L2839" s="10"/>
      <c r="M2839" s="34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103"/>
      <c r="I2840" s="10"/>
      <c r="J2840" s="10"/>
      <c r="K2840" s="10"/>
      <c r="L2840" s="10"/>
      <c r="M2840" s="34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103"/>
      <c r="I2841" s="10"/>
      <c r="J2841" s="10"/>
      <c r="K2841" s="10"/>
      <c r="L2841" s="10"/>
      <c r="M2841" s="34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103"/>
      <c r="I2842" s="10"/>
      <c r="J2842" s="10"/>
      <c r="K2842" s="10"/>
      <c r="L2842" s="10"/>
      <c r="M2842" s="34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103"/>
      <c r="I2843" s="10"/>
      <c r="J2843" s="10"/>
      <c r="K2843" s="10"/>
      <c r="L2843" s="10"/>
      <c r="M2843" s="34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103"/>
      <c r="I2844" s="10"/>
      <c r="J2844" s="10"/>
      <c r="K2844" s="10"/>
      <c r="L2844" s="10"/>
      <c r="M2844" s="34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103"/>
      <c r="I2845" s="10"/>
      <c r="J2845" s="10"/>
      <c r="K2845" s="10"/>
      <c r="L2845" s="10"/>
      <c r="M2845" s="34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103"/>
      <c r="I2846" s="10"/>
      <c r="J2846" s="10"/>
      <c r="K2846" s="10"/>
      <c r="L2846" s="10"/>
      <c r="M2846" s="34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103"/>
      <c r="I2847" s="10"/>
      <c r="J2847" s="10"/>
      <c r="K2847" s="10"/>
      <c r="L2847" s="10"/>
      <c r="M2847" s="34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103"/>
      <c r="I2848" s="10"/>
      <c r="J2848" s="10"/>
      <c r="K2848" s="10"/>
      <c r="L2848" s="10"/>
      <c r="M2848" s="34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103"/>
      <c r="I2849" s="10"/>
      <c r="J2849" s="10"/>
      <c r="K2849" s="10"/>
      <c r="L2849" s="10"/>
      <c r="M2849" s="34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103"/>
      <c r="I2850" s="10"/>
      <c r="J2850" s="10"/>
      <c r="K2850" s="10"/>
      <c r="L2850" s="10"/>
      <c r="M2850" s="34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103"/>
      <c r="I2851" s="10"/>
      <c r="J2851" s="10"/>
      <c r="K2851" s="10"/>
      <c r="L2851" s="10"/>
      <c r="M2851" s="34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103"/>
      <c r="I2852" s="10"/>
      <c r="J2852" s="10"/>
      <c r="K2852" s="10"/>
      <c r="L2852" s="10"/>
      <c r="M2852" s="34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103"/>
      <c r="I2853" s="10"/>
      <c r="J2853" s="10"/>
      <c r="K2853" s="10"/>
      <c r="L2853" s="10"/>
      <c r="M2853" s="34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103"/>
      <c r="I2854" s="10"/>
      <c r="J2854" s="10"/>
      <c r="K2854" s="10"/>
      <c r="L2854" s="10"/>
      <c r="M2854" s="34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103"/>
      <c r="I2855" s="10"/>
      <c r="J2855" s="10"/>
      <c r="K2855" s="10"/>
      <c r="L2855" s="10"/>
      <c r="M2855" s="34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103"/>
      <c r="I2856" s="10"/>
      <c r="J2856" s="10"/>
      <c r="K2856" s="10"/>
      <c r="L2856" s="10"/>
      <c r="M2856" s="34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103"/>
      <c r="I2857" s="10"/>
      <c r="J2857" s="10"/>
      <c r="K2857" s="10"/>
      <c r="L2857" s="10"/>
      <c r="M2857" s="34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103"/>
      <c r="I2858" s="10"/>
      <c r="J2858" s="10"/>
      <c r="K2858" s="10"/>
      <c r="L2858" s="10"/>
      <c r="M2858" s="34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103"/>
      <c r="I2859" s="10"/>
      <c r="J2859" s="10"/>
      <c r="K2859" s="10"/>
      <c r="L2859" s="10"/>
      <c r="M2859" s="34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103"/>
      <c r="I2860" s="10"/>
      <c r="J2860" s="10"/>
      <c r="K2860" s="10"/>
      <c r="L2860" s="10"/>
      <c r="M2860" s="34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103"/>
      <c r="I2861" s="10"/>
      <c r="J2861" s="10"/>
      <c r="K2861" s="10"/>
      <c r="L2861" s="10"/>
      <c r="M2861" s="34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103"/>
      <c r="I2862" s="10"/>
      <c r="J2862" s="10"/>
      <c r="K2862" s="10"/>
      <c r="L2862" s="10"/>
      <c r="M2862" s="34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103"/>
      <c r="I2863" s="10"/>
      <c r="J2863" s="10"/>
      <c r="K2863" s="10"/>
      <c r="L2863" s="10"/>
      <c r="M2863" s="34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103"/>
      <c r="I2864" s="10"/>
      <c r="J2864" s="10"/>
      <c r="K2864" s="10"/>
      <c r="L2864" s="10"/>
      <c r="M2864" s="34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103"/>
      <c r="I2865" s="10"/>
      <c r="J2865" s="10"/>
      <c r="K2865" s="10"/>
      <c r="L2865" s="10"/>
      <c r="M2865" s="34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103"/>
      <c r="I2866" s="10"/>
      <c r="J2866" s="10"/>
      <c r="K2866" s="10"/>
      <c r="L2866" s="10"/>
      <c r="M2866" s="34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103"/>
      <c r="I2867" s="10"/>
      <c r="J2867" s="10"/>
      <c r="K2867" s="10"/>
      <c r="L2867" s="10"/>
      <c r="M2867" s="34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103"/>
      <c r="I2868" s="10"/>
      <c r="J2868" s="10"/>
      <c r="K2868" s="10"/>
      <c r="L2868" s="10"/>
      <c r="M2868" s="34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103"/>
      <c r="I2869" s="10"/>
      <c r="J2869" s="10"/>
      <c r="K2869" s="10"/>
      <c r="L2869" s="10"/>
      <c r="M2869" s="34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103"/>
      <c r="I2870" s="10"/>
      <c r="J2870" s="10"/>
      <c r="K2870" s="10"/>
      <c r="L2870" s="10"/>
      <c r="M2870" s="34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103"/>
      <c r="I2871" s="10"/>
      <c r="J2871" s="10"/>
      <c r="K2871" s="10"/>
      <c r="L2871" s="10"/>
      <c r="M2871" s="34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103"/>
      <c r="I2872" s="10"/>
      <c r="J2872" s="10"/>
      <c r="K2872" s="10"/>
      <c r="L2872" s="10"/>
      <c r="M2872" s="34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103"/>
      <c r="I2873" s="10"/>
      <c r="J2873" s="10"/>
      <c r="K2873" s="10"/>
      <c r="L2873" s="10"/>
      <c r="M2873" s="34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103"/>
      <c r="I2874" s="10"/>
      <c r="J2874" s="10"/>
      <c r="K2874" s="10"/>
      <c r="L2874" s="10"/>
      <c r="M2874" s="34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103"/>
      <c r="I2875" s="10"/>
      <c r="J2875" s="10"/>
      <c r="K2875" s="10"/>
      <c r="L2875" s="10"/>
      <c r="M2875" s="34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103"/>
      <c r="I2876" s="10"/>
      <c r="J2876" s="10"/>
      <c r="K2876" s="10"/>
      <c r="L2876" s="10"/>
      <c r="M2876" s="34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103"/>
      <c r="I2877" s="10"/>
      <c r="J2877" s="10"/>
      <c r="K2877" s="10"/>
      <c r="L2877" s="10"/>
      <c r="M2877" s="34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103"/>
      <c r="I2878" s="10"/>
      <c r="J2878" s="10"/>
      <c r="K2878" s="10"/>
      <c r="L2878" s="10"/>
      <c r="M2878" s="34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103"/>
      <c r="I2879" s="10"/>
      <c r="J2879" s="10"/>
      <c r="K2879" s="10"/>
      <c r="L2879" s="10"/>
      <c r="M2879" s="34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103"/>
      <c r="I2880" s="10"/>
      <c r="J2880" s="10"/>
      <c r="K2880" s="10"/>
      <c r="L2880" s="10"/>
      <c r="M2880" s="34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103"/>
      <c r="I2881" s="10"/>
      <c r="J2881" s="10"/>
      <c r="K2881" s="10"/>
      <c r="L2881" s="10"/>
      <c r="M2881" s="34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103"/>
      <c r="I2882" s="10"/>
      <c r="J2882" s="10"/>
      <c r="K2882" s="10"/>
      <c r="L2882" s="10"/>
      <c r="M2882" s="34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103"/>
      <c r="I2883" s="10"/>
      <c r="J2883" s="10"/>
      <c r="K2883" s="10"/>
      <c r="L2883" s="10"/>
      <c r="M2883" s="34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103"/>
      <c r="I2884" s="10"/>
      <c r="J2884" s="10"/>
      <c r="K2884" s="10"/>
      <c r="L2884" s="10"/>
      <c r="M2884" s="34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103"/>
      <c r="I2885" s="10"/>
      <c r="J2885" s="10"/>
      <c r="K2885" s="10"/>
      <c r="L2885" s="10"/>
      <c r="M2885" s="34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103"/>
      <c r="I2886" s="10"/>
      <c r="J2886" s="10"/>
      <c r="K2886" s="10"/>
      <c r="L2886" s="10"/>
      <c r="M2886" s="34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103"/>
      <c r="I2887" s="10"/>
      <c r="J2887" s="10"/>
      <c r="K2887" s="10"/>
      <c r="L2887" s="10"/>
      <c r="M2887" s="34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103"/>
      <c r="I2888" s="10"/>
      <c r="J2888" s="10"/>
      <c r="K2888" s="10"/>
      <c r="L2888" s="10"/>
      <c r="M2888" s="34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103"/>
      <c r="I2889" s="10"/>
      <c r="J2889" s="10"/>
      <c r="K2889" s="10"/>
      <c r="L2889" s="10"/>
      <c r="M2889" s="34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103"/>
      <c r="I2890" s="10"/>
      <c r="J2890" s="10"/>
      <c r="K2890" s="10"/>
      <c r="L2890" s="10"/>
      <c r="M2890" s="34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103"/>
      <c r="I2891" s="10"/>
      <c r="J2891" s="10"/>
      <c r="K2891" s="10"/>
      <c r="L2891" s="10"/>
      <c r="M2891" s="34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103"/>
      <c r="I2892" s="10"/>
      <c r="J2892" s="10"/>
      <c r="K2892" s="10"/>
      <c r="L2892" s="10"/>
      <c r="M2892" s="34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103"/>
      <c r="I2893" s="10"/>
      <c r="J2893" s="10"/>
      <c r="K2893" s="10"/>
      <c r="L2893" s="10"/>
      <c r="M2893" s="34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103"/>
      <c r="I2894" s="10"/>
      <c r="J2894" s="10"/>
      <c r="K2894" s="10"/>
      <c r="L2894" s="10"/>
      <c r="M2894" s="34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103"/>
      <c r="I2895" s="10"/>
      <c r="J2895" s="10"/>
      <c r="K2895" s="10"/>
      <c r="L2895" s="10"/>
      <c r="M2895" s="34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103"/>
      <c r="I2896" s="10"/>
      <c r="J2896" s="10"/>
      <c r="K2896" s="10"/>
      <c r="L2896" s="10"/>
      <c r="M2896" s="34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103"/>
      <c r="I2897" s="10"/>
      <c r="J2897" s="10"/>
      <c r="K2897" s="10"/>
      <c r="L2897" s="10"/>
      <c r="M2897" s="34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103"/>
      <c r="I2898" s="10"/>
      <c r="J2898" s="10"/>
      <c r="K2898" s="10"/>
      <c r="L2898" s="10"/>
      <c r="M2898" s="34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103"/>
      <c r="I2899" s="10"/>
      <c r="J2899" s="10"/>
      <c r="K2899" s="10"/>
      <c r="L2899" s="10"/>
      <c r="M2899" s="34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103"/>
      <c r="I2900" s="10"/>
      <c r="J2900" s="10"/>
      <c r="K2900" s="10"/>
      <c r="L2900" s="10"/>
      <c r="M2900" s="34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103"/>
      <c r="I2901" s="10"/>
      <c r="J2901" s="10"/>
      <c r="K2901" s="10"/>
      <c r="L2901" s="10"/>
      <c r="M2901" s="34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103"/>
      <c r="I2902" s="10"/>
      <c r="J2902" s="10"/>
      <c r="K2902" s="10"/>
      <c r="L2902" s="10"/>
      <c r="M2902" s="34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103"/>
      <c r="I2903" s="10"/>
      <c r="J2903" s="10"/>
      <c r="K2903" s="10"/>
      <c r="L2903" s="10"/>
      <c r="M2903" s="34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103"/>
      <c r="I2904" s="10"/>
      <c r="J2904" s="10"/>
      <c r="K2904" s="10"/>
      <c r="L2904" s="10"/>
      <c r="M2904" s="34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103"/>
      <c r="I2905" s="10"/>
      <c r="J2905" s="10"/>
      <c r="K2905" s="10"/>
      <c r="L2905" s="10"/>
      <c r="M2905" s="34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103"/>
      <c r="I2906" s="10"/>
      <c r="J2906" s="10"/>
      <c r="K2906" s="10"/>
      <c r="L2906" s="10"/>
      <c r="M2906" s="34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103"/>
      <c r="I2907" s="10"/>
      <c r="J2907" s="10"/>
      <c r="K2907" s="10"/>
      <c r="L2907" s="10"/>
      <c r="M2907" s="34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103"/>
      <c r="I2908" s="10"/>
      <c r="J2908" s="10"/>
      <c r="K2908" s="10"/>
      <c r="L2908" s="10"/>
      <c r="M2908" s="34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103"/>
      <c r="I2909" s="10"/>
      <c r="J2909" s="10"/>
      <c r="K2909" s="10"/>
      <c r="L2909" s="10"/>
      <c r="M2909" s="34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103"/>
      <c r="I2910" s="10"/>
      <c r="J2910" s="10"/>
      <c r="K2910" s="10"/>
      <c r="L2910" s="10"/>
      <c r="M2910" s="34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103"/>
      <c r="I2911" s="10"/>
      <c r="J2911" s="10"/>
      <c r="K2911" s="10"/>
      <c r="L2911" s="10"/>
      <c r="M2911" s="34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103"/>
      <c r="I2912" s="10"/>
      <c r="J2912" s="10"/>
      <c r="K2912" s="10"/>
      <c r="L2912" s="10"/>
      <c r="M2912" s="34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103"/>
      <c r="I2913" s="10"/>
      <c r="J2913" s="10"/>
      <c r="K2913" s="10"/>
      <c r="L2913" s="10"/>
      <c r="M2913" s="34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103"/>
      <c r="I2914" s="10"/>
      <c r="J2914" s="10"/>
      <c r="K2914" s="10"/>
      <c r="L2914" s="10"/>
      <c r="M2914" s="34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103"/>
      <c r="I2915" s="10"/>
      <c r="J2915" s="10"/>
      <c r="K2915" s="10"/>
      <c r="L2915" s="10"/>
      <c r="M2915" s="34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103"/>
      <c r="I2916" s="10"/>
      <c r="J2916" s="10"/>
      <c r="K2916" s="10"/>
      <c r="L2916" s="10"/>
      <c r="M2916" s="34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103"/>
      <c r="I2917" s="10"/>
      <c r="J2917" s="10"/>
      <c r="K2917" s="10"/>
      <c r="L2917" s="10"/>
      <c r="M2917" s="34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103"/>
      <c r="I2918" s="10"/>
      <c r="J2918" s="10"/>
      <c r="K2918" s="10"/>
      <c r="L2918" s="10"/>
      <c r="M2918" s="34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103"/>
      <c r="I2919" s="10"/>
      <c r="J2919" s="10"/>
      <c r="K2919" s="10"/>
      <c r="L2919" s="10"/>
      <c r="M2919" s="34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103"/>
      <c r="I2920" s="10"/>
      <c r="J2920" s="10"/>
      <c r="K2920" s="10"/>
      <c r="L2920" s="10"/>
      <c r="M2920" s="34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103"/>
      <c r="I2921" s="10"/>
      <c r="J2921" s="10"/>
      <c r="K2921" s="10"/>
      <c r="L2921" s="10"/>
      <c r="M2921" s="34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103"/>
      <c r="I2922" s="10"/>
      <c r="J2922" s="10"/>
      <c r="K2922" s="10"/>
      <c r="L2922" s="10"/>
      <c r="M2922" s="34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103"/>
      <c r="I2923" s="10"/>
      <c r="J2923" s="10"/>
      <c r="K2923" s="10"/>
      <c r="L2923" s="10"/>
      <c r="M2923" s="34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103"/>
      <c r="I2924" s="10"/>
      <c r="J2924" s="10"/>
      <c r="K2924" s="10"/>
      <c r="L2924" s="10"/>
      <c r="M2924" s="34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103"/>
      <c r="I2925" s="10"/>
      <c r="J2925" s="10"/>
      <c r="K2925" s="10"/>
      <c r="L2925" s="10"/>
      <c r="M2925" s="34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103"/>
      <c r="I2926" s="10"/>
      <c r="J2926" s="10"/>
      <c r="K2926" s="10"/>
      <c r="L2926" s="10"/>
      <c r="M2926" s="34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103"/>
      <c r="I2927" s="10"/>
      <c r="J2927" s="10"/>
      <c r="K2927" s="10"/>
      <c r="L2927" s="10"/>
      <c r="M2927" s="34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103"/>
      <c r="I2928" s="10"/>
      <c r="J2928" s="10"/>
      <c r="K2928" s="10"/>
      <c r="L2928" s="10"/>
      <c r="M2928" s="34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103"/>
      <c r="I2929" s="10"/>
      <c r="J2929" s="10"/>
      <c r="K2929" s="10"/>
      <c r="L2929" s="10"/>
      <c r="M2929" s="34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103"/>
      <c r="I2930" s="10"/>
      <c r="J2930" s="10"/>
      <c r="K2930" s="10"/>
      <c r="L2930" s="10"/>
      <c r="M2930" s="34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103"/>
      <c r="I2931" s="10"/>
      <c r="J2931" s="10"/>
      <c r="K2931" s="10"/>
      <c r="L2931" s="10"/>
      <c r="M2931" s="34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103"/>
      <c r="I2932" s="10"/>
      <c r="J2932" s="10"/>
      <c r="K2932" s="10"/>
      <c r="L2932" s="10"/>
      <c r="M2932" s="34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103"/>
      <c r="I2933" s="10"/>
      <c r="J2933" s="10"/>
      <c r="K2933" s="10"/>
      <c r="L2933" s="10"/>
      <c r="M2933" s="34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103"/>
      <c r="I2934" s="10"/>
      <c r="J2934" s="10"/>
      <c r="K2934" s="10"/>
      <c r="L2934" s="10"/>
      <c r="M2934" s="34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103"/>
      <c r="I2935" s="10"/>
      <c r="J2935" s="10"/>
      <c r="K2935" s="10"/>
      <c r="L2935" s="10"/>
      <c r="M2935" s="34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103"/>
      <c r="I2936" s="10"/>
      <c r="J2936" s="10"/>
      <c r="K2936" s="10"/>
      <c r="L2936" s="10"/>
      <c r="M2936" s="34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103"/>
      <c r="I2937" s="10"/>
      <c r="J2937" s="10"/>
      <c r="K2937" s="10"/>
      <c r="L2937" s="10"/>
      <c r="M2937" s="34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103"/>
      <c r="I2938" s="10"/>
      <c r="J2938" s="10"/>
      <c r="K2938" s="10"/>
      <c r="L2938" s="10"/>
      <c r="M2938" s="34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103"/>
      <c r="I2939" s="10"/>
      <c r="J2939" s="10"/>
      <c r="K2939" s="10"/>
      <c r="L2939" s="10"/>
      <c r="M2939" s="34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103"/>
      <c r="I2940" s="10"/>
      <c r="J2940" s="10"/>
      <c r="K2940" s="10"/>
      <c r="L2940" s="10"/>
      <c r="M2940" s="34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103"/>
      <c r="I2941" s="10"/>
      <c r="J2941" s="10"/>
      <c r="K2941" s="10"/>
      <c r="L2941" s="10"/>
      <c r="M2941" s="34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103"/>
      <c r="I2942" s="10"/>
      <c r="J2942" s="10"/>
      <c r="K2942" s="10"/>
      <c r="L2942" s="10"/>
      <c r="M2942" s="34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103"/>
      <c r="I2943" s="10"/>
      <c r="J2943" s="10"/>
      <c r="K2943" s="10"/>
      <c r="L2943" s="10"/>
      <c r="M2943" s="34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103"/>
      <c r="I2944" s="10"/>
      <c r="J2944" s="10"/>
      <c r="K2944" s="10"/>
      <c r="L2944" s="10"/>
      <c r="M2944" s="34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103"/>
      <c r="I2945" s="10"/>
      <c r="J2945" s="10"/>
      <c r="K2945" s="10"/>
      <c r="L2945" s="10"/>
      <c r="M2945" s="34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103"/>
      <c r="I2946" s="10"/>
      <c r="J2946" s="10"/>
      <c r="K2946" s="10"/>
      <c r="L2946" s="10"/>
      <c r="M2946" s="34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103"/>
      <c r="I2947" s="10"/>
      <c r="J2947" s="10"/>
      <c r="K2947" s="10"/>
      <c r="L2947" s="10"/>
      <c r="M2947" s="34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103"/>
      <c r="I2948" s="10"/>
      <c r="J2948" s="10"/>
      <c r="K2948" s="10"/>
      <c r="L2948" s="10"/>
      <c r="M2948" s="34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103"/>
      <c r="I2949" s="10"/>
      <c r="J2949" s="10"/>
      <c r="K2949" s="10"/>
      <c r="L2949" s="10"/>
      <c r="M2949" s="34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103"/>
      <c r="I2950" s="10"/>
      <c r="J2950" s="10"/>
      <c r="K2950" s="10"/>
      <c r="L2950" s="10"/>
      <c r="M2950" s="34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103"/>
      <c r="I2951" s="10"/>
      <c r="J2951" s="10"/>
      <c r="K2951" s="10"/>
      <c r="L2951" s="10"/>
      <c r="M2951" s="34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103"/>
      <c r="I2952" s="10"/>
      <c r="J2952" s="10"/>
      <c r="K2952" s="10"/>
      <c r="L2952" s="10"/>
      <c r="M2952" s="34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103"/>
      <c r="I2953" s="10"/>
      <c r="J2953" s="10"/>
      <c r="K2953" s="10"/>
      <c r="L2953" s="10"/>
      <c r="M2953" s="34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103"/>
      <c r="I2954" s="10"/>
      <c r="J2954" s="10"/>
      <c r="K2954" s="10"/>
      <c r="L2954" s="10"/>
      <c r="M2954" s="34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103"/>
      <c r="I2955" s="10"/>
      <c r="J2955" s="10"/>
      <c r="K2955" s="10"/>
      <c r="L2955" s="10"/>
      <c r="M2955" s="34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103"/>
      <c r="I2956" s="10"/>
      <c r="J2956" s="10"/>
      <c r="K2956" s="10"/>
      <c r="L2956" s="10"/>
      <c r="M2956" s="34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103"/>
      <c r="I2957" s="10"/>
      <c r="J2957" s="10"/>
      <c r="K2957" s="10"/>
      <c r="L2957" s="10"/>
      <c r="M2957" s="34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103"/>
      <c r="I2958" s="10"/>
      <c r="J2958" s="10"/>
      <c r="K2958" s="10"/>
      <c r="L2958" s="10"/>
      <c r="M2958" s="34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103"/>
      <c r="I2959" s="10"/>
      <c r="J2959" s="10"/>
      <c r="K2959" s="10"/>
      <c r="L2959" s="10"/>
      <c r="M2959" s="34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103"/>
      <c r="I2960" s="10"/>
      <c r="J2960" s="10"/>
      <c r="K2960" s="10"/>
      <c r="L2960" s="10"/>
      <c r="M2960" s="34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103"/>
      <c r="I2961" s="10"/>
      <c r="J2961" s="10"/>
      <c r="K2961" s="10"/>
      <c r="L2961" s="10"/>
      <c r="M2961" s="34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103"/>
      <c r="I2962" s="10"/>
      <c r="J2962" s="10"/>
      <c r="K2962" s="10"/>
      <c r="L2962" s="10"/>
      <c r="M2962" s="34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103"/>
      <c r="I2963" s="10"/>
      <c r="J2963" s="10"/>
      <c r="K2963" s="10"/>
      <c r="L2963" s="10"/>
      <c r="M2963" s="34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103"/>
      <c r="I2964" s="10"/>
      <c r="J2964" s="10"/>
      <c r="K2964" s="10"/>
      <c r="L2964" s="10"/>
      <c r="M2964" s="34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103"/>
      <c r="I2965" s="10"/>
      <c r="J2965" s="10"/>
      <c r="K2965" s="10"/>
      <c r="L2965" s="10"/>
      <c r="M2965" s="34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103"/>
      <c r="I2966" s="10"/>
      <c r="J2966" s="10"/>
      <c r="K2966" s="10"/>
      <c r="L2966" s="10"/>
      <c r="M2966" s="34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103"/>
      <c r="I2967" s="10"/>
      <c r="J2967" s="10"/>
      <c r="K2967" s="10"/>
      <c r="L2967" s="10"/>
      <c r="M2967" s="34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103"/>
      <c r="I2968" s="10"/>
      <c r="J2968" s="10"/>
      <c r="K2968" s="10"/>
      <c r="L2968" s="10"/>
      <c r="M2968" s="34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103"/>
      <c r="I2969" s="10"/>
      <c r="J2969" s="10"/>
      <c r="K2969" s="10"/>
      <c r="L2969" s="10"/>
      <c r="M2969" s="34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103"/>
      <c r="I2970" s="10"/>
      <c r="J2970" s="10"/>
      <c r="K2970" s="10"/>
      <c r="L2970" s="10"/>
      <c r="M2970" s="34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103"/>
      <c r="I2971" s="10"/>
      <c r="J2971" s="10"/>
      <c r="K2971" s="10"/>
      <c r="L2971" s="10"/>
      <c r="M2971" s="34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103"/>
      <c r="I2972" s="10"/>
      <c r="J2972" s="10"/>
      <c r="K2972" s="10"/>
      <c r="L2972" s="10"/>
      <c r="M2972" s="34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103"/>
      <c r="I2973" s="10"/>
      <c r="J2973" s="10"/>
      <c r="K2973" s="10"/>
      <c r="L2973" s="10"/>
      <c r="M2973" s="34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103"/>
      <c r="I2974" s="10"/>
      <c r="J2974" s="10"/>
      <c r="K2974" s="10"/>
      <c r="L2974" s="10"/>
      <c r="M2974" s="34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103"/>
      <c r="I2975" s="10"/>
      <c r="J2975" s="10"/>
      <c r="K2975" s="10"/>
      <c r="L2975" s="10"/>
      <c r="M2975" s="34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103"/>
      <c r="I2976" s="10"/>
      <c r="J2976" s="10"/>
      <c r="K2976" s="10"/>
      <c r="L2976" s="10"/>
      <c r="M2976" s="34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103"/>
      <c r="I2977" s="10"/>
      <c r="J2977" s="10"/>
      <c r="K2977" s="10"/>
      <c r="L2977" s="10"/>
      <c r="M2977" s="34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103"/>
      <c r="I2978" s="10"/>
      <c r="J2978" s="10"/>
      <c r="K2978" s="10"/>
      <c r="L2978" s="10"/>
      <c r="M2978" s="34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103"/>
      <c r="I2979" s="10"/>
      <c r="J2979" s="10"/>
      <c r="K2979" s="10"/>
      <c r="L2979" s="10"/>
      <c r="M2979" s="34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103"/>
      <c r="I2980" s="10"/>
      <c r="J2980" s="10"/>
      <c r="K2980" s="10"/>
      <c r="L2980" s="10"/>
      <c r="M2980" s="34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103"/>
      <c r="I2981" s="10"/>
      <c r="J2981" s="10"/>
      <c r="K2981" s="10"/>
      <c r="L2981" s="10"/>
      <c r="M2981" s="34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103"/>
      <c r="I2982" s="10"/>
      <c r="J2982" s="10"/>
      <c r="K2982" s="10"/>
      <c r="L2982" s="10"/>
      <c r="M2982" s="34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103"/>
      <c r="I2983" s="10"/>
      <c r="J2983" s="10"/>
      <c r="K2983" s="10"/>
      <c r="L2983" s="10"/>
      <c r="M2983" s="34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103"/>
      <c r="I2984" s="10"/>
      <c r="J2984" s="10"/>
      <c r="K2984" s="10"/>
      <c r="L2984" s="10"/>
      <c r="M2984" s="34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103"/>
      <c r="I2985" s="10"/>
      <c r="J2985" s="10"/>
      <c r="K2985" s="10"/>
      <c r="L2985" s="10"/>
      <c r="M2985" s="34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103"/>
      <c r="I2986" s="10"/>
      <c r="J2986" s="10"/>
      <c r="K2986" s="10"/>
      <c r="L2986" s="10"/>
      <c r="M2986" s="34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103"/>
      <c r="I2987" s="10"/>
      <c r="J2987" s="10"/>
      <c r="K2987" s="10"/>
      <c r="L2987" s="10"/>
      <c r="M2987" s="34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103"/>
      <c r="I2988" s="10"/>
      <c r="J2988" s="10"/>
      <c r="K2988" s="10"/>
      <c r="L2988" s="10"/>
      <c r="M2988" s="34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103"/>
      <c r="I2989" s="10"/>
      <c r="J2989" s="10"/>
      <c r="K2989" s="10"/>
      <c r="L2989" s="10"/>
      <c r="M2989" s="34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103"/>
      <c r="I2990" s="10"/>
      <c r="J2990" s="10"/>
      <c r="K2990" s="10"/>
      <c r="L2990" s="10"/>
      <c r="M2990" s="34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103"/>
      <c r="I2991" s="10"/>
      <c r="J2991" s="10"/>
      <c r="K2991" s="10"/>
      <c r="L2991" s="10"/>
      <c r="M2991" s="34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103"/>
      <c r="I2992" s="10"/>
      <c r="J2992" s="10"/>
      <c r="K2992" s="10"/>
      <c r="L2992" s="10"/>
      <c r="M2992" s="34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103"/>
      <c r="I2993" s="10"/>
      <c r="J2993" s="10"/>
      <c r="K2993" s="10"/>
      <c r="L2993" s="10"/>
      <c r="M2993" s="34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103"/>
      <c r="I2994" s="10"/>
      <c r="J2994" s="10"/>
      <c r="K2994" s="10"/>
      <c r="L2994" s="10"/>
      <c r="M2994" s="34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103"/>
      <c r="I2995" s="10"/>
      <c r="J2995" s="10"/>
      <c r="K2995" s="10"/>
      <c r="L2995" s="10"/>
      <c r="M2995" s="34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103"/>
      <c r="I2996" s="10"/>
      <c r="J2996" s="10"/>
      <c r="K2996" s="10"/>
      <c r="L2996" s="10"/>
      <c r="M2996" s="34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103"/>
      <c r="I2997" s="10"/>
      <c r="J2997" s="10"/>
      <c r="K2997" s="10"/>
      <c r="L2997" s="10"/>
      <c r="M2997" s="34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103"/>
      <c r="I2998" s="10"/>
      <c r="J2998" s="10"/>
      <c r="K2998" s="10"/>
      <c r="L2998" s="10"/>
      <c r="M2998" s="34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103"/>
      <c r="I2999" s="10"/>
      <c r="J2999" s="10"/>
      <c r="K2999" s="10"/>
      <c r="L2999" s="10"/>
      <c r="M2999" s="34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103"/>
      <c r="I3000" s="10"/>
      <c r="J3000" s="10"/>
      <c r="K3000" s="10"/>
      <c r="L3000" s="10"/>
      <c r="M3000" s="34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103"/>
      <c r="I3001" s="10"/>
      <c r="J3001" s="10"/>
      <c r="K3001" s="10"/>
      <c r="L3001" s="10"/>
      <c r="M3001" s="34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103"/>
      <c r="I3002" s="10"/>
      <c r="J3002" s="10"/>
      <c r="K3002" s="10"/>
      <c r="L3002" s="10"/>
      <c r="M3002" s="34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103"/>
      <c r="I3003" s="10"/>
      <c r="J3003" s="10"/>
      <c r="K3003" s="10"/>
      <c r="L3003" s="10"/>
      <c r="M3003" s="34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103"/>
      <c r="I3004" s="10"/>
      <c r="J3004" s="10"/>
      <c r="K3004" s="10"/>
      <c r="L3004" s="10"/>
      <c r="M3004" s="34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103"/>
      <c r="I3005" s="10"/>
      <c r="J3005" s="10"/>
      <c r="K3005" s="10"/>
      <c r="L3005" s="10"/>
      <c r="M3005" s="34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103"/>
      <c r="I3006" s="10"/>
      <c r="J3006" s="10"/>
      <c r="K3006" s="10"/>
      <c r="L3006" s="10"/>
      <c r="M3006" s="34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103"/>
      <c r="I3007" s="10"/>
      <c r="J3007" s="10"/>
      <c r="K3007" s="10"/>
      <c r="L3007" s="10"/>
      <c r="M3007" s="34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103"/>
      <c r="I3008" s="10"/>
      <c r="J3008" s="10"/>
      <c r="K3008" s="10"/>
      <c r="L3008" s="10"/>
      <c r="M3008" s="34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103"/>
      <c r="I3009" s="10"/>
      <c r="J3009" s="10"/>
      <c r="K3009" s="10"/>
      <c r="L3009" s="10"/>
      <c r="M3009" s="34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103"/>
      <c r="I3010" s="10"/>
      <c r="J3010" s="10"/>
      <c r="K3010" s="10"/>
      <c r="L3010" s="10"/>
      <c r="M3010" s="34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103"/>
      <c r="I3011" s="10"/>
      <c r="J3011" s="10"/>
      <c r="K3011" s="10"/>
      <c r="L3011" s="10"/>
      <c r="M3011" s="34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103"/>
      <c r="I3012" s="10"/>
      <c r="J3012" s="10"/>
      <c r="K3012" s="10"/>
      <c r="L3012" s="10"/>
      <c r="M3012" s="34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103"/>
      <c r="I3013" s="10"/>
      <c r="J3013" s="10"/>
      <c r="K3013" s="10"/>
      <c r="L3013" s="10"/>
      <c r="M3013" s="34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103"/>
      <c r="I3014" s="10"/>
      <c r="J3014" s="10"/>
      <c r="K3014" s="10"/>
      <c r="L3014" s="10"/>
      <c r="M3014" s="34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103"/>
      <c r="I3015" s="10"/>
      <c r="J3015" s="10"/>
      <c r="K3015" s="10"/>
      <c r="L3015" s="10"/>
      <c r="M3015" s="34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103"/>
      <c r="I3016" s="10"/>
      <c r="J3016" s="10"/>
      <c r="K3016" s="10"/>
      <c r="L3016" s="10"/>
      <c r="M3016" s="34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103"/>
      <c r="I3017" s="10"/>
      <c r="J3017" s="10"/>
      <c r="K3017" s="10"/>
      <c r="L3017" s="10"/>
      <c r="M3017" s="34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103"/>
      <c r="I3018" s="10"/>
      <c r="J3018" s="10"/>
      <c r="K3018" s="10"/>
      <c r="L3018" s="10"/>
      <c r="M3018" s="34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103"/>
      <c r="I3019" s="10"/>
      <c r="J3019" s="10"/>
      <c r="K3019" s="10"/>
      <c r="L3019" s="10"/>
      <c r="M3019" s="34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103"/>
      <c r="I3020" s="10"/>
      <c r="J3020" s="10"/>
      <c r="K3020" s="10"/>
      <c r="L3020" s="10"/>
      <c r="M3020" s="34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103"/>
      <c r="I3021" s="10"/>
      <c r="J3021" s="10"/>
      <c r="K3021" s="10"/>
      <c r="L3021" s="10"/>
      <c r="M3021" s="34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103"/>
      <c r="I3022" s="10"/>
      <c r="J3022" s="10"/>
      <c r="K3022" s="10"/>
      <c r="L3022" s="10"/>
      <c r="M3022" s="34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103"/>
      <c r="I3023" s="10"/>
      <c r="J3023" s="10"/>
      <c r="K3023" s="10"/>
      <c r="L3023" s="10"/>
      <c r="M3023" s="34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103"/>
      <c r="I3024" s="10"/>
      <c r="J3024" s="10"/>
      <c r="K3024" s="10"/>
      <c r="L3024" s="10"/>
      <c r="M3024" s="34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103"/>
      <c r="I3025" s="10"/>
      <c r="J3025" s="10"/>
      <c r="K3025" s="10"/>
      <c r="L3025" s="10"/>
      <c r="M3025" s="34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103"/>
      <c r="I3026" s="10"/>
      <c r="J3026" s="10"/>
      <c r="K3026" s="10"/>
      <c r="L3026" s="10"/>
      <c r="M3026" s="34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103"/>
      <c r="I3027" s="10"/>
      <c r="J3027" s="10"/>
      <c r="K3027" s="10"/>
      <c r="L3027" s="10"/>
      <c r="M3027" s="34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103"/>
      <c r="I3028" s="10"/>
      <c r="J3028" s="10"/>
      <c r="K3028" s="10"/>
      <c r="L3028" s="10"/>
      <c r="M3028" s="34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103"/>
      <c r="I3029" s="10"/>
      <c r="J3029" s="10"/>
      <c r="K3029" s="10"/>
      <c r="L3029" s="10"/>
      <c r="M3029" s="34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103"/>
      <c r="I3030" s="10"/>
      <c r="J3030" s="10"/>
      <c r="K3030" s="10"/>
      <c r="L3030" s="10"/>
      <c r="M3030" s="34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103"/>
      <c r="I3031" s="10"/>
      <c r="J3031" s="10"/>
      <c r="K3031" s="10"/>
      <c r="L3031" s="10"/>
      <c r="M3031" s="34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103"/>
      <c r="I3032" s="10"/>
      <c r="J3032" s="10"/>
      <c r="K3032" s="10"/>
      <c r="L3032" s="10"/>
      <c r="M3032" s="34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103"/>
      <c r="I3033" s="10"/>
      <c r="J3033" s="10"/>
      <c r="K3033" s="10"/>
      <c r="L3033" s="10"/>
      <c r="M3033" s="34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103"/>
      <c r="I3034" s="10"/>
      <c r="J3034" s="10"/>
      <c r="K3034" s="10"/>
      <c r="L3034" s="10"/>
      <c r="M3034" s="34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103"/>
      <c r="I3035" s="10"/>
      <c r="J3035" s="10"/>
      <c r="K3035" s="10"/>
      <c r="L3035" s="10"/>
      <c r="M3035" s="34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103"/>
      <c r="I3036" s="10"/>
      <c r="J3036" s="10"/>
      <c r="K3036" s="10"/>
      <c r="L3036" s="10"/>
      <c r="M3036" s="34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103"/>
      <c r="I3037" s="10"/>
      <c r="J3037" s="10"/>
      <c r="K3037" s="10"/>
      <c r="L3037" s="10"/>
      <c r="M3037" s="34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103"/>
      <c r="I3038" s="10"/>
      <c r="J3038" s="10"/>
      <c r="K3038" s="10"/>
      <c r="L3038" s="10"/>
      <c r="M3038" s="34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103"/>
      <c r="I3039" s="10"/>
      <c r="J3039" s="10"/>
      <c r="K3039" s="10"/>
      <c r="L3039" s="10"/>
      <c r="M3039" s="34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103"/>
      <c r="I3040" s="10"/>
      <c r="J3040" s="10"/>
      <c r="K3040" s="10"/>
      <c r="L3040" s="10"/>
      <c r="M3040" s="34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103"/>
      <c r="I3041" s="10"/>
      <c r="J3041" s="10"/>
      <c r="K3041" s="10"/>
      <c r="L3041" s="10"/>
      <c r="M3041" s="34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103"/>
      <c r="I3042" s="10"/>
      <c r="J3042" s="10"/>
      <c r="K3042" s="10"/>
      <c r="L3042" s="10"/>
      <c r="M3042" s="34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103"/>
      <c r="I3043" s="10"/>
      <c r="J3043" s="10"/>
      <c r="K3043" s="10"/>
      <c r="L3043" s="10"/>
      <c r="M3043" s="34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103"/>
      <c r="I3044" s="10"/>
      <c r="J3044" s="10"/>
      <c r="K3044" s="10"/>
      <c r="L3044" s="10"/>
      <c r="M3044" s="34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103"/>
      <c r="I3045" s="10"/>
      <c r="J3045" s="10"/>
      <c r="K3045" s="10"/>
      <c r="L3045" s="10"/>
      <c r="M3045" s="34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103"/>
      <c r="I3046" s="10"/>
      <c r="J3046" s="10"/>
      <c r="K3046" s="10"/>
      <c r="L3046" s="10"/>
      <c r="M3046" s="34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103"/>
      <c r="I3047" s="10"/>
      <c r="J3047" s="10"/>
      <c r="K3047" s="10"/>
      <c r="L3047" s="10"/>
      <c r="M3047" s="34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103"/>
      <c r="I3048" s="10"/>
      <c r="J3048" s="10"/>
      <c r="K3048" s="10"/>
      <c r="L3048" s="10"/>
      <c r="M3048" s="34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103"/>
      <c r="I3049" s="10"/>
      <c r="J3049" s="10"/>
      <c r="K3049" s="10"/>
      <c r="L3049" s="10"/>
      <c r="M3049" s="34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103"/>
      <c r="I3050" s="10"/>
      <c r="J3050" s="10"/>
      <c r="K3050" s="10"/>
      <c r="L3050" s="10"/>
      <c r="M3050" s="34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103"/>
      <c r="I3051" s="10"/>
      <c r="J3051" s="10"/>
      <c r="K3051" s="10"/>
      <c r="L3051" s="10"/>
      <c r="M3051" s="34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103"/>
      <c r="I3052" s="10"/>
      <c r="J3052" s="10"/>
      <c r="K3052" s="10"/>
      <c r="L3052" s="10"/>
      <c r="M3052" s="34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103"/>
      <c r="I3053" s="10"/>
      <c r="J3053" s="10"/>
      <c r="K3053" s="10"/>
      <c r="L3053" s="10"/>
      <c r="M3053" s="34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103"/>
      <c r="I3054" s="10"/>
      <c r="J3054" s="10"/>
      <c r="K3054" s="10"/>
      <c r="L3054" s="10"/>
      <c r="M3054" s="34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103"/>
      <c r="I3055" s="10"/>
      <c r="J3055" s="10"/>
      <c r="K3055" s="10"/>
      <c r="L3055" s="10"/>
      <c r="M3055" s="34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103"/>
      <c r="I3056" s="10"/>
      <c r="J3056" s="10"/>
      <c r="K3056" s="10"/>
      <c r="L3056" s="10"/>
      <c r="M3056" s="34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103"/>
      <c r="I3057" s="10"/>
      <c r="J3057" s="10"/>
      <c r="K3057" s="10"/>
      <c r="L3057" s="10"/>
      <c r="M3057" s="34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103"/>
      <c r="I3058" s="10"/>
      <c r="J3058" s="10"/>
      <c r="K3058" s="10"/>
      <c r="L3058" s="10"/>
      <c r="M3058" s="34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103"/>
      <c r="I3059" s="10"/>
      <c r="J3059" s="10"/>
      <c r="K3059" s="10"/>
      <c r="L3059" s="10"/>
      <c r="M3059" s="34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103"/>
      <c r="I3060" s="10"/>
      <c r="J3060" s="10"/>
      <c r="K3060" s="10"/>
      <c r="L3060" s="10"/>
      <c r="M3060" s="34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103"/>
      <c r="I3061" s="10"/>
      <c r="J3061" s="10"/>
      <c r="K3061" s="10"/>
      <c r="L3061" s="10"/>
      <c r="M3061" s="34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103"/>
      <c r="I3062" s="10"/>
      <c r="J3062" s="10"/>
      <c r="K3062" s="10"/>
      <c r="L3062" s="10"/>
      <c r="M3062" s="34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103"/>
      <c r="I3063" s="10"/>
      <c r="J3063" s="10"/>
      <c r="K3063" s="10"/>
      <c r="L3063" s="10"/>
      <c r="M3063" s="34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103"/>
      <c r="I3064" s="10"/>
      <c r="J3064" s="10"/>
      <c r="K3064" s="10"/>
      <c r="L3064" s="10"/>
      <c r="M3064" s="34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103"/>
      <c r="I3065" s="10"/>
      <c r="J3065" s="10"/>
      <c r="K3065" s="10"/>
      <c r="L3065" s="10"/>
      <c r="M3065" s="34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103"/>
      <c r="I3066" s="10"/>
      <c r="J3066" s="10"/>
      <c r="K3066" s="10"/>
      <c r="L3066" s="10"/>
      <c r="M3066" s="34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103"/>
      <c r="I3067" s="10"/>
      <c r="J3067" s="10"/>
      <c r="K3067" s="10"/>
      <c r="L3067" s="10"/>
      <c r="M3067" s="34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103"/>
      <c r="I3068" s="10"/>
      <c r="J3068" s="10"/>
      <c r="K3068" s="10"/>
      <c r="L3068" s="10"/>
      <c r="M3068" s="34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103"/>
      <c r="I3069" s="10"/>
      <c r="J3069" s="10"/>
      <c r="K3069" s="10"/>
      <c r="L3069" s="10"/>
      <c r="M3069" s="34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103"/>
      <c r="I3070" s="10"/>
      <c r="J3070" s="10"/>
      <c r="K3070" s="10"/>
      <c r="L3070" s="10"/>
      <c r="M3070" s="34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103"/>
      <c r="I3071" s="10"/>
      <c r="J3071" s="10"/>
      <c r="K3071" s="10"/>
      <c r="L3071" s="10"/>
      <c r="M3071" s="34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103"/>
      <c r="I3072" s="10"/>
      <c r="J3072" s="10"/>
      <c r="K3072" s="10"/>
      <c r="L3072" s="10"/>
      <c r="M3072" s="34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103"/>
      <c r="I3073" s="10"/>
      <c r="J3073" s="10"/>
      <c r="K3073" s="10"/>
      <c r="L3073" s="10"/>
      <c r="M3073" s="34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103"/>
      <c r="I3074" s="10"/>
      <c r="J3074" s="10"/>
      <c r="K3074" s="10"/>
      <c r="L3074" s="10"/>
      <c r="M3074" s="34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103"/>
      <c r="I3075" s="10"/>
      <c r="J3075" s="10"/>
      <c r="K3075" s="10"/>
      <c r="L3075" s="10"/>
      <c r="M3075" s="34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103"/>
      <c r="I3076" s="10"/>
      <c r="J3076" s="10"/>
      <c r="K3076" s="10"/>
      <c r="L3076" s="10"/>
      <c r="M3076" s="34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103"/>
      <c r="I3077" s="10"/>
      <c r="J3077" s="10"/>
      <c r="K3077" s="10"/>
      <c r="L3077" s="10"/>
      <c r="M3077" s="34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103"/>
      <c r="I3078" s="10"/>
      <c r="J3078" s="10"/>
      <c r="K3078" s="10"/>
      <c r="L3078" s="10"/>
      <c r="M3078" s="34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103"/>
      <c r="I3079" s="10"/>
      <c r="J3079" s="10"/>
      <c r="K3079" s="10"/>
      <c r="L3079" s="10"/>
      <c r="M3079" s="34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103"/>
      <c r="I3080" s="10"/>
      <c r="J3080" s="10"/>
      <c r="K3080" s="10"/>
      <c r="L3080" s="10"/>
      <c r="M3080" s="34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103"/>
      <c r="I3081" s="10"/>
      <c r="J3081" s="10"/>
      <c r="K3081" s="10"/>
      <c r="L3081" s="10"/>
      <c r="M3081" s="34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103"/>
      <c r="I3082" s="10"/>
      <c r="J3082" s="10"/>
      <c r="K3082" s="10"/>
      <c r="L3082" s="10"/>
      <c r="M3082" s="34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103"/>
      <c r="I3083" s="10"/>
      <c r="J3083" s="10"/>
      <c r="K3083" s="10"/>
      <c r="L3083" s="10"/>
      <c r="M3083" s="34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103"/>
      <c r="I3084" s="10"/>
      <c r="J3084" s="10"/>
      <c r="K3084" s="10"/>
      <c r="L3084" s="10"/>
      <c r="M3084" s="34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103"/>
      <c r="I3085" s="10"/>
      <c r="J3085" s="10"/>
      <c r="K3085" s="10"/>
      <c r="L3085" s="10"/>
      <c r="M3085" s="34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103"/>
      <c r="I3086" s="10"/>
      <c r="J3086" s="10"/>
      <c r="K3086" s="10"/>
      <c r="L3086" s="10"/>
      <c r="M3086" s="34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103"/>
      <c r="I3087" s="10"/>
      <c r="J3087" s="10"/>
      <c r="K3087" s="10"/>
      <c r="L3087" s="10"/>
      <c r="M3087" s="34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103"/>
      <c r="I3088" s="10"/>
      <c r="J3088" s="10"/>
      <c r="K3088" s="10"/>
      <c r="L3088" s="10"/>
      <c r="M3088" s="34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103"/>
      <c r="I3089" s="10"/>
      <c r="J3089" s="10"/>
      <c r="K3089" s="10"/>
      <c r="L3089" s="10"/>
      <c r="M3089" s="34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103"/>
      <c r="I3090" s="10"/>
      <c r="J3090" s="10"/>
      <c r="K3090" s="10"/>
      <c r="L3090" s="10"/>
      <c r="M3090" s="34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103"/>
      <c r="I3091" s="10"/>
      <c r="J3091" s="10"/>
      <c r="K3091" s="10"/>
      <c r="L3091" s="10"/>
      <c r="M3091" s="34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103"/>
      <c r="I3092" s="10"/>
      <c r="J3092" s="10"/>
      <c r="K3092" s="10"/>
      <c r="L3092" s="10"/>
      <c r="M3092" s="34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103"/>
      <c r="I3093" s="10"/>
      <c r="J3093" s="10"/>
      <c r="K3093" s="10"/>
      <c r="L3093" s="10"/>
      <c r="M3093" s="34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103"/>
      <c r="I3094" s="10"/>
      <c r="J3094" s="10"/>
      <c r="K3094" s="10"/>
      <c r="L3094" s="10"/>
      <c r="M3094" s="34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103"/>
      <c r="I3095" s="10"/>
      <c r="J3095" s="10"/>
      <c r="K3095" s="10"/>
      <c r="L3095" s="10"/>
      <c r="M3095" s="34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103"/>
      <c r="I3096" s="10"/>
      <c r="J3096" s="10"/>
      <c r="K3096" s="10"/>
      <c r="L3096" s="10"/>
      <c r="M3096" s="34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103"/>
      <c r="I3097" s="10"/>
      <c r="J3097" s="10"/>
      <c r="K3097" s="10"/>
      <c r="L3097" s="10"/>
      <c r="M3097" s="34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103"/>
      <c r="I3098" s="10"/>
      <c r="J3098" s="10"/>
      <c r="K3098" s="10"/>
      <c r="L3098" s="10"/>
      <c r="M3098" s="34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103"/>
      <c r="I3099" s="10"/>
      <c r="J3099" s="10"/>
      <c r="K3099" s="10"/>
      <c r="L3099" s="10"/>
      <c r="M3099" s="34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103"/>
      <c r="I3100" s="10"/>
      <c r="J3100" s="10"/>
      <c r="K3100" s="10"/>
      <c r="L3100" s="10"/>
      <c r="M3100" s="34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103"/>
      <c r="I3101" s="10"/>
      <c r="J3101" s="10"/>
      <c r="K3101" s="10"/>
      <c r="L3101" s="10"/>
      <c r="M3101" s="34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103"/>
      <c r="I3102" s="10"/>
      <c r="J3102" s="10"/>
      <c r="K3102" s="10"/>
      <c r="L3102" s="10"/>
      <c r="M3102" s="34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103"/>
      <c r="I3103" s="10"/>
      <c r="J3103" s="10"/>
      <c r="K3103" s="10"/>
      <c r="L3103" s="10"/>
      <c r="M3103" s="34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103"/>
      <c r="I3104" s="10"/>
      <c r="J3104" s="10"/>
      <c r="K3104" s="10"/>
      <c r="L3104" s="10"/>
      <c r="M3104" s="34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103"/>
      <c r="I3105" s="10"/>
      <c r="J3105" s="10"/>
      <c r="K3105" s="10"/>
      <c r="L3105" s="10"/>
      <c r="M3105" s="34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103"/>
      <c r="I3106" s="10"/>
      <c r="J3106" s="10"/>
      <c r="K3106" s="10"/>
      <c r="L3106" s="10"/>
      <c r="M3106" s="34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103"/>
      <c r="I3107" s="10"/>
      <c r="J3107" s="10"/>
      <c r="K3107" s="10"/>
      <c r="L3107" s="10"/>
      <c r="M3107" s="34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103"/>
      <c r="I3108" s="10"/>
      <c r="J3108" s="10"/>
      <c r="K3108" s="10"/>
      <c r="L3108" s="10"/>
      <c r="M3108" s="34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103"/>
      <c r="I3109" s="10"/>
      <c r="J3109" s="10"/>
      <c r="K3109" s="10"/>
      <c r="L3109" s="10"/>
      <c r="M3109" s="34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103"/>
      <c r="I3110" s="10"/>
      <c r="J3110" s="10"/>
      <c r="K3110" s="10"/>
      <c r="L3110" s="10"/>
      <c r="M3110" s="34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103"/>
      <c r="I3111" s="10"/>
      <c r="J3111" s="10"/>
      <c r="K3111" s="10"/>
      <c r="L3111" s="10"/>
      <c r="M3111" s="34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103"/>
      <c r="I3112" s="10"/>
      <c r="J3112" s="10"/>
      <c r="K3112" s="10"/>
      <c r="L3112" s="10"/>
      <c r="M3112" s="34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103"/>
      <c r="I3113" s="10"/>
      <c r="J3113" s="10"/>
      <c r="K3113" s="10"/>
      <c r="L3113" s="10"/>
      <c r="M3113" s="34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103"/>
      <c r="I3114" s="10"/>
      <c r="J3114" s="10"/>
      <c r="K3114" s="10"/>
      <c r="L3114" s="10"/>
      <c r="M3114" s="34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103"/>
      <c r="I3115" s="10"/>
      <c r="J3115" s="10"/>
      <c r="K3115" s="10"/>
      <c r="L3115" s="10"/>
      <c r="M3115" s="34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103"/>
      <c r="I3116" s="10"/>
      <c r="J3116" s="10"/>
      <c r="K3116" s="10"/>
      <c r="L3116" s="10"/>
      <c r="M3116" s="34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103"/>
      <c r="I3117" s="10"/>
      <c r="J3117" s="10"/>
      <c r="K3117" s="10"/>
      <c r="L3117" s="10"/>
      <c r="M3117" s="34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103"/>
      <c r="I3118" s="10"/>
      <c r="J3118" s="10"/>
      <c r="K3118" s="10"/>
      <c r="L3118" s="10"/>
      <c r="M3118" s="34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103"/>
      <c r="I3119" s="10"/>
      <c r="J3119" s="10"/>
      <c r="K3119" s="10"/>
      <c r="L3119" s="10"/>
      <c r="M3119" s="34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103"/>
      <c r="I3120" s="10"/>
      <c r="J3120" s="10"/>
      <c r="K3120" s="10"/>
      <c r="L3120" s="10"/>
      <c r="M3120" s="34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103"/>
      <c r="I3121" s="10"/>
      <c r="J3121" s="10"/>
      <c r="K3121" s="10"/>
      <c r="L3121" s="10"/>
      <c r="M3121" s="34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103"/>
      <c r="I3122" s="10"/>
      <c r="J3122" s="10"/>
      <c r="K3122" s="10"/>
      <c r="L3122" s="10"/>
      <c r="M3122" s="34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103"/>
      <c r="I3123" s="10"/>
      <c r="J3123" s="10"/>
      <c r="K3123" s="10"/>
      <c r="L3123" s="10"/>
      <c r="M3123" s="34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103"/>
      <c r="I3124" s="10"/>
      <c r="J3124" s="10"/>
      <c r="K3124" s="10"/>
      <c r="L3124" s="10"/>
      <c r="M3124" s="34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103"/>
      <c r="I3125" s="10"/>
      <c r="J3125" s="10"/>
      <c r="K3125" s="10"/>
      <c r="L3125" s="10"/>
      <c r="M3125" s="34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103"/>
      <c r="I3126" s="10"/>
      <c r="J3126" s="10"/>
      <c r="K3126" s="10"/>
      <c r="L3126" s="10"/>
      <c r="M3126" s="34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103"/>
      <c r="I3127" s="10"/>
      <c r="J3127" s="10"/>
      <c r="K3127" s="10"/>
      <c r="L3127" s="10"/>
      <c r="M3127" s="34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103"/>
      <c r="I3128" s="10"/>
      <c r="J3128" s="10"/>
      <c r="K3128" s="10"/>
      <c r="L3128" s="10"/>
      <c r="M3128" s="34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103"/>
      <c r="I3129" s="10"/>
      <c r="J3129" s="10"/>
      <c r="K3129" s="10"/>
      <c r="L3129" s="10"/>
      <c r="M3129" s="34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103"/>
      <c r="I3130" s="10"/>
      <c r="J3130" s="10"/>
      <c r="K3130" s="10"/>
      <c r="L3130" s="10"/>
      <c r="M3130" s="34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103"/>
      <c r="I3131" s="10"/>
      <c r="J3131" s="10"/>
      <c r="K3131" s="10"/>
      <c r="L3131" s="10"/>
      <c r="M3131" s="34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103"/>
      <c r="I3132" s="10"/>
      <c r="J3132" s="10"/>
      <c r="K3132" s="10"/>
      <c r="L3132" s="10"/>
      <c r="M3132" s="34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103"/>
      <c r="I3133" s="10"/>
      <c r="J3133" s="10"/>
      <c r="K3133" s="10"/>
      <c r="L3133" s="10"/>
      <c r="M3133" s="34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103"/>
      <c r="I3134" s="10"/>
      <c r="J3134" s="10"/>
      <c r="K3134" s="10"/>
      <c r="L3134" s="10"/>
      <c r="M3134" s="34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103"/>
      <c r="I3135" s="10"/>
      <c r="J3135" s="10"/>
      <c r="K3135" s="10"/>
      <c r="L3135" s="10"/>
      <c r="M3135" s="34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103"/>
      <c r="I3136" s="10"/>
      <c r="J3136" s="10"/>
      <c r="K3136" s="10"/>
      <c r="L3136" s="10"/>
      <c r="M3136" s="34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103"/>
      <c r="I3137" s="10"/>
      <c r="J3137" s="10"/>
      <c r="K3137" s="10"/>
      <c r="L3137" s="10"/>
      <c r="M3137" s="34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103"/>
      <c r="I3138" s="10"/>
      <c r="J3138" s="10"/>
      <c r="K3138" s="10"/>
      <c r="L3138" s="10"/>
      <c r="M3138" s="34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103"/>
      <c r="I3139" s="10"/>
      <c r="J3139" s="10"/>
      <c r="K3139" s="10"/>
      <c r="L3139" s="10"/>
      <c r="M3139" s="34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103"/>
      <c r="I3140" s="10"/>
      <c r="J3140" s="10"/>
      <c r="K3140" s="10"/>
      <c r="L3140" s="10"/>
      <c r="M3140" s="34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103"/>
      <c r="I3141" s="10"/>
      <c r="J3141" s="10"/>
      <c r="K3141" s="10"/>
      <c r="L3141" s="10"/>
      <c r="M3141" s="34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103"/>
      <c r="I3142" s="10"/>
      <c r="J3142" s="10"/>
      <c r="K3142" s="10"/>
      <c r="L3142" s="10"/>
      <c r="M3142" s="34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103"/>
      <c r="I3143" s="10"/>
      <c r="J3143" s="10"/>
      <c r="K3143" s="10"/>
      <c r="L3143" s="10"/>
      <c r="M3143" s="34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103"/>
      <c r="I3144" s="10"/>
      <c r="J3144" s="10"/>
      <c r="K3144" s="10"/>
      <c r="L3144" s="10"/>
      <c r="M3144" s="34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103"/>
      <c r="I3145" s="10"/>
      <c r="J3145" s="10"/>
      <c r="K3145" s="10"/>
      <c r="L3145" s="10"/>
      <c r="M3145" s="34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103"/>
      <c r="I3146" s="10"/>
      <c r="J3146" s="10"/>
      <c r="K3146" s="10"/>
      <c r="L3146" s="10"/>
      <c r="M3146" s="34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103"/>
      <c r="I3147" s="10"/>
      <c r="J3147" s="10"/>
      <c r="K3147" s="10"/>
      <c r="L3147" s="10"/>
      <c r="M3147" s="34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103"/>
      <c r="I3148" s="10"/>
      <c r="J3148" s="10"/>
      <c r="K3148" s="10"/>
      <c r="L3148" s="10"/>
      <c r="M3148" s="34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103"/>
      <c r="I3149" s="10"/>
      <c r="J3149" s="10"/>
      <c r="K3149" s="10"/>
      <c r="L3149" s="10"/>
      <c r="M3149" s="34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103"/>
      <c r="I3150" s="10"/>
      <c r="J3150" s="10"/>
      <c r="K3150" s="10"/>
      <c r="L3150" s="10"/>
      <c r="M3150" s="34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103"/>
      <c r="I3151" s="10"/>
      <c r="J3151" s="10"/>
      <c r="K3151" s="10"/>
      <c r="L3151" s="10"/>
      <c r="M3151" s="34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103"/>
      <c r="I3152" s="10"/>
      <c r="J3152" s="10"/>
      <c r="K3152" s="10"/>
      <c r="L3152" s="10"/>
      <c r="M3152" s="34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103"/>
      <c r="I3153" s="10"/>
      <c r="J3153" s="10"/>
      <c r="K3153" s="10"/>
      <c r="L3153" s="10"/>
      <c r="M3153" s="34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103"/>
      <c r="I3154" s="10"/>
      <c r="J3154" s="10"/>
      <c r="K3154" s="10"/>
      <c r="L3154" s="10"/>
      <c r="M3154" s="34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103"/>
      <c r="I3155" s="10"/>
      <c r="J3155" s="10"/>
      <c r="K3155" s="10"/>
      <c r="L3155" s="10"/>
      <c r="M3155" s="34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103"/>
      <c r="I3156" s="10"/>
      <c r="J3156" s="10"/>
      <c r="K3156" s="10"/>
      <c r="L3156" s="10"/>
      <c r="M3156" s="34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103"/>
      <c r="I3157" s="10"/>
      <c r="J3157" s="10"/>
      <c r="K3157" s="10"/>
      <c r="L3157" s="10"/>
      <c r="M3157" s="34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103"/>
      <c r="I3158" s="10"/>
      <c r="J3158" s="10"/>
      <c r="K3158" s="10"/>
      <c r="L3158" s="10"/>
      <c r="M3158" s="34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103"/>
      <c r="I3159" s="10"/>
      <c r="J3159" s="10"/>
      <c r="K3159" s="10"/>
      <c r="L3159" s="10"/>
      <c r="M3159" s="34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103"/>
      <c r="I3160" s="10"/>
      <c r="J3160" s="10"/>
      <c r="K3160" s="10"/>
      <c r="L3160" s="10"/>
      <c r="M3160" s="34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103"/>
      <c r="I3161" s="10"/>
      <c r="J3161" s="10"/>
      <c r="K3161" s="10"/>
      <c r="L3161" s="10"/>
      <c r="M3161" s="34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103"/>
      <c r="I3162" s="10"/>
      <c r="J3162" s="10"/>
      <c r="K3162" s="10"/>
      <c r="L3162" s="10"/>
      <c r="M3162" s="34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103"/>
      <c r="I3163" s="10"/>
      <c r="J3163" s="10"/>
      <c r="K3163" s="10"/>
      <c r="L3163" s="10"/>
      <c r="M3163" s="34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103"/>
      <c r="I3164" s="10"/>
      <c r="J3164" s="10"/>
      <c r="K3164" s="10"/>
      <c r="L3164" s="10"/>
      <c r="M3164" s="34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103"/>
      <c r="I3165" s="10"/>
      <c r="J3165" s="10"/>
      <c r="K3165" s="10"/>
      <c r="L3165" s="10"/>
      <c r="M3165" s="34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103"/>
      <c r="I3166" s="10"/>
      <c r="J3166" s="10"/>
      <c r="K3166" s="10"/>
      <c r="L3166" s="10"/>
      <c r="M3166" s="34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103"/>
      <c r="I3167" s="10"/>
      <c r="J3167" s="10"/>
      <c r="K3167" s="10"/>
      <c r="L3167" s="10"/>
      <c r="M3167" s="34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103"/>
      <c r="I3168" s="10"/>
      <c r="J3168" s="10"/>
      <c r="K3168" s="10"/>
      <c r="L3168" s="10"/>
      <c r="M3168" s="34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103"/>
      <c r="I3169" s="10"/>
      <c r="J3169" s="10"/>
      <c r="K3169" s="10"/>
      <c r="L3169" s="10"/>
      <c r="M3169" s="34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103"/>
      <c r="I3170" s="10"/>
      <c r="J3170" s="10"/>
      <c r="K3170" s="10"/>
      <c r="L3170" s="10"/>
      <c r="M3170" s="34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103"/>
      <c r="I3171" s="10"/>
      <c r="J3171" s="10"/>
      <c r="K3171" s="10"/>
      <c r="L3171" s="10"/>
      <c r="M3171" s="34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103"/>
      <c r="I3172" s="10"/>
      <c r="J3172" s="10"/>
      <c r="K3172" s="10"/>
      <c r="L3172" s="10"/>
      <c r="M3172" s="34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103"/>
      <c r="I3173" s="10"/>
      <c r="J3173" s="10"/>
      <c r="K3173" s="10"/>
      <c r="L3173" s="10"/>
      <c r="M3173" s="34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103"/>
      <c r="I3174" s="10"/>
      <c r="J3174" s="10"/>
      <c r="K3174" s="10"/>
      <c r="L3174" s="10"/>
      <c r="M3174" s="34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103"/>
      <c r="I3175" s="10"/>
      <c r="J3175" s="10"/>
      <c r="K3175" s="10"/>
      <c r="L3175" s="10"/>
      <c r="M3175" s="34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103"/>
      <c r="I3176" s="10"/>
      <c r="J3176" s="10"/>
      <c r="K3176" s="10"/>
      <c r="L3176" s="10"/>
      <c r="M3176" s="34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103"/>
      <c r="I3177" s="10"/>
      <c r="J3177" s="10"/>
      <c r="K3177" s="10"/>
      <c r="L3177" s="10"/>
      <c r="M3177" s="34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103"/>
      <c r="I3178" s="10"/>
      <c r="J3178" s="10"/>
      <c r="K3178" s="10"/>
      <c r="L3178" s="10"/>
      <c r="M3178" s="34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103"/>
      <c r="I3179" s="10"/>
      <c r="J3179" s="10"/>
      <c r="K3179" s="10"/>
      <c r="L3179" s="10"/>
      <c r="M3179" s="34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103"/>
      <c r="I3180" s="10"/>
      <c r="J3180" s="10"/>
      <c r="K3180" s="10"/>
      <c r="L3180" s="10"/>
      <c r="M3180" s="34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103"/>
      <c r="I3181" s="10"/>
      <c r="J3181" s="10"/>
      <c r="K3181" s="10"/>
      <c r="L3181" s="10"/>
      <c r="M3181" s="34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103"/>
      <c r="I3182" s="10"/>
      <c r="J3182" s="10"/>
      <c r="K3182" s="10"/>
      <c r="L3182" s="10"/>
      <c r="M3182" s="34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103"/>
      <c r="I3183" s="10"/>
      <c r="J3183" s="10"/>
      <c r="K3183" s="10"/>
      <c r="L3183" s="10"/>
      <c r="M3183" s="34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103"/>
      <c r="I3184" s="10"/>
      <c r="J3184" s="10"/>
      <c r="K3184" s="10"/>
      <c r="L3184" s="10"/>
      <c r="M3184" s="34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103"/>
      <c r="I3185" s="10"/>
      <c r="J3185" s="10"/>
      <c r="K3185" s="10"/>
      <c r="L3185" s="10"/>
      <c r="M3185" s="34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103"/>
      <c r="I3186" s="10"/>
      <c r="J3186" s="10"/>
      <c r="K3186" s="10"/>
      <c r="L3186" s="10"/>
      <c r="M3186" s="34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103"/>
      <c r="I3187" s="10"/>
      <c r="J3187" s="10"/>
      <c r="K3187" s="10"/>
      <c r="L3187" s="10"/>
      <c r="M3187" s="34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103"/>
      <c r="I3188" s="10"/>
      <c r="J3188" s="10"/>
      <c r="K3188" s="10"/>
      <c r="L3188" s="10"/>
      <c r="M3188" s="34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103"/>
      <c r="I3189" s="10"/>
      <c r="J3189" s="10"/>
      <c r="K3189" s="10"/>
      <c r="L3189" s="10"/>
      <c r="M3189" s="34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103"/>
      <c r="I3190" s="10"/>
      <c r="J3190" s="10"/>
      <c r="K3190" s="10"/>
      <c r="L3190" s="10"/>
      <c r="M3190" s="34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103"/>
      <c r="I3191" s="10"/>
      <c r="J3191" s="10"/>
      <c r="K3191" s="10"/>
      <c r="L3191" s="10"/>
      <c r="M3191" s="34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103"/>
      <c r="I3192" s="10"/>
      <c r="J3192" s="10"/>
      <c r="K3192" s="10"/>
      <c r="L3192" s="10"/>
      <c r="M3192" s="34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103"/>
      <c r="I3193" s="10"/>
      <c r="J3193" s="10"/>
      <c r="K3193" s="10"/>
      <c r="L3193" s="10"/>
      <c r="M3193" s="34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103"/>
      <c r="I3194" s="10"/>
      <c r="J3194" s="10"/>
      <c r="K3194" s="10"/>
      <c r="L3194" s="10"/>
      <c r="M3194" s="34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103"/>
      <c r="I3195" s="10"/>
      <c r="J3195" s="10"/>
      <c r="K3195" s="10"/>
      <c r="L3195" s="10"/>
      <c r="M3195" s="34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103"/>
      <c r="I3196" s="10"/>
      <c r="J3196" s="10"/>
      <c r="K3196" s="10"/>
      <c r="L3196" s="10"/>
      <c r="M3196" s="34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103"/>
      <c r="I3197" s="10"/>
      <c r="J3197" s="10"/>
      <c r="K3197" s="10"/>
      <c r="L3197" s="10"/>
      <c r="M3197" s="34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103"/>
      <c r="I3198" s="10"/>
      <c r="J3198" s="10"/>
      <c r="K3198" s="10"/>
      <c r="L3198" s="10"/>
      <c r="M3198" s="34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103"/>
      <c r="I3199" s="10"/>
      <c r="J3199" s="10"/>
      <c r="K3199" s="10"/>
      <c r="L3199" s="10"/>
      <c r="M3199" s="34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103"/>
      <c r="I3200" s="10"/>
      <c r="J3200" s="10"/>
      <c r="K3200" s="10"/>
      <c r="L3200" s="10"/>
      <c r="M3200" s="34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103"/>
      <c r="I3201" s="10"/>
      <c r="J3201" s="10"/>
      <c r="K3201" s="10"/>
      <c r="L3201" s="10"/>
      <c r="M3201" s="34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103"/>
      <c r="I3202" s="10"/>
      <c r="J3202" s="10"/>
      <c r="K3202" s="10"/>
      <c r="L3202" s="10"/>
      <c r="M3202" s="34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103"/>
      <c r="I3203" s="10"/>
      <c r="J3203" s="10"/>
      <c r="K3203" s="10"/>
      <c r="L3203" s="10"/>
      <c r="M3203" s="34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103"/>
      <c r="I3204" s="10"/>
      <c r="J3204" s="10"/>
      <c r="K3204" s="10"/>
      <c r="L3204" s="10"/>
      <c r="M3204" s="34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103"/>
      <c r="I3205" s="10"/>
      <c r="J3205" s="10"/>
      <c r="K3205" s="10"/>
      <c r="L3205" s="10"/>
      <c r="M3205" s="34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103"/>
      <c r="I3206" s="10"/>
      <c r="J3206" s="10"/>
      <c r="K3206" s="10"/>
      <c r="L3206" s="10"/>
      <c r="M3206" s="34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103"/>
      <c r="I3207" s="10"/>
      <c r="J3207" s="10"/>
      <c r="K3207" s="10"/>
      <c r="L3207" s="10"/>
      <c r="M3207" s="34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103"/>
      <c r="I3208" s="10"/>
      <c r="J3208" s="10"/>
      <c r="K3208" s="10"/>
      <c r="L3208" s="10"/>
      <c r="M3208" s="34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103"/>
      <c r="I3209" s="10"/>
      <c r="J3209" s="10"/>
      <c r="K3209" s="10"/>
      <c r="L3209" s="10"/>
      <c r="M3209" s="34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103"/>
      <c r="I3210" s="10"/>
      <c r="J3210" s="10"/>
      <c r="K3210" s="10"/>
      <c r="L3210" s="10"/>
      <c r="M3210" s="34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103"/>
      <c r="I3211" s="10"/>
      <c r="J3211" s="10"/>
      <c r="K3211" s="10"/>
      <c r="L3211" s="10"/>
      <c r="M3211" s="34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103"/>
      <c r="I3212" s="10"/>
      <c r="J3212" s="10"/>
      <c r="K3212" s="10"/>
      <c r="L3212" s="10"/>
      <c r="M3212" s="34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103"/>
      <c r="I3213" s="10"/>
      <c r="J3213" s="10"/>
      <c r="K3213" s="10"/>
      <c r="L3213" s="10"/>
      <c r="M3213" s="34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103"/>
      <c r="I3214" s="10"/>
      <c r="J3214" s="10"/>
      <c r="K3214" s="10"/>
      <c r="L3214" s="10"/>
      <c r="M3214" s="34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103"/>
      <c r="I3215" s="10"/>
      <c r="J3215" s="10"/>
      <c r="K3215" s="10"/>
      <c r="L3215" s="10"/>
      <c r="M3215" s="34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103"/>
      <c r="I3216" s="10"/>
      <c r="J3216" s="10"/>
      <c r="K3216" s="10"/>
      <c r="L3216" s="10"/>
      <c r="M3216" s="34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103"/>
      <c r="I3217" s="10"/>
      <c r="J3217" s="10"/>
      <c r="K3217" s="10"/>
      <c r="L3217" s="10"/>
      <c r="M3217" s="34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103"/>
      <c r="I3218" s="10"/>
      <c r="J3218" s="10"/>
      <c r="K3218" s="10"/>
      <c r="L3218" s="10"/>
      <c r="M3218" s="34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103"/>
      <c r="I3219" s="10"/>
      <c r="J3219" s="10"/>
      <c r="K3219" s="10"/>
      <c r="L3219" s="10"/>
      <c r="M3219" s="34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103"/>
      <c r="I3220" s="10"/>
      <c r="J3220" s="10"/>
      <c r="K3220" s="10"/>
      <c r="L3220" s="10"/>
      <c r="M3220" s="34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103"/>
      <c r="I3221" s="10"/>
      <c r="J3221" s="10"/>
      <c r="K3221" s="10"/>
      <c r="L3221" s="10"/>
      <c r="M3221" s="34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103"/>
      <c r="I3222" s="10"/>
      <c r="J3222" s="10"/>
      <c r="K3222" s="10"/>
      <c r="L3222" s="10"/>
      <c r="M3222" s="34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103"/>
      <c r="I3223" s="10"/>
      <c r="J3223" s="10"/>
      <c r="K3223" s="10"/>
      <c r="L3223" s="10"/>
      <c r="M3223" s="34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103"/>
      <c r="I3224" s="10"/>
      <c r="J3224" s="10"/>
      <c r="K3224" s="10"/>
      <c r="L3224" s="10"/>
      <c r="M3224" s="34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103"/>
      <c r="I3225" s="10"/>
      <c r="J3225" s="10"/>
      <c r="K3225" s="10"/>
      <c r="L3225" s="10"/>
      <c r="M3225" s="34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103"/>
      <c r="I3226" s="10"/>
      <c r="J3226" s="10"/>
      <c r="K3226" s="10"/>
      <c r="L3226" s="10"/>
      <c r="M3226" s="34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103"/>
      <c r="I3227" s="10"/>
      <c r="J3227" s="10"/>
      <c r="K3227" s="10"/>
      <c r="L3227" s="10"/>
      <c r="M3227" s="34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103"/>
      <c r="I3228" s="10"/>
      <c r="J3228" s="10"/>
      <c r="K3228" s="10"/>
      <c r="L3228" s="10"/>
      <c r="M3228" s="34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103"/>
      <c r="I3229" s="10"/>
      <c r="J3229" s="10"/>
      <c r="K3229" s="10"/>
      <c r="L3229" s="10"/>
      <c r="M3229" s="34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103"/>
      <c r="I3230" s="10"/>
      <c r="J3230" s="10"/>
      <c r="K3230" s="10"/>
      <c r="L3230" s="10"/>
      <c r="M3230" s="34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103"/>
      <c r="I3231" s="10"/>
      <c r="J3231" s="10"/>
      <c r="K3231" s="10"/>
      <c r="L3231" s="10"/>
      <c r="M3231" s="34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103"/>
      <c r="I3232" s="10"/>
      <c r="J3232" s="10"/>
      <c r="K3232" s="10"/>
      <c r="L3232" s="10"/>
      <c r="M3232" s="34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103"/>
      <c r="I3233" s="10"/>
      <c r="J3233" s="10"/>
      <c r="K3233" s="10"/>
      <c r="L3233" s="10"/>
      <c r="M3233" s="34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103"/>
      <c r="I3234" s="10"/>
      <c r="J3234" s="10"/>
      <c r="K3234" s="10"/>
      <c r="L3234" s="10"/>
      <c r="M3234" s="34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103"/>
      <c r="I3235" s="10"/>
      <c r="J3235" s="10"/>
      <c r="K3235" s="10"/>
      <c r="L3235" s="10"/>
      <c r="M3235" s="34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103"/>
      <c r="I3236" s="10"/>
      <c r="J3236" s="10"/>
      <c r="K3236" s="10"/>
      <c r="L3236" s="10"/>
      <c r="M3236" s="34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103"/>
      <c r="I3237" s="10"/>
      <c r="J3237" s="10"/>
      <c r="K3237" s="10"/>
      <c r="L3237" s="10"/>
      <c r="M3237" s="34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103"/>
      <c r="I3238" s="10"/>
      <c r="J3238" s="10"/>
      <c r="K3238" s="10"/>
      <c r="L3238" s="10"/>
      <c r="M3238" s="34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103"/>
      <c r="I3239" s="10"/>
      <c r="J3239" s="10"/>
      <c r="K3239" s="10"/>
      <c r="L3239" s="10"/>
      <c r="M3239" s="34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103"/>
      <c r="I3240" s="10"/>
      <c r="J3240" s="10"/>
      <c r="K3240" s="10"/>
      <c r="L3240" s="10"/>
      <c r="M3240" s="34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103"/>
      <c r="I3241" s="10"/>
      <c r="J3241" s="10"/>
      <c r="K3241" s="10"/>
      <c r="L3241" s="10"/>
      <c r="M3241" s="34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103"/>
      <c r="I3242" s="10"/>
      <c r="J3242" s="10"/>
      <c r="K3242" s="10"/>
      <c r="L3242" s="10"/>
      <c r="M3242" s="34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103"/>
      <c r="I3243" s="10"/>
      <c r="J3243" s="10"/>
      <c r="K3243" s="10"/>
      <c r="L3243" s="10"/>
      <c r="M3243" s="34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103"/>
      <c r="I3244" s="10"/>
      <c r="J3244" s="10"/>
      <c r="K3244" s="10"/>
      <c r="L3244" s="10"/>
      <c r="M3244" s="34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103"/>
      <c r="I3245" s="10"/>
      <c r="J3245" s="10"/>
      <c r="K3245" s="10"/>
      <c r="L3245" s="10"/>
      <c r="M3245" s="34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103"/>
      <c r="I3246" s="10"/>
      <c r="J3246" s="10"/>
      <c r="K3246" s="10"/>
      <c r="L3246" s="10"/>
      <c r="M3246" s="34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103"/>
      <c r="I3247" s="10"/>
      <c r="J3247" s="10"/>
      <c r="K3247" s="10"/>
      <c r="L3247" s="10"/>
      <c r="M3247" s="34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103"/>
      <c r="I3248" s="10"/>
      <c r="J3248" s="10"/>
      <c r="K3248" s="10"/>
      <c r="L3248" s="10"/>
      <c r="M3248" s="34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103"/>
      <c r="I3249" s="10"/>
      <c r="J3249" s="10"/>
      <c r="K3249" s="10"/>
      <c r="L3249" s="10"/>
      <c r="M3249" s="34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103"/>
      <c r="I3250" s="10"/>
      <c r="J3250" s="10"/>
      <c r="K3250" s="10"/>
      <c r="L3250" s="10"/>
      <c r="M3250" s="34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103"/>
      <c r="I3251" s="10"/>
      <c r="J3251" s="10"/>
      <c r="K3251" s="10"/>
      <c r="L3251" s="10"/>
      <c r="M3251" s="34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103"/>
      <c r="I3252" s="10"/>
      <c r="J3252" s="10"/>
      <c r="K3252" s="10"/>
      <c r="L3252" s="10"/>
      <c r="M3252" s="34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103"/>
      <c r="I3253" s="10"/>
      <c r="J3253" s="10"/>
      <c r="K3253" s="10"/>
      <c r="L3253" s="10"/>
      <c r="M3253" s="34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103"/>
      <c r="I3254" s="10"/>
      <c r="J3254" s="10"/>
      <c r="K3254" s="10"/>
      <c r="L3254" s="10"/>
      <c r="M3254" s="34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103"/>
      <c r="I3255" s="10"/>
      <c r="J3255" s="10"/>
      <c r="K3255" s="10"/>
      <c r="L3255" s="10"/>
      <c r="M3255" s="34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103"/>
      <c r="I3256" s="10"/>
      <c r="J3256" s="10"/>
      <c r="K3256" s="10"/>
      <c r="L3256" s="10"/>
      <c r="M3256" s="34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103"/>
      <c r="I3257" s="10"/>
      <c r="J3257" s="10"/>
      <c r="K3257" s="10"/>
      <c r="L3257" s="10"/>
      <c r="M3257" s="34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103"/>
      <c r="I3258" s="10"/>
      <c r="J3258" s="10"/>
      <c r="K3258" s="10"/>
      <c r="L3258" s="10"/>
      <c r="M3258" s="34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103"/>
      <c r="I3259" s="10"/>
      <c r="J3259" s="10"/>
      <c r="K3259" s="10"/>
      <c r="L3259" s="10"/>
      <c r="M3259" s="34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103"/>
      <c r="I3260" s="10"/>
      <c r="J3260" s="10"/>
      <c r="K3260" s="10"/>
      <c r="L3260" s="10"/>
      <c r="M3260" s="34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103"/>
      <c r="I3261" s="10"/>
      <c r="J3261" s="10"/>
      <c r="K3261" s="10"/>
      <c r="L3261" s="10"/>
      <c r="M3261" s="34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103"/>
      <c r="I3262" s="10"/>
      <c r="J3262" s="10"/>
      <c r="K3262" s="10"/>
      <c r="L3262" s="10"/>
      <c r="M3262" s="34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103"/>
      <c r="I3263" s="10"/>
      <c r="J3263" s="10"/>
      <c r="K3263" s="10"/>
      <c r="L3263" s="10"/>
      <c r="M3263" s="34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103"/>
      <c r="I3264" s="10"/>
      <c r="J3264" s="10"/>
      <c r="K3264" s="10"/>
      <c r="L3264" s="10"/>
      <c r="M3264" s="34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103"/>
      <c r="I3265" s="10"/>
      <c r="J3265" s="10"/>
      <c r="K3265" s="10"/>
      <c r="L3265" s="10"/>
      <c r="M3265" s="34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103"/>
      <c r="I3266" s="10"/>
      <c r="J3266" s="10"/>
      <c r="K3266" s="10"/>
      <c r="L3266" s="10"/>
      <c r="M3266" s="34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103"/>
      <c r="I3267" s="10"/>
      <c r="J3267" s="10"/>
      <c r="K3267" s="10"/>
      <c r="L3267" s="10"/>
      <c r="M3267" s="34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103"/>
      <c r="I3268" s="10"/>
      <c r="J3268" s="10"/>
      <c r="K3268" s="10"/>
      <c r="L3268" s="10"/>
      <c r="M3268" s="34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103"/>
      <c r="I3269" s="10"/>
      <c r="J3269" s="10"/>
      <c r="K3269" s="10"/>
      <c r="L3269" s="10"/>
      <c r="M3269" s="34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103"/>
      <c r="I3270" s="10"/>
      <c r="J3270" s="10"/>
      <c r="K3270" s="10"/>
      <c r="L3270" s="10"/>
      <c r="M3270" s="34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103"/>
      <c r="I3271" s="10"/>
      <c r="J3271" s="10"/>
      <c r="K3271" s="10"/>
      <c r="L3271" s="10"/>
      <c r="M3271" s="34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103"/>
      <c r="I3272" s="10"/>
      <c r="J3272" s="10"/>
      <c r="K3272" s="10"/>
      <c r="L3272" s="10"/>
      <c r="M3272" s="34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103"/>
      <c r="I3273" s="10"/>
      <c r="J3273" s="10"/>
      <c r="K3273" s="10"/>
      <c r="L3273" s="10"/>
      <c r="M3273" s="34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103"/>
      <c r="I3274" s="10"/>
      <c r="J3274" s="10"/>
      <c r="K3274" s="10"/>
      <c r="L3274" s="10"/>
      <c r="M3274" s="34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103"/>
      <c r="I3275" s="10"/>
      <c r="J3275" s="10"/>
      <c r="K3275" s="10"/>
      <c r="L3275" s="10"/>
      <c r="M3275" s="34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103"/>
      <c r="I3276" s="10"/>
      <c r="J3276" s="10"/>
      <c r="K3276" s="10"/>
      <c r="L3276" s="10"/>
      <c r="M3276" s="34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103"/>
      <c r="I3277" s="10"/>
      <c r="J3277" s="10"/>
      <c r="K3277" s="10"/>
      <c r="L3277" s="10"/>
      <c r="M3277" s="34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103"/>
      <c r="I3278" s="10"/>
      <c r="J3278" s="10"/>
      <c r="K3278" s="10"/>
      <c r="L3278" s="10"/>
      <c r="M3278" s="34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103"/>
      <c r="I3279" s="10"/>
      <c r="J3279" s="10"/>
      <c r="K3279" s="10"/>
      <c r="L3279" s="10"/>
      <c r="M3279" s="34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103"/>
      <c r="I3280" s="10"/>
      <c r="J3280" s="10"/>
      <c r="K3280" s="10"/>
      <c r="L3280" s="10"/>
      <c r="M3280" s="34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103"/>
      <c r="I3281" s="10"/>
      <c r="J3281" s="10"/>
      <c r="K3281" s="10"/>
      <c r="L3281" s="10"/>
      <c r="M3281" s="34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103"/>
      <c r="I3282" s="10"/>
      <c r="J3282" s="10"/>
      <c r="K3282" s="10"/>
      <c r="L3282" s="10"/>
      <c r="M3282" s="34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103"/>
      <c r="I3283" s="10"/>
      <c r="J3283" s="10"/>
      <c r="K3283" s="10"/>
      <c r="L3283" s="10"/>
      <c r="M3283" s="34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103"/>
      <c r="I3284" s="10"/>
      <c r="J3284" s="10"/>
      <c r="K3284" s="10"/>
      <c r="L3284" s="10"/>
      <c r="M3284" s="34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103"/>
      <c r="I3285" s="10"/>
      <c r="J3285" s="10"/>
      <c r="K3285" s="10"/>
      <c r="L3285" s="10"/>
      <c r="M3285" s="34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103"/>
      <c r="I3286" s="10"/>
      <c r="J3286" s="10"/>
      <c r="K3286" s="10"/>
      <c r="L3286" s="10"/>
      <c r="M3286" s="34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103"/>
      <c r="I3287" s="10"/>
      <c r="J3287" s="10"/>
      <c r="K3287" s="10"/>
      <c r="L3287" s="10"/>
      <c r="M3287" s="34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103"/>
      <c r="I3288" s="10"/>
      <c r="J3288" s="10"/>
      <c r="K3288" s="10"/>
      <c r="L3288" s="10"/>
      <c r="M3288" s="34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103"/>
      <c r="I3289" s="10"/>
      <c r="J3289" s="10"/>
      <c r="K3289" s="10"/>
      <c r="L3289" s="10"/>
      <c r="M3289" s="34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103"/>
      <c r="I3290" s="10"/>
      <c r="J3290" s="10"/>
      <c r="K3290" s="10"/>
      <c r="L3290" s="10"/>
      <c r="M3290" s="34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103"/>
      <c r="I3291" s="10"/>
      <c r="J3291" s="10"/>
      <c r="K3291" s="10"/>
      <c r="L3291" s="10"/>
      <c r="M3291" s="34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103"/>
      <c r="I3292" s="10"/>
      <c r="J3292" s="10"/>
      <c r="K3292" s="10"/>
      <c r="L3292" s="10"/>
      <c r="M3292" s="34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103"/>
      <c r="I3293" s="10"/>
      <c r="J3293" s="10"/>
      <c r="K3293" s="10"/>
      <c r="L3293" s="10"/>
      <c r="M3293" s="34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103"/>
      <c r="I3294" s="10"/>
      <c r="J3294" s="10"/>
      <c r="K3294" s="10"/>
      <c r="L3294" s="10"/>
      <c r="M3294" s="34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103"/>
      <c r="I3295" s="10"/>
      <c r="J3295" s="10"/>
      <c r="K3295" s="10"/>
      <c r="L3295" s="10"/>
      <c r="M3295" s="34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103"/>
      <c r="I3296" s="10"/>
      <c r="J3296" s="10"/>
      <c r="K3296" s="10"/>
      <c r="L3296" s="10"/>
      <c r="M3296" s="34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103"/>
      <c r="I3297" s="10"/>
      <c r="J3297" s="10"/>
      <c r="K3297" s="10"/>
      <c r="L3297" s="10"/>
      <c r="M3297" s="34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103"/>
      <c r="I3298" s="10"/>
      <c r="J3298" s="10"/>
      <c r="K3298" s="10"/>
      <c r="L3298" s="10"/>
      <c r="M3298" s="34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103"/>
      <c r="I3299" s="10"/>
      <c r="J3299" s="10"/>
      <c r="K3299" s="10"/>
      <c r="L3299" s="10"/>
      <c r="M3299" s="34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103"/>
      <c r="I3300" s="10"/>
      <c r="J3300" s="10"/>
      <c r="K3300" s="10"/>
      <c r="L3300" s="10"/>
      <c r="M3300" s="34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103"/>
      <c r="I3301" s="10"/>
      <c r="J3301" s="10"/>
      <c r="K3301" s="10"/>
      <c r="L3301" s="10"/>
      <c r="M3301" s="34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103"/>
      <c r="I3302" s="10"/>
      <c r="J3302" s="10"/>
      <c r="K3302" s="10"/>
      <c r="L3302" s="10"/>
      <c r="M3302" s="34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103"/>
      <c r="I3303" s="10"/>
      <c r="J3303" s="10"/>
      <c r="K3303" s="10"/>
      <c r="L3303" s="10"/>
      <c r="M3303" s="34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103"/>
      <c r="I3304" s="10"/>
      <c r="J3304" s="10"/>
      <c r="K3304" s="10"/>
      <c r="L3304" s="10"/>
      <c r="M3304" s="34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103"/>
      <c r="I3305" s="10"/>
      <c r="J3305" s="10"/>
      <c r="K3305" s="10"/>
      <c r="L3305" s="10"/>
      <c r="M3305" s="34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103"/>
      <c r="I3306" s="10"/>
      <c r="J3306" s="10"/>
      <c r="K3306" s="10"/>
      <c r="L3306" s="10"/>
      <c r="M3306" s="34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103"/>
      <c r="I3307" s="10"/>
      <c r="J3307" s="10"/>
      <c r="K3307" s="10"/>
      <c r="L3307" s="10"/>
      <c r="M3307" s="34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103"/>
      <c r="I3308" s="10"/>
      <c r="J3308" s="10"/>
      <c r="K3308" s="10"/>
      <c r="L3308" s="10"/>
      <c r="M3308" s="34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103"/>
      <c r="I3309" s="10"/>
      <c r="J3309" s="10"/>
      <c r="K3309" s="10"/>
      <c r="L3309" s="10"/>
      <c r="M3309" s="34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103"/>
      <c r="I3310" s="10"/>
      <c r="J3310" s="10"/>
      <c r="K3310" s="10"/>
      <c r="L3310" s="10"/>
      <c r="M3310" s="34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103"/>
      <c r="I3311" s="10"/>
      <c r="J3311" s="10"/>
      <c r="K3311" s="10"/>
      <c r="L3311" s="10"/>
      <c r="M3311" s="34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103"/>
      <c r="I3312" s="10"/>
      <c r="J3312" s="10"/>
      <c r="K3312" s="10"/>
      <c r="L3312" s="10"/>
      <c r="M3312" s="34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103"/>
      <c r="I3313" s="10"/>
      <c r="J3313" s="10"/>
      <c r="K3313" s="10"/>
      <c r="L3313" s="10"/>
      <c r="M3313" s="34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103"/>
      <c r="I3314" s="10"/>
      <c r="J3314" s="10"/>
      <c r="K3314" s="10"/>
      <c r="L3314" s="10"/>
      <c r="M3314" s="34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103"/>
      <c r="I3315" s="10"/>
      <c r="J3315" s="10"/>
      <c r="K3315" s="10"/>
      <c r="L3315" s="10"/>
      <c r="M3315" s="34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103"/>
      <c r="I3316" s="10"/>
      <c r="J3316" s="10"/>
      <c r="K3316" s="10"/>
      <c r="L3316" s="10"/>
      <c r="M3316" s="34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103"/>
      <c r="I3317" s="10"/>
      <c r="J3317" s="10"/>
      <c r="K3317" s="10"/>
      <c r="L3317" s="10"/>
      <c r="M3317" s="34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103"/>
      <c r="I3318" s="10"/>
      <c r="J3318" s="10"/>
      <c r="K3318" s="10"/>
      <c r="L3318" s="10"/>
      <c r="M3318" s="34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103"/>
      <c r="I3319" s="10"/>
      <c r="J3319" s="10"/>
      <c r="K3319" s="10"/>
      <c r="L3319" s="10"/>
      <c r="M3319" s="34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103"/>
      <c r="I3320" s="10"/>
      <c r="J3320" s="10"/>
      <c r="K3320" s="10"/>
      <c r="L3320" s="10"/>
      <c r="M3320" s="34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103"/>
      <c r="I3321" s="10"/>
      <c r="J3321" s="10"/>
      <c r="K3321" s="10"/>
      <c r="L3321" s="10"/>
      <c r="M3321" s="34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103"/>
      <c r="I3322" s="10"/>
      <c r="J3322" s="10"/>
      <c r="K3322" s="10"/>
      <c r="L3322" s="10"/>
      <c r="M3322" s="34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103"/>
      <c r="I3323" s="10"/>
      <c r="J3323" s="10"/>
      <c r="K3323" s="10"/>
      <c r="L3323" s="10"/>
      <c r="M3323" s="34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103"/>
      <c r="I3324" s="10"/>
      <c r="J3324" s="10"/>
      <c r="K3324" s="10"/>
      <c r="L3324" s="10"/>
      <c r="M3324" s="34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103"/>
      <c r="I3325" s="10"/>
      <c r="J3325" s="10"/>
      <c r="K3325" s="10"/>
      <c r="L3325" s="10"/>
      <c r="M3325" s="34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103"/>
      <c r="I3326" s="10"/>
      <c r="J3326" s="10"/>
      <c r="K3326" s="10"/>
      <c r="L3326" s="10"/>
      <c r="M3326" s="34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103"/>
      <c r="I3327" s="10"/>
      <c r="J3327" s="10"/>
      <c r="K3327" s="10"/>
      <c r="L3327" s="10"/>
      <c r="M3327" s="34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103"/>
      <c r="I3328" s="10"/>
      <c r="J3328" s="10"/>
      <c r="K3328" s="10"/>
      <c r="L3328" s="10"/>
      <c r="M3328" s="34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103"/>
      <c r="I3329" s="10"/>
      <c r="J3329" s="10"/>
      <c r="K3329" s="10"/>
      <c r="L3329" s="10"/>
      <c r="M3329" s="34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103"/>
      <c r="I3330" s="10"/>
      <c r="J3330" s="10"/>
      <c r="K3330" s="10"/>
      <c r="L3330" s="10"/>
      <c r="M3330" s="34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103"/>
      <c r="I3331" s="10"/>
      <c r="J3331" s="10"/>
      <c r="K3331" s="10"/>
      <c r="L3331" s="10"/>
      <c r="M3331" s="34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103"/>
      <c r="I3332" s="10"/>
      <c r="J3332" s="10"/>
      <c r="K3332" s="10"/>
      <c r="L3332" s="10"/>
      <c r="M3332" s="34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103"/>
      <c r="I3333" s="10"/>
      <c r="J3333" s="10"/>
      <c r="K3333" s="10"/>
      <c r="L3333" s="10"/>
      <c r="M3333" s="34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103"/>
      <c r="I3334" s="10"/>
      <c r="J3334" s="10"/>
      <c r="K3334" s="10"/>
      <c r="L3334" s="10"/>
      <c r="M3334" s="34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103"/>
      <c r="I3335" s="10"/>
      <c r="J3335" s="10"/>
      <c r="K3335" s="10"/>
      <c r="L3335" s="10"/>
      <c r="M3335" s="34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103"/>
      <c r="I3336" s="10"/>
      <c r="J3336" s="10"/>
      <c r="K3336" s="10"/>
      <c r="L3336" s="10"/>
      <c r="M3336" s="34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103"/>
      <c r="I3337" s="10"/>
      <c r="J3337" s="10"/>
      <c r="K3337" s="10"/>
      <c r="L3337" s="10"/>
      <c r="M3337" s="34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103"/>
      <c r="I3338" s="10"/>
      <c r="J3338" s="10"/>
      <c r="K3338" s="10"/>
      <c r="L3338" s="10"/>
      <c r="M3338" s="34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103"/>
      <c r="I3339" s="10"/>
      <c r="J3339" s="10"/>
      <c r="K3339" s="10"/>
      <c r="L3339" s="10"/>
      <c r="M3339" s="34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103"/>
      <c r="I3340" s="10"/>
      <c r="J3340" s="10"/>
      <c r="K3340" s="10"/>
      <c r="L3340" s="10"/>
      <c r="M3340" s="34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103"/>
      <c r="I3341" s="10"/>
      <c r="J3341" s="10"/>
      <c r="K3341" s="10"/>
      <c r="L3341" s="10"/>
      <c r="M3341" s="34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103"/>
      <c r="I3342" s="10"/>
      <c r="J3342" s="10"/>
      <c r="K3342" s="10"/>
      <c r="L3342" s="10"/>
      <c r="M3342" s="34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103"/>
      <c r="I3343" s="10"/>
      <c r="J3343" s="10"/>
      <c r="K3343" s="10"/>
      <c r="L3343" s="10"/>
      <c r="M3343" s="34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103"/>
      <c r="I3344" s="10"/>
      <c r="J3344" s="10"/>
      <c r="K3344" s="10"/>
      <c r="L3344" s="10"/>
      <c r="M3344" s="34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103"/>
      <c r="I3345" s="10"/>
      <c r="J3345" s="10"/>
      <c r="K3345" s="10"/>
      <c r="L3345" s="10"/>
      <c r="M3345" s="34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103"/>
      <c r="I3346" s="10"/>
      <c r="J3346" s="10"/>
      <c r="K3346" s="10"/>
      <c r="L3346" s="10"/>
      <c r="M3346" s="34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103"/>
      <c r="I3347" s="10"/>
      <c r="J3347" s="10"/>
      <c r="K3347" s="10"/>
      <c r="L3347" s="10"/>
      <c r="M3347" s="34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103"/>
      <c r="I3348" s="10"/>
      <c r="J3348" s="10"/>
      <c r="K3348" s="10"/>
      <c r="L3348" s="10"/>
      <c r="M3348" s="34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103"/>
      <c r="I3349" s="10"/>
      <c r="J3349" s="10"/>
      <c r="K3349" s="10"/>
      <c r="L3349" s="10"/>
      <c r="M3349" s="34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103"/>
      <c r="I3350" s="10"/>
      <c r="J3350" s="10"/>
      <c r="K3350" s="10"/>
      <c r="L3350" s="10"/>
      <c r="M3350" s="34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103"/>
      <c r="I3351" s="10"/>
      <c r="J3351" s="10"/>
      <c r="K3351" s="10"/>
      <c r="L3351" s="10"/>
      <c r="M3351" s="34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103"/>
      <c r="I3352" s="10"/>
      <c r="J3352" s="10"/>
      <c r="K3352" s="10"/>
      <c r="L3352" s="10"/>
      <c r="M3352" s="34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103"/>
      <c r="I3353" s="10"/>
      <c r="J3353" s="10"/>
      <c r="K3353" s="10"/>
      <c r="L3353" s="10"/>
      <c r="M3353" s="34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103"/>
      <c r="I3354" s="10"/>
      <c r="J3354" s="10"/>
      <c r="K3354" s="10"/>
      <c r="L3354" s="10"/>
      <c r="M3354" s="34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103"/>
      <c r="I3355" s="10"/>
      <c r="J3355" s="10"/>
      <c r="K3355" s="10"/>
      <c r="L3355" s="10"/>
      <c r="M3355" s="34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103"/>
      <c r="I3356" s="10"/>
      <c r="J3356" s="10"/>
      <c r="K3356" s="10"/>
      <c r="L3356" s="10"/>
      <c r="M3356" s="34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103"/>
      <c r="I3357" s="10"/>
      <c r="J3357" s="10"/>
      <c r="K3357" s="10"/>
      <c r="L3357" s="10"/>
      <c r="M3357" s="34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103"/>
      <c r="I3358" s="10"/>
      <c r="J3358" s="10"/>
      <c r="K3358" s="10"/>
      <c r="L3358" s="10"/>
      <c r="M3358" s="34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103"/>
      <c r="I3359" s="10"/>
      <c r="J3359" s="10"/>
      <c r="K3359" s="10"/>
      <c r="L3359" s="10"/>
      <c r="M3359" s="34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103"/>
      <c r="I3360" s="10"/>
      <c r="J3360" s="10"/>
      <c r="K3360" s="10"/>
      <c r="L3360" s="10"/>
      <c r="M3360" s="34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103"/>
      <c r="I3361" s="10"/>
      <c r="J3361" s="10"/>
      <c r="K3361" s="10"/>
      <c r="L3361" s="10"/>
      <c r="M3361" s="34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103"/>
      <c r="I3362" s="10"/>
      <c r="J3362" s="10"/>
      <c r="K3362" s="10"/>
      <c r="L3362" s="10"/>
      <c r="M3362" s="34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103"/>
      <c r="I3363" s="10"/>
      <c r="J3363" s="10"/>
      <c r="K3363" s="10"/>
      <c r="L3363" s="10"/>
      <c r="M3363" s="34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103"/>
      <c r="I3364" s="10"/>
      <c r="J3364" s="10"/>
      <c r="K3364" s="10"/>
      <c r="L3364" s="10"/>
      <c r="M3364" s="34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103"/>
      <c r="I3365" s="10"/>
      <c r="J3365" s="10"/>
      <c r="K3365" s="10"/>
      <c r="L3365" s="10"/>
      <c r="M3365" s="34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103"/>
      <c r="I3366" s="10"/>
      <c r="J3366" s="10"/>
      <c r="K3366" s="10"/>
      <c r="L3366" s="10"/>
      <c r="M3366" s="34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103"/>
      <c r="I3367" s="10"/>
      <c r="J3367" s="10"/>
      <c r="K3367" s="10"/>
      <c r="L3367" s="10"/>
      <c r="M3367" s="34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103"/>
      <c r="I3368" s="10"/>
      <c r="J3368" s="10"/>
      <c r="K3368" s="10"/>
      <c r="L3368" s="10"/>
      <c r="M3368" s="34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103"/>
      <c r="I3369" s="10"/>
      <c r="J3369" s="10"/>
      <c r="K3369" s="10"/>
      <c r="L3369" s="10"/>
      <c r="M3369" s="34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103"/>
      <c r="I3370" s="10"/>
      <c r="J3370" s="10"/>
      <c r="K3370" s="10"/>
      <c r="L3370" s="10"/>
      <c r="M3370" s="34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103"/>
      <c r="I3371" s="10"/>
      <c r="J3371" s="10"/>
      <c r="K3371" s="10"/>
      <c r="L3371" s="10"/>
      <c r="M3371" s="34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103"/>
      <c r="I3372" s="10"/>
      <c r="J3372" s="10"/>
      <c r="K3372" s="10"/>
      <c r="L3372" s="10"/>
      <c r="M3372" s="34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103"/>
      <c r="I3373" s="10"/>
      <c r="J3373" s="10"/>
      <c r="K3373" s="10"/>
      <c r="L3373" s="10"/>
      <c r="M3373" s="34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103"/>
      <c r="I3374" s="10"/>
      <c r="J3374" s="10"/>
      <c r="K3374" s="10"/>
      <c r="L3374" s="10"/>
      <c r="M3374" s="34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103"/>
      <c r="I3375" s="10"/>
      <c r="J3375" s="10"/>
      <c r="K3375" s="10"/>
      <c r="L3375" s="10"/>
      <c r="M3375" s="34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103"/>
      <c r="I3376" s="10"/>
      <c r="J3376" s="10"/>
      <c r="K3376" s="10"/>
      <c r="L3376" s="10"/>
      <c r="M3376" s="34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103"/>
      <c r="I3377" s="10"/>
      <c r="J3377" s="10"/>
      <c r="K3377" s="10"/>
      <c r="L3377" s="10"/>
      <c r="M3377" s="34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103"/>
      <c r="I3378" s="10"/>
      <c r="J3378" s="10"/>
      <c r="K3378" s="10"/>
      <c r="L3378" s="10"/>
      <c r="M3378" s="34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103"/>
      <c r="I3379" s="10"/>
      <c r="J3379" s="10"/>
      <c r="K3379" s="10"/>
      <c r="L3379" s="10"/>
      <c r="M3379" s="34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103"/>
      <c r="I3380" s="10"/>
      <c r="J3380" s="10"/>
      <c r="K3380" s="10"/>
      <c r="L3380" s="10"/>
      <c r="M3380" s="34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103"/>
      <c r="I3381" s="10"/>
      <c r="J3381" s="10"/>
      <c r="K3381" s="10"/>
      <c r="L3381" s="10"/>
      <c r="M3381" s="34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103"/>
      <c r="I3382" s="10"/>
      <c r="J3382" s="10"/>
      <c r="K3382" s="10"/>
      <c r="L3382" s="10"/>
      <c r="M3382" s="34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103"/>
      <c r="I3383" s="10"/>
      <c r="J3383" s="10"/>
      <c r="K3383" s="10"/>
      <c r="L3383" s="10"/>
      <c r="M3383" s="34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103"/>
      <c r="I3384" s="10"/>
      <c r="J3384" s="10"/>
      <c r="K3384" s="10"/>
      <c r="L3384" s="10"/>
      <c r="M3384" s="34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103"/>
      <c r="I3385" s="10"/>
      <c r="J3385" s="10"/>
      <c r="K3385" s="10"/>
      <c r="L3385" s="10"/>
      <c r="M3385" s="34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103"/>
      <c r="I3386" s="10"/>
      <c r="J3386" s="10"/>
      <c r="K3386" s="10"/>
      <c r="L3386" s="10"/>
      <c r="M3386" s="34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103"/>
      <c r="I3387" s="10"/>
      <c r="J3387" s="10"/>
      <c r="K3387" s="10"/>
      <c r="L3387" s="10"/>
      <c r="M3387" s="34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103"/>
      <c r="I3388" s="10"/>
      <c r="J3388" s="10"/>
      <c r="K3388" s="10"/>
      <c r="L3388" s="10"/>
      <c r="M3388" s="34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103"/>
      <c r="I3389" s="10"/>
      <c r="J3389" s="10"/>
      <c r="K3389" s="10"/>
      <c r="L3389" s="10"/>
      <c r="M3389" s="34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103"/>
      <c r="I3390" s="10"/>
      <c r="J3390" s="10"/>
      <c r="K3390" s="10"/>
      <c r="L3390" s="10"/>
      <c r="M3390" s="34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103"/>
      <c r="I3391" s="10"/>
      <c r="J3391" s="10"/>
      <c r="K3391" s="10"/>
      <c r="L3391" s="10"/>
      <c r="M3391" s="34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103"/>
      <c r="I3392" s="10"/>
      <c r="J3392" s="10"/>
      <c r="K3392" s="10"/>
      <c r="L3392" s="10"/>
      <c r="M3392" s="34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103"/>
      <c r="I3393" s="10"/>
      <c r="J3393" s="10"/>
      <c r="K3393" s="10"/>
      <c r="L3393" s="10"/>
      <c r="M3393" s="34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103"/>
      <c r="I3394" s="10"/>
      <c r="J3394" s="10"/>
      <c r="K3394" s="10"/>
      <c r="L3394" s="10"/>
      <c r="M3394" s="34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103"/>
      <c r="I3395" s="10"/>
      <c r="J3395" s="10"/>
      <c r="K3395" s="10"/>
      <c r="L3395" s="10"/>
      <c r="M3395" s="34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103"/>
      <c r="I3396" s="10"/>
      <c r="J3396" s="10"/>
      <c r="K3396" s="10"/>
      <c r="L3396" s="10"/>
      <c r="M3396" s="34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103"/>
      <c r="I3397" s="10"/>
      <c r="J3397" s="10"/>
      <c r="K3397" s="10"/>
      <c r="L3397" s="10"/>
      <c r="M3397" s="34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103"/>
      <c r="I3398" s="10"/>
      <c r="J3398" s="10"/>
      <c r="K3398" s="10"/>
      <c r="L3398" s="10"/>
      <c r="M3398" s="34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103"/>
      <c r="I3399" s="10"/>
      <c r="J3399" s="10"/>
      <c r="K3399" s="10"/>
      <c r="L3399" s="10"/>
      <c r="M3399" s="34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103"/>
      <c r="I3400" s="10"/>
      <c r="J3400" s="10"/>
      <c r="K3400" s="10"/>
      <c r="L3400" s="10"/>
      <c r="M3400" s="34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103"/>
      <c r="I3401" s="10"/>
      <c r="J3401" s="10"/>
      <c r="K3401" s="10"/>
      <c r="L3401" s="10"/>
      <c r="M3401" s="34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103"/>
      <c r="I3402" s="10"/>
      <c r="J3402" s="10"/>
      <c r="K3402" s="10"/>
      <c r="L3402" s="10"/>
      <c r="M3402" s="34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103"/>
      <c r="I3403" s="10"/>
      <c r="J3403" s="10"/>
      <c r="K3403" s="10"/>
      <c r="L3403" s="10"/>
      <c r="M3403" s="34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103"/>
      <c r="I3404" s="10"/>
      <c r="J3404" s="10"/>
      <c r="K3404" s="10"/>
      <c r="L3404" s="10"/>
      <c r="M3404" s="34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103"/>
      <c r="I3405" s="10"/>
      <c r="J3405" s="10"/>
      <c r="K3405" s="10"/>
      <c r="L3405" s="10"/>
      <c r="M3405" s="34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103"/>
      <c r="I3406" s="10"/>
      <c r="J3406" s="10"/>
      <c r="K3406" s="10"/>
      <c r="L3406" s="10"/>
      <c r="M3406" s="34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103"/>
      <c r="I3407" s="10"/>
      <c r="J3407" s="10"/>
      <c r="K3407" s="10"/>
      <c r="L3407" s="10"/>
      <c r="M3407" s="34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103"/>
      <c r="I3408" s="10"/>
      <c r="J3408" s="10"/>
      <c r="K3408" s="10"/>
      <c r="L3408" s="10"/>
      <c r="M3408" s="34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103"/>
      <c r="I3409" s="10"/>
      <c r="J3409" s="10"/>
      <c r="K3409" s="10"/>
      <c r="L3409" s="10"/>
      <c r="M3409" s="34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103"/>
      <c r="I3410" s="10"/>
      <c r="J3410" s="10"/>
      <c r="K3410" s="10"/>
      <c r="L3410" s="10"/>
      <c r="M3410" s="34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103"/>
      <c r="I3411" s="10"/>
      <c r="J3411" s="10"/>
      <c r="K3411" s="10"/>
      <c r="L3411" s="10"/>
      <c r="M3411" s="34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103"/>
      <c r="I3412" s="10"/>
      <c r="J3412" s="10"/>
      <c r="K3412" s="10"/>
      <c r="L3412" s="10"/>
      <c r="M3412" s="34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103"/>
      <c r="I3413" s="10"/>
      <c r="J3413" s="10"/>
      <c r="K3413" s="10"/>
      <c r="L3413" s="10"/>
      <c r="M3413" s="34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103"/>
      <c r="I3414" s="10"/>
      <c r="J3414" s="10"/>
      <c r="K3414" s="10"/>
      <c r="L3414" s="10"/>
      <c r="M3414" s="34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103"/>
      <c r="I3415" s="10"/>
      <c r="J3415" s="10"/>
      <c r="K3415" s="10"/>
      <c r="L3415" s="10"/>
      <c r="M3415" s="34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103"/>
      <c r="I3416" s="10"/>
      <c r="J3416" s="10"/>
      <c r="K3416" s="10"/>
      <c r="L3416" s="10"/>
      <c r="M3416" s="34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103"/>
      <c r="I3417" s="10"/>
      <c r="J3417" s="10"/>
      <c r="K3417" s="10"/>
      <c r="L3417" s="10"/>
      <c r="M3417" s="34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103"/>
      <c r="I3418" s="10"/>
      <c r="J3418" s="10"/>
      <c r="K3418" s="10"/>
      <c r="L3418" s="10"/>
      <c r="M3418" s="34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103"/>
      <c r="I3419" s="10"/>
      <c r="J3419" s="10"/>
      <c r="K3419" s="10"/>
      <c r="L3419" s="10"/>
      <c r="M3419" s="34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103"/>
      <c r="I3420" s="10"/>
      <c r="J3420" s="10"/>
      <c r="K3420" s="10"/>
      <c r="L3420" s="10"/>
      <c r="M3420" s="34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103"/>
      <c r="I3421" s="10"/>
      <c r="J3421" s="10"/>
      <c r="K3421" s="10"/>
      <c r="L3421" s="10"/>
      <c r="M3421" s="34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103"/>
      <c r="I3422" s="10"/>
      <c r="J3422" s="10"/>
      <c r="K3422" s="10"/>
      <c r="L3422" s="10"/>
      <c r="M3422" s="34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103"/>
      <c r="I3423" s="10"/>
      <c r="J3423" s="10"/>
      <c r="K3423" s="10"/>
      <c r="L3423" s="10"/>
      <c r="M3423" s="34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103"/>
      <c r="I3424" s="10"/>
      <c r="J3424" s="10"/>
      <c r="K3424" s="10"/>
      <c r="L3424" s="10"/>
      <c r="M3424" s="34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103"/>
      <c r="I3425" s="10"/>
      <c r="J3425" s="10"/>
      <c r="K3425" s="10"/>
      <c r="L3425" s="10"/>
      <c r="M3425" s="34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103"/>
      <c r="I3426" s="10"/>
      <c r="J3426" s="10"/>
      <c r="K3426" s="10"/>
      <c r="L3426" s="10"/>
      <c r="M3426" s="34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103"/>
      <c r="I3427" s="10"/>
      <c r="J3427" s="10"/>
      <c r="K3427" s="10"/>
      <c r="L3427" s="10"/>
      <c r="M3427" s="34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103"/>
      <c r="I3428" s="10"/>
      <c r="J3428" s="10"/>
      <c r="K3428" s="10"/>
      <c r="L3428" s="10"/>
      <c r="M3428" s="34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103"/>
      <c r="I3429" s="10"/>
      <c r="J3429" s="10"/>
      <c r="K3429" s="10"/>
      <c r="L3429" s="10"/>
      <c r="M3429" s="34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103"/>
      <c r="I3430" s="10"/>
      <c r="J3430" s="10"/>
      <c r="K3430" s="10"/>
      <c r="L3430" s="10"/>
      <c r="M3430" s="34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103"/>
      <c r="I3431" s="10"/>
      <c r="J3431" s="10"/>
      <c r="K3431" s="10"/>
      <c r="L3431" s="10"/>
      <c r="M3431" s="34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103"/>
      <c r="I3432" s="10"/>
      <c r="J3432" s="10"/>
      <c r="K3432" s="10"/>
      <c r="L3432" s="10"/>
      <c r="M3432" s="34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103"/>
      <c r="I3433" s="10"/>
      <c r="J3433" s="10"/>
      <c r="K3433" s="10"/>
      <c r="L3433" s="10"/>
      <c r="M3433" s="34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103"/>
      <c r="I3434" s="10"/>
      <c r="J3434" s="10"/>
      <c r="K3434" s="10"/>
      <c r="L3434" s="10"/>
      <c r="M3434" s="34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103"/>
      <c r="I3435" s="10"/>
      <c r="J3435" s="10"/>
      <c r="K3435" s="10"/>
      <c r="L3435" s="10"/>
      <c r="M3435" s="34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103"/>
      <c r="I3436" s="10"/>
      <c r="J3436" s="10"/>
      <c r="K3436" s="10"/>
      <c r="L3436" s="10"/>
      <c r="M3436" s="34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103"/>
      <c r="I3437" s="10"/>
      <c r="J3437" s="10"/>
      <c r="K3437" s="10"/>
      <c r="L3437" s="10"/>
      <c r="M3437" s="34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103"/>
      <c r="I3438" s="10"/>
      <c r="J3438" s="10"/>
      <c r="K3438" s="10"/>
      <c r="L3438" s="10"/>
      <c r="M3438" s="34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103"/>
      <c r="I3439" s="10"/>
      <c r="J3439" s="10"/>
      <c r="K3439" s="10"/>
      <c r="L3439" s="10"/>
      <c r="M3439" s="34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103"/>
      <c r="I3440" s="10"/>
      <c r="J3440" s="10"/>
      <c r="K3440" s="10"/>
      <c r="L3440" s="10"/>
      <c r="M3440" s="34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103"/>
      <c r="I3441" s="10"/>
      <c r="J3441" s="10"/>
      <c r="K3441" s="10"/>
      <c r="L3441" s="10"/>
      <c r="M3441" s="34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103"/>
      <c r="I3442" s="10"/>
      <c r="J3442" s="10"/>
      <c r="K3442" s="10"/>
      <c r="L3442" s="10"/>
      <c r="M3442" s="34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103"/>
      <c r="I3443" s="10"/>
      <c r="J3443" s="10"/>
      <c r="K3443" s="10"/>
      <c r="L3443" s="10"/>
      <c r="M3443" s="34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103"/>
      <c r="I3444" s="10"/>
      <c r="J3444" s="10"/>
      <c r="K3444" s="10"/>
      <c r="L3444" s="10"/>
      <c r="M3444" s="34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103"/>
      <c r="I3445" s="10"/>
      <c r="J3445" s="10"/>
      <c r="K3445" s="10"/>
      <c r="L3445" s="10"/>
      <c r="M3445" s="34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103"/>
      <c r="I3446" s="10"/>
      <c r="J3446" s="10"/>
      <c r="K3446" s="10"/>
      <c r="L3446" s="10"/>
      <c r="M3446" s="34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103"/>
      <c r="I3447" s="10"/>
      <c r="J3447" s="10"/>
      <c r="K3447" s="10"/>
      <c r="L3447" s="10"/>
      <c r="M3447" s="34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103"/>
      <c r="I3448" s="10"/>
      <c r="J3448" s="10"/>
      <c r="K3448" s="10"/>
      <c r="L3448" s="10"/>
      <c r="M3448" s="34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103"/>
      <c r="I3449" s="10"/>
      <c r="J3449" s="10"/>
      <c r="K3449" s="10"/>
      <c r="L3449" s="10"/>
      <c r="M3449" s="34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103"/>
      <c r="I3450" s="10"/>
      <c r="J3450" s="10"/>
      <c r="K3450" s="10"/>
      <c r="L3450" s="10"/>
      <c r="M3450" s="34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103"/>
      <c r="I3451" s="10"/>
      <c r="J3451" s="10"/>
      <c r="K3451" s="10"/>
      <c r="L3451" s="10"/>
      <c r="M3451" s="34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103"/>
      <c r="I3452" s="10"/>
      <c r="J3452" s="10"/>
      <c r="K3452" s="10"/>
      <c r="L3452" s="10"/>
      <c r="M3452" s="34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103"/>
      <c r="I3453" s="10"/>
      <c r="J3453" s="10"/>
      <c r="K3453" s="10"/>
      <c r="L3453" s="10"/>
      <c r="M3453" s="34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103"/>
      <c r="I3454" s="10"/>
      <c r="J3454" s="10"/>
      <c r="K3454" s="10"/>
      <c r="L3454" s="10"/>
      <c r="M3454" s="34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103"/>
      <c r="I3455" s="10"/>
      <c r="J3455" s="10"/>
      <c r="K3455" s="10"/>
      <c r="L3455" s="10"/>
      <c r="M3455" s="34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103"/>
      <c r="I3456" s="10"/>
      <c r="J3456" s="10"/>
      <c r="K3456" s="10"/>
      <c r="L3456" s="10"/>
      <c r="M3456" s="34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103"/>
      <c r="I3457" s="10"/>
      <c r="J3457" s="10"/>
      <c r="K3457" s="10"/>
      <c r="L3457" s="10"/>
      <c r="M3457" s="34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103"/>
      <c r="I3458" s="10"/>
      <c r="J3458" s="10"/>
      <c r="K3458" s="10"/>
      <c r="L3458" s="10"/>
      <c r="M3458" s="34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103"/>
      <c r="I3459" s="10"/>
      <c r="J3459" s="10"/>
      <c r="K3459" s="10"/>
      <c r="L3459" s="10"/>
      <c r="M3459" s="34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103"/>
      <c r="I3460" s="10"/>
      <c r="J3460" s="10"/>
      <c r="K3460" s="10"/>
      <c r="L3460" s="10"/>
      <c r="M3460" s="34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103"/>
      <c r="I3461" s="10"/>
      <c r="J3461" s="10"/>
      <c r="K3461" s="10"/>
      <c r="L3461" s="10"/>
      <c r="M3461" s="34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103"/>
      <c r="I3462" s="10"/>
      <c r="J3462" s="10"/>
      <c r="K3462" s="10"/>
      <c r="L3462" s="10"/>
      <c r="M3462" s="34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103"/>
      <c r="I3463" s="10"/>
      <c r="J3463" s="10"/>
      <c r="K3463" s="10"/>
      <c r="L3463" s="10"/>
      <c r="M3463" s="34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103"/>
      <c r="I3464" s="10"/>
      <c r="J3464" s="10"/>
      <c r="K3464" s="10"/>
      <c r="L3464" s="10"/>
      <c r="M3464" s="34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103"/>
      <c r="I3465" s="10"/>
      <c r="J3465" s="10"/>
      <c r="K3465" s="10"/>
      <c r="L3465" s="10"/>
      <c r="M3465" s="34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103"/>
      <c r="I3466" s="10"/>
      <c r="J3466" s="10"/>
      <c r="K3466" s="10"/>
      <c r="L3466" s="10"/>
      <c r="M3466" s="34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103"/>
      <c r="I3467" s="10"/>
      <c r="J3467" s="10"/>
      <c r="K3467" s="10"/>
      <c r="L3467" s="10"/>
      <c r="M3467" s="34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103"/>
      <c r="I3468" s="10"/>
      <c r="J3468" s="10"/>
      <c r="K3468" s="10"/>
      <c r="L3468" s="10"/>
      <c r="M3468" s="34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103"/>
      <c r="I3469" s="10"/>
      <c r="J3469" s="10"/>
      <c r="K3469" s="10"/>
      <c r="L3469" s="10"/>
      <c r="M3469" s="34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103"/>
      <c r="I3470" s="10"/>
      <c r="J3470" s="10"/>
      <c r="K3470" s="10"/>
      <c r="L3470" s="10"/>
      <c r="M3470" s="34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103"/>
      <c r="I3471" s="10"/>
      <c r="J3471" s="10"/>
      <c r="K3471" s="10"/>
      <c r="L3471" s="10"/>
      <c r="M3471" s="34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103"/>
      <c r="I3472" s="10"/>
      <c r="J3472" s="10"/>
      <c r="K3472" s="10"/>
      <c r="L3472" s="10"/>
      <c r="M3472" s="34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103"/>
      <c r="I3473" s="10"/>
      <c r="J3473" s="10"/>
      <c r="K3473" s="10"/>
      <c r="L3473" s="10"/>
      <c r="M3473" s="34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103"/>
      <c r="I3474" s="10"/>
      <c r="J3474" s="10"/>
      <c r="K3474" s="10"/>
      <c r="L3474" s="10"/>
      <c r="M3474" s="34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103"/>
      <c r="I3475" s="10"/>
      <c r="J3475" s="10"/>
      <c r="K3475" s="10"/>
      <c r="L3475" s="10"/>
      <c r="M3475" s="34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103"/>
      <c r="I3476" s="10"/>
      <c r="J3476" s="10"/>
      <c r="K3476" s="10"/>
      <c r="L3476" s="10"/>
      <c r="M3476" s="34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103"/>
      <c r="I3477" s="10"/>
      <c r="J3477" s="10"/>
      <c r="K3477" s="10"/>
      <c r="L3477" s="10"/>
      <c r="M3477" s="34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103"/>
      <c r="I3478" s="10"/>
      <c r="J3478" s="10"/>
      <c r="K3478" s="10"/>
      <c r="L3478" s="10"/>
      <c r="M3478" s="34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103"/>
      <c r="I3479" s="10"/>
      <c r="J3479" s="10"/>
      <c r="K3479" s="10"/>
      <c r="L3479" s="10"/>
      <c r="M3479" s="34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103"/>
      <c r="I3480" s="10"/>
      <c r="J3480" s="10"/>
      <c r="K3480" s="10"/>
      <c r="L3480" s="10"/>
      <c r="M3480" s="34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103"/>
      <c r="I3481" s="10"/>
      <c r="J3481" s="10"/>
      <c r="K3481" s="10"/>
      <c r="L3481" s="10"/>
      <c r="M3481" s="34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103"/>
      <c r="I3482" s="10"/>
      <c r="J3482" s="10"/>
      <c r="K3482" s="10"/>
      <c r="L3482" s="10"/>
      <c r="M3482" s="34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103"/>
      <c r="I3483" s="10"/>
      <c r="J3483" s="10"/>
      <c r="K3483" s="10"/>
      <c r="L3483" s="10"/>
      <c r="M3483" s="34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103"/>
      <c r="I3484" s="10"/>
      <c r="J3484" s="10"/>
      <c r="K3484" s="10"/>
      <c r="L3484" s="10"/>
      <c r="M3484" s="34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103"/>
      <c r="I3485" s="10"/>
      <c r="J3485" s="10"/>
      <c r="K3485" s="10"/>
      <c r="L3485" s="10"/>
      <c r="M3485" s="34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103"/>
      <c r="I3486" s="10"/>
      <c r="J3486" s="10"/>
      <c r="K3486" s="10"/>
      <c r="L3486" s="10"/>
      <c r="M3486" s="34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103"/>
      <c r="I3487" s="10"/>
      <c r="J3487" s="10"/>
      <c r="K3487" s="10"/>
      <c r="L3487" s="10"/>
      <c r="M3487" s="34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103"/>
      <c r="I3488" s="10"/>
      <c r="J3488" s="10"/>
      <c r="K3488" s="10"/>
      <c r="L3488" s="10"/>
      <c r="M3488" s="34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103"/>
      <c r="I3489" s="10"/>
      <c r="J3489" s="10"/>
      <c r="K3489" s="10"/>
      <c r="L3489" s="10"/>
      <c r="M3489" s="34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103"/>
      <c r="I3490" s="10"/>
      <c r="J3490" s="10"/>
      <c r="K3490" s="10"/>
      <c r="L3490" s="10"/>
      <c r="M3490" s="34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103"/>
      <c r="I3491" s="10"/>
      <c r="J3491" s="10"/>
      <c r="K3491" s="10"/>
      <c r="L3491" s="10"/>
      <c r="M3491" s="34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103"/>
      <c r="I3492" s="10"/>
      <c r="J3492" s="10"/>
      <c r="K3492" s="10"/>
      <c r="L3492" s="10"/>
      <c r="M3492" s="34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103"/>
      <c r="I3493" s="10"/>
      <c r="J3493" s="10"/>
      <c r="K3493" s="10"/>
      <c r="L3493" s="10"/>
      <c r="M3493" s="34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103"/>
      <c r="I3494" s="10"/>
      <c r="J3494" s="10"/>
      <c r="K3494" s="10"/>
      <c r="L3494" s="10"/>
      <c r="M3494" s="34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103"/>
      <c r="I3495" s="10"/>
      <c r="J3495" s="10"/>
      <c r="K3495" s="10"/>
      <c r="L3495" s="10"/>
      <c r="M3495" s="34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103"/>
      <c r="I3496" s="10"/>
      <c r="J3496" s="10"/>
      <c r="K3496" s="10"/>
      <c r="L3496" s="10"/>
      <c r="M3496" s="34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103"/>
      <c r="I3497" s="10"/>
      <c r="J3497" s="10"/>
      <c r="K3497" s="10"/>
      <c r="L3497" s="10"/>
      <c r="M3497" s="34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103"/>
      <c r="I3498" s="10"/>
      <c r="J3498" s="10"/>
      <c r="K3498" s="10"/>
      <c r="L3498" s="10"/>
      <c r="M3498" s="34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103"/>
      <c r="I3499" s="10"/>
      <c r="J3499" s="10"/>
      <c r="K3499" s="10"/>
      <c r="L3499" s="10"/>
      <c r="M3499" s="34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103"/>
      <c r="I3500" s="10"/>
      <c r="J3500" s="10"/>
      <c r="K3500" s="10"/>
      <c r="L3500" s="10"/>
      <c r="M3500" s="34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103"/>
      <c r="I3501" s="10"/>
      <c r="J3501" s="10"/>
      <c r="K3501" s="10"/>
      <c r="L3501" s="10"/>
      <c r="M3501" s="34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103"/>
      <c r="I3502" s="10"/>
      <c r="J3502" s="10"/>
      <c r="K3502" s="10"/>
      <c r="L3502" s="10"/>
      <c r="M3502" s="34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103"/>
      <c r="I3503" s="10"/>
      <c r="J3503" s="10"/>
      <c r="K3503" s="10"/>
      <c r="L3503" s="10"/>
      <c r="M3503" s="34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103"/>
      <c r="I3504" s="10"/>
      <c r="J3504" s="10"/>
      <c r="K3504" s="10"/>
      <c r="L3504" s="10"/>
      <c r="M3504" s="34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103"/>
      <c r="I3505" s="10"/>
      <c r="J3505" s="10"/>
      <c r="K3505" s="10"/>
      <c r="L3505" s="10"/>
      <c r="M3505" s="34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103"/>
      <c r="I3506" s="10"/>
      <c r="J3506" s="10"/>
      <c r="K3506" s="10"/>
      <c r="L3506" s="10"/>
      <c r="M3506" s="34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103"/>
      <c r="I3507" s="10"/>
      <c r="J3507" s="10"/>
      <c r="K3507" s="10"/>
      <c r="L3507" s="10"/>
      <c r="M3507" s="34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103"/>
      <c r="I3508" s="10"/>
      <c r="J3508" s="10"/>
      <c r="K3508" s="10"/>
      <c r="L3508" s="10"/>
      <c r="M3508" s="34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103"/>
      <c r="I3509" s="10"/>
      <c r="J3509" s="10"/>
      <c r="K3509" s="10"/>
      <c r="L3509" s="10"/>
      <c r="M3509" s="34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103"/>
      <c r="I3510" s="10"/>
      <c r="J3510" s="10"/>
      <c r="K3510" s="10"/>
      <c r="L3510" s="10"/>
      <c r="M3510" s="34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103"/>
      <c r="I3511" s="10"/>
      <c r="J3511" s="10"/>
      <c r="K3511" s="10"/>
      <c r="L3511" s="10"/>
      <c r="M3511" s="34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103"/>
      <c r="I3512" s="10"/>
      <c r="J3512" s="10"/>
      <c r="K3512" s="10"/>
      <c r="L3512" s="10"/>
      <c r="M3512" s="34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103"/>
      <c r="I3513" s="10"/>
      <c r="J3513" s="10"/>
      <c r="K3513" s="10"/>
      <c r="L3513" s="10"/>
      <c r="M3513" s="34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103"/>
      <c r="I3514" s="10"/>
      <c r="J3514" s="10"/>
      <c r="K3514" s="10"/>
      <c r="L3514" s="10"/>
      <c r="M3514" s="34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103"/>
      <c r="I3515" s="10"/>
      <c r="J3515" s="10"/>
      <c r="K3515" s="10"/>
      <c r="L3515" s="10"/>
      <c r="M3515" s="34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103"/>
      <c r="I3516" s="10"/>
      <c r="J3516" s="10"/>
      <c r="K3516" s="10"/>
      <c r="L3516" s="10"/>
      <c r="M3516" s="34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103"/>
      <c r="I3517" s="10"/>
      <c r="J3517" s="10"/>
      <c r="K3517" s="10"/>
      <c r="L3517" s="10"/>
      <c r="M3517" s="34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103"/>
      <c r="I3518" s="10"/>
      <c r="J3518" s="10"/>
      <c r="K3518" s="10"/>
      <c r="L3518" s="10"/>
      <c r="M3518" s="34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103"/>
      <c r="I3519" s="10"/>
      <c r="J3519" s="10"/>
      <c r="K3519" s="10"/>
      <c r="L3519" s="10"/>
      <c r="M3519" s="34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103"/>
      <c r="I3520" s="10"/>
      <c r="J3520" s="10"/>
      <c r="K3520" s="10"/>
      <c r="L3520" s="10"/>
      <c r="M3520" s="34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103"/>
      <c r="I3521" s="10"/>
      <c r="J3521" s="10"/>
      <c r="K3521" s="10"/>
      <c r="L3521" s="10"/>
      <c r="M3521" s="34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103"/>
      <c r="I3522" s="10"/>
      <c r="J3522" s="10"/>
      <c r="K3522" s="10"/>
      <c r="L3522" s="10"/>
      <c r="M3522" s="34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103"/>
      <c r="I3523" s="10"/>
      <c r="J3523" s="10"/>
      <c r="K3523" s="10"/>
      <c r="L3523" s="10"/>
      <c r="M3523" s="34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103"/>
      <c r="I3524" s="10"/>
      <c r="J3524" s="10"/>
      <c r="K3524" s="10"/>
      <c r="L3524" s="10"/>
      <c r="M3524" s="34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103"/>
      <c r="I3525" s="10"/>
      <c r="J3525" s="10"/>
      <c r="K3525" s="10"/>
      <c r="L3525" s="10"/>
      <c r="M3525" s="34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103"/>
      <c r="I3526" s="10"/>
      <c r="J3526" s="10"/>
      <c r="K3526" s="10"/>
      <c r="L3526" s="10"/>
      <c r="M3526" s="34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103"/>
      <c r="I3527" s="10"/>
      <c r="J3527" s="10"/>
      <c r="K3527" s="10"/>
      <c r="L3527" s="10"/>
      <c r="M3527" s="34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103"/>
      <c r="I3528" s="10"/>
      <c r="J3528" s="10"/>
      <c r="K3528" s="10"/>
      <c r="L3528" s="10"/>
      <c r="M3528" s="34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103"/>
      <c r="I3529" s="10"/>
      <c r="J3529" s="10"/>
      <c r="K3529" s="10"/>
      <c r="L3529" s="10"/>
      <c r="M3529" s="34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103"/>
      <c r="I3530" s="10"/>
      <c r="J3530" s="10"/>
      <c r="K3530" s="10"/>
      <c r="L3530" s="10"/>
      <c r="M3530" s="34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103"/>
      <c r="I3531" s="10"/>
      <c r="J3531" s="10"/>
      <c r="K3531" s="10"/>
      <c r="L3531" s="10"/>
      <c r="M3531" s="34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103"/>
      <c r="I3532" s="10"/>
      <c r="J3532" s="10"/>
      <c r="K3532" s="10"/>
      <c r="L3532" s="10"/>
      <c r="M3532" s="34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103"/>
      <c r="I3533" s="10"/>
      <c r="J3533" s="10"/>
      <c r="K3533" s="10"/>
      <c r="L3533" s="10"/>
      <c r="M3533" s="34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103"/>
      <c r="I3534" s="10"/>
      <c r="J3534" s="10"/>
      <c r="K3534" s="10"/>
      <c r="L3534" s="10"/>
      <c r="M3534" s="34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103"/>
      <c r="I3535" s="10"/>
      <c r="J3535" s="10"/>
      <c r="K3535" s="10"/>
      <c r="L3535" s="10"/>
      <c r="M3535" s="34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103"/>
      <c r="I3536" s="10"/>
      <c r="J3536" s="10"/>
      <c r="K3536" s="10"/>
      <c r="L3536" s="10"/>
      <c r="M3536" s="34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103"/>
      <c r="I3537" s="10"/>
      <c r="J3537" s="10"/>
      <c r="K3537" s="10"/>
      <c r="L3537" s="10"/>
      <c r="M3537" s="34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103"/>
      <c r="I3538" s="10"/>
      <c r="J3538" s="10"/>
      <c r="K3538" s="10"/>
      <c r="L3538" s="10"/>
      <c r="M3538" s="34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103"/>
      <c r="I3539" s="10"/>
      <c r="J3539" s="10"/>
      <c r="K3539" s="10"/>
      <c r="L3539" s="10"/>
      <c r="M3539" s="34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103"/>
      <c r="I3540" s="10"/>
      <c r="J3540" s="10"/>
      <c r="K3540" s="10"/>
      <c r="L3540" s="10"/>
      <c r="M3540" s="34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103"/>
      <c r="I3541" s="10"/>
      <c r="J3541" s="10"/>
      <c r="K3541" s="10"/>
      <c r="L3541" s="10"/>
      <c r="M3541" s="34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103"/>
      <c r="I3542" s="10"/>
      <c r="J3542" s="10"/>
      <c r="K3542" s="10"/>
      <c r="L3542" s="10"/>
      <c r="M3542" s="34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103"/>
      <c r="I3543" s="10"/>
      <c r="J3543" s="10"/>
      <c r="K3543" s="10"/>
      <c r="L3543" s="10"/>
      <c r="M3543" s="34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103"/>
      <c r="I3544" s="10"/>
      <c r="J3544" s="10"/>
      <c r="K3544" s="10"/>
      <c r="L3544" s="10"/>
      <c r="M3544" s="34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103"/>
      <c r="I3545" s="10"/>
      <c r="J3545" s="10"/>
      <c r="K3545" s="10"/>
      <c r="L3545" s="10"/>
      <c r="M3545" s="34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103"/>
      <c r="I3546" s="10"/>
      <c r="J3546" s="10"/>
      <c r="K3546" s="10"/>
      <c r="L3546" s="10"/>
      <c r="M3546" s="34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103"/>
      <c r="I3547" s="10"/>
      <c r="J3547" s="10"/>
      <c r="K3547" s="10"/>
      <c r="L3547" s="10"/>
      <c r="M3547" s="34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103"/>
      <c r="I3548" s="10"/>
      <c r="J3548" s="10"/>
      <c r="K3548" s="10"/>
      <c r="L3548" s="10"/>
      <c r="M3548" s="34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103"/>
      <c r="I3549" s="10"/>
      <c r="J3549" s="10"/>
      <c r="K3549" s="10"/>
      <c r="L3549" s="10"/>
      <c r="M3549" s="34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103"/>
      <c r="I3550" s="10"/>
      <c r="J3550" s="10"/>
      <c r="K3550" s="10"/>
      <c r="L3550" s="10"/>
      <c r="M3550" s="34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103"/>
      <c r="I3551" s="10"/>
      <c r="J3551" s="10"/>
      <c r="K3551" s="10"/>
      <c r="L3551" s="10"/>
      <c r="M3551" s="34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103"/>
      <c r="I3552" s="10"/>
      <c r="J3552" s="10"/>
      <c r="K3552" s="10"/>
      <c r="L3552" s="10"/>
      <c r="M3552" s="34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103"/>
      <c r="I3553" s="10"/>
      <c r="J3553" s="10"/>
      <c r="K3553" s="10"/>
      <c r="L3553" s="10"/>
      <c r="M3553" s="34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103"/>
      <c r="I3554" s="10"/>
      <c r="J3554" s="10"/>
      <c r="K3554" s="10"/>
      <c r="L3554" s="10"/>
      <c r="M3554" s="34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103"/>
      <c r="I3555" s="10"/>
      <c r="J3555" s="10"/>
      <c r="K3555" s="10"/>
      <c r="L3555" s="10"/>
      <c r="M3555" s="34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103"/>
      <c r="I3556" s="10"/>
      <c r="J3556" s="10"/>
      <c r="K3556" s="10"/>
      <c r="L3556" s="10"/>
      <c r="M3556" s="34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103"/>
      <c r="I3557" s="10"/>
      <c r="J3557" s="10"/>
      <c r="K3557" s="10"/>
      <c r="L3557" s="10"/>
      <c r="M3557" s="34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103"/>
      <c r="I3558" s="10"/>
      <c r="J3558" s="10"/>
      <c r="K3558" s="10"/>
      <c r="L3558" s="10"/>
      <c r="M3558" s="34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103"/>
      <c r="I3559" s="10"/>
      <c r="J3559" s="10"/>
      <c r="K3559" s="10"/>
      <c r="L3559" s="10"/>
      <c r="M3559" s="34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103"/>
      <c r="I3560" s="10"/>
      <c r="J3560" s="10"/>
      <c r="K3560" s="10"/>
      <c r="L3560" s="10"/>
      <c r="M3560" s="34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103"/>
      <c r="I3561" s="10"/>
      <c r="J3561" s="10"/>
      <c r="K3561" s="10"/>
      <c r="L3561" s="10"/>
      <c r="M3561" s="34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103"/>
      <c r="I3562" s="10"/>
      <c r="J3562" s="10"/>
      <c r="K3562" s="10"/>
      <c r="L3562" s="10"/>
      <c r="M3562" s="34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103"/>
      <c r="I3563" s="10"/>
      <c r="J3563" s="10"/>
      <c r="K3563" s="10"/>
      <c r="L3563" s="10"/>
      <c r="M3563" s="34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103"/>
      <c r="I3564" s="10"/>
      <c r="J3564" s="10"/>
      <c r="K3564" s="10"/>
      <c r="L3564" s="10"/>
      <c r="M3564" s="34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103"/>
      <c r="I3565" s="10"/>
      <c r="J3565" s="10"/>
      <c r="K3565" s="10"/>
      <c r="L3565" s="10"/>
      <c r="M3565" s="34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103"/>
      <c r="I3566" s="10"/>
      <c r="J3566" s="10"/>
      <c r="K3566" s="10"/>
      <c r="L3566" s="10"/>
      <c r="M3566" s="34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103"/>
      <c r="I3567" s="10"/>
      <c r="J3567" s="10"/>
      <c r="K3567" s="10"/>
      <c r="L3567" s="10"/>
      <c r="M3567" s="34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103"/>
      <c r="I3568" s="10"/>
      <c r="J3568" s="10"/>
      <c r="K3568" s="10"/>
      <c r="L3568" s="10"/>
      <c r="M3568" s="34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103"/>
      <c r="I3569" s="10"/>
      <c r="J3569" s="10"/>
      <c r="K3569" s="10"/>
      <c r="L3569" s="10"/>
      <c r="M3569" s="34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103"/>
      <c r="I3570" s="10"/>
      <c r="J3570" s="10"/>
      <c r="K3570" s="10"/>
      <c r="L3570" s="10"/>
      <c r="M3570" s="34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103"/>
      <c r="I3571" s="10"/>
      <c r="J3571" s="10"/>
      <c r="K3571" s="10"/>
      <c r="L3571" s="10"/>
      <c r="M3571" s="34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103"/>
      <c r="I3572" s="10"/>
      <c r="J3572" s="10"/>
      <c r="K3572" s="10"/>
      <c r="L3572" s="10"/>
      <c r="M3572" s="34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103"/>
      <c r="I3573" s="10"/>
      <c r="J3573" s="10"/>
      <c r="K3573" s="10"/>
      <c r="L3573" s="10"/>
      <c r="M3573" s="34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103"/>
      <c r="I3574" s="10"/>
      <c r="J3574" s="10"/>
      <c r="K3574" s="10"/>
      <c r="L3574" s="10"/>
      <c r="M3574" s="34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103"/>
      <c r="I3575" s="10"/>
      <c r="J3575" s="10"/>
      <c r="K3575" s="10"/>
      <c r="L3575" s="10"/>
      <c r="M3575" s="34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103"/>
      <c r="I3576" s="10"/>
      <c r="J3576" s="10"/>
      <c r="K3576" s="10"/>
      <c r="L3576" s="10"/>
      <c r="M3576" s="34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103"/>
      <c r="I3577" s="10"/>
      <c r="J3577" s="10"/>
      <c r="K3577" s="10"/>
      <c r="L3577" s="10"/>
      <c r="M3577" s="34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103"/>
      <c r="I3578" s="10"/>
      <c r="J3578" s="10"/>
      <c r="K3578" s="10"/>
      <c r="L3578" s="10"/>
      <c r="M3578" s="34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103"/>
      <c r="I3579" s="10"/>
      <c r="J3579" s="10"/>
      <c r="K3579" s="10"/>
      <c r="L3579" s="10"/>
      <c r="M3579" s="34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103"/>
      <c r="I3580" s="10"/>
      <c r="J3580" s="10"/>
      <c r="K3580" s="10"/>
      <c r="L3580" s="10"/>
      <c r="M3580" s="34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103"/>
      <c r="I3581" s="10"/>
      <c r="J3581" s="10"/>
      <c r="K3581" s="10"/>
      <c r="L3581" s="10"/>
      <c r="M3581" s="34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103"/>
      <c r="I3582" s="10"/>
      <c r="J3582" s="10"/>
      <c r="K3582" s="10"/>
      <c r="L3582" s="10"/>
      <c r="M3582" s="34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103"/>
      <c r="I3583" s="10"/>
      <c r="J3583" s="10"/>
      <c r="K3583" s="10"/>
      <c r="L3583" s="10"/>
      <c r="M3583" s="34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103"/>
      <c r="I3584" s="10"/>
      <c r="J3584" s="10"/>
      <c r="K3584" s="10"/>
      <c r="L3584" s="10"/>
      <c r="M3584" s="34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103"/>
      <c r="I3585" s="10"/>
      <c r="J3585" s="10"/>
      <c r="K3585" s="10"/>
      <c r="L3585" s="10"/>
      <c r="M3585" s="34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103"/>
      <c r="I3586" s="10"/>
      <c r="J3586" s="10"/>
      <c r="K3586" s="10"/>
      <c r="L3586" s="10"/>
      <c r="M3586" s="34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103"/>
      <c r="I3587" s="10"/>
      <c r="J3587" s="10"/>
      <c r="K3587" s="10"/>
      <c r="L3587" s="10"/>
      <c r="M3587" s="34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103"/>
      <c r="I3588" s="10"/>
      <c r="J3588" s="10"/>
      <c r="K3588" s="10"/>
      <c r="L3588" s="10"/>
      <c r="M3588" s="34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103"/>
      <c r="I3589" s="10"/>
      <c r="J3589" s="10"/>
      <c r="K3589" s="10"/>
      <c r="L3589" s="10"/>
      <c r="M3589" s="34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103"/>
      <c r="I3590" s="10"/>
      <c r="J3590" s="10"/>
      <c r="K3590" s="10"/>
      <c r="L3590" s="10"/>
      <c r="M3590" s="34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103"/>
      <c r="I3591" s="10"/>
      <c r="J3591" s="10"/>
      <c r="K3591" s="10"/>
      <c r="L3591" s="10"/>
      <c r="M3591" s="34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103"/>
      <c r="I3592" s="10"/>
      <c r="J3592" s="10"/>
      <c r="K3592" s="10"/>
      <c r="L3592" s="10"/>
      <c r="M3592" s="34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103"/>
      <c r="I3593" s="10"/>
      <c r="J3593" s="10"/>
      <c r="K3593" s="10"/>
      <c r="L3593" s="10"/>
      <c r="M3593" s="34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103"/>
      <c r="I3594" s="10"/>
      <c r="J3594" s="10"/>
      <c r="K3594" s="10"/>
      <c r="L3594" s="10"/>
      <c r="M3594" s="34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103"/>
      <c r="I3595" s="10"/>
      <c r="J3595" s="10"/>
      <c r="K3595" s="10"/>
      <c r="L3595" s="10"/>
      <c r="M3595" s="34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103"/>
      <c r="I3596" s="10"/>
      <c r="J3596" s="10"/>
      <c r="K3596" s="10"/>
      <c r="L3596" s="10"/>
      <c r="M3596" s="34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103"/>
      <c r="I3597" s="10"/>
      <c r="J3597" s="10"/>
      <c r="K3597" s="10"/>
      <c r="L3597" s="10"/>
      <c r="M3597" s="34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103"/>
      <c r="I3598" s="10"/>
      <c r="J3598" s="10"/>
      <c r="K3598" s="10"/>
      <c r="L3598" s="10"/>
      <c r="M3598" s="34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103"/>
      <c r="I3599" s="10"/>
      <c r="J3599" s="10"/>
      <c r="K3599" s="10"/>
      <c r="L3599" s="10"/>
      <c r="M3599" s="34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103"/>
      <c r="I3600" s="10"/>
      <c r="J3600" s="10"/>
      <c r="K3600" s="10"/>
      <c r="L3600" s="10"/>
      <c r="M3600" s="34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103"/>
      <c r="I3601" s="10"/>
      <c r="J3601" s="10"/>
      <c r="K3601" s="10"/>
      <c r="L3601" s="10"/>
      <c r="M3601" s="34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103"/>
      <c r="I3602" s="10"/>
      <c r="J3602" s="10"/>
      <c r="K3602" s="10"/>
      <c r="L3602" s="10"/>
      <c r="M3602" s="34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103"/>
      <c r="I3603" s="10"/>
      <c r="J3603" s="10"/>
      <c r="K3603" s="10"/>
      <c r="L3603" s="10"/>
      <c r="M3603" s="34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103"/>
      <c r="I3604" s="10"/>
      <c r="J3604" s="10"/>
      <c r="K3604" s="10"/>
      <c r="L3604" s="10"/>
      <c r="M3604" s="34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103"/>
      <c r="I3605" s="10"/>
      <c r="J3605" s="10"/>
      <c r="K3605" s="10"/>
      <c r="L3605" s="10"/>
      <c r="M3605" s="34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103"/>
      <c r="I3606" s="10"/>
      <c r="J3606" s="10"/>
      <c r="K3606" s="10"/>
      <c r="L3606" s="10"/>
      <c r="M3606" s="34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103"/>
      <c r="I3607" s="10"/>
      <c r="J3607" s="10"/>
      <c r="K3607" s="10"/>
      <c r="L3607" s="10"/>
      <c r="M3607" s="34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103"/>
      <c r="I3608" s="10"/>
      <c r="J3608" s="10"/>
      <c r="K3608" s="10"/>
      <c r="L3608" s="10"/>
      <c r="M3608" s="34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103"/>
      <c r="I3609" s="10"/>
      <c r="J3609" s="10"/>
      <c r="K3609" s="10"/>
      <c r="L3609" s="10"/>
      <c r="M3609" s="34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103"/>
      <c r="I3610" s="10"/>
      <c r="J3610" s="10"/>
      <c r="K3610" s="10"/>
      <c r="L3610" s="10"/>
      <c r="M3610" s="34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103"/>
      <c r="I3611" s="10"/>
      <c r="J3611" s="10"/>
      <c r="K3611" s="10"/>
      <c r="L3611" s="10"/>
      <c r="M3611" s="34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103"/>
      <c r="I3612" s="10"/>
      <c r="J3612" s="10"/>
      <c r="K3612" s="10"/>
      <c r="L3612" s="10"/>
      <c r="M3612" s="34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103"/>
      <c r="I3613" s="10"/>
      <c r="J3613" s="10"/>
      <c r="K3613" s="10"/>
      <c r="L3613" s="10"/>
      <c r="M3613" s="34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103"/>
      <c r="I3614" s="10"/>
      <c r="J3614" s="10"/>
      <c r="K3614" s="10"/>
      <c r="L3614" s="10"/>
      <c r="M3614" s="34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103"/>
      <c r="I3615" s="10"/>
      <c r="J3615" s="10"/>
      <c r="K3615" s="10"/>
      <c r="L3615" s="10"/>
      <c r="M3615" s="34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103"/>
      <c r="I3616" s="10"/>
      <c r="J3616" s="10"/>
      <c r="K3616" s="10"/>
      <c r="L3616" s="10"/>
      <c r="M3616" s="34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103"/>
      <c r="I3617" s="10"/>
      <c r="J3617" s="10"/>
      <c r="K3617" s="10"/>
      <c r="L3617" s="10"/>
      <c r="M3617" s="34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103"/>
      <c r="I3618" s="10"/>
      <c r="J3618" s="10"/>
      <c r="K3618" s="10"/>
      <c r="L3618" s="10"/>
      <c r="M3618" s="34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103"/>
      <c r="I3619" s="10"/>
      <c r="J3619" s="10"/>
      <c r="K3619" s="10"/>
      <c r="L3619" s="10"/>
      <c r="M3619" s="34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103"/>
      <c r="I3620" s="10"/>
      <c r="J3620" s="10"/>
      <c r="K3620" s="10"/>
      <c r="L3620" s="10"/>
      <c r="M3620" s="34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103"/>
      <c r="I3621" s="10"/>
      <c r="J3621" s="10"/>
      <c r="K3621" s="10"/>
      <c r="L3621" s="10"/>
      <c r="M3621" s="34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103"/>
      <c r="I3622" s="10"/>
      <c r="J3622" s="10"/>
      <c r="K3622" s="10"/>
      <c r="L3622" s="10"/>
      <c r="M3622" s="34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103"/>
      <c r="I3623" s="10"/>
      <c r="J3623" s="10"/>
      <c r="K3623" s="10"/>
      <c r="L3623" s="10"/>
      <c r="M3623" s="34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103"/>
      <c r="I3624" s="10"/>
      <c r="J3624" s="10"/>
      <c r="K3624" s="10"/>
      <c r="L3624" s="10"/>
      <c r="M3624" s="34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103"/>
      <c r="I3625" s="10"/>
      <c r="J3625" s="10"/>
      <c r="K3625" s="10"/>
      <c r="L3625" s="10"/>
      <c r="M3625" s="34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103"/>
      <c r="I3626" s="10"/>
      <c r="J3626" s="10"/>
      <c r="K3626" s="10"/>
      <c r="L3626" s="10"/>
      <c r="M3626" s="34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103"/>
      <c r="I3627" s="10"/>
      <c r="J3627" s="10"/>
      <c r="K3627" s="10"/>
      <c r="L3627" s="10"/>
      <c r="M3627" s="34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103"/>
      <c r="I3628" s="10"/>
      <c r="J3628" s="10"/>
      <c r="K3628" s="10"/>
      <c r="L3628" s="10"/>
      <c r="M3628" s="34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103"/>
      <c r="I3629" s="10"/>
      <c r="J3629" s="10"/>
      <c r="K3629" s="10"/>
      <c r="L3629" s="10"/>
      <c r="M3629" s="34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103"/>
      <c r="I3630" s="10"/>
      <c r="J3630" s="10"/>
      <c r="K3630" s="10"/>
      <c r="L3630" s="10"/>
      <c r="M3630" s="34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103"/>
      <c r="I3631" s="10"/>
      <c r="J3631" s="10"/>
      <c r="K3631" s="10"/>
      <c r="L3631" s="10"/>
      <c r="M3631" s="34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103"/>
      <c r="I3632" s="10"/>
      <c r="J3632" s="10"/>
      <c r="K3632" s="10"/>
      <c r="L3632" s="10"/>
      <c r="M3632" s="34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103"/>
      <c r="I3633" s="10"/>
      <c r="J3633" s="10"/>
      <c r="K3633" s="10"/>
      <c r="L3633" s="10"/>
      <c r="M3633" s="34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103"/>
      <c r="I3634" s="10"/>
      <c r="J3634" s="10"/>
      <c r="K3634" s="10"/>
      <c r="L3634" s="10"/>
      <c r="M3634" s="34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103"/>
      <c r="I3635" s="10"/>
      <c r="J3635" s="10"/>
      <c r="K3635" s="10"/>
      <c r="L3635" s="10"/>
      <c r="M3635" s="34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103"/>
      <c r="I3636" s="10"/>
      <c r="J3636" s="10"/>
      <c r="K3636" s="10"/>
      <c r="L3636" s="10"/>
      <c r="M3636" s="34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103"/>
      <c r="I3637" s="10"/>
      <c r="J3637" s="10"/>
      <c r="K3637" s="10"/>
      <c r="L3637" s="10"/>
      <c r="M3637" s="34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103"/>
      <c r="I3638" s="10"/>
      <c r="J3638" s="10"/>
      <c r="K3638" s="10"/>
      <c r="L3638" s="10"/>
      <c r="M3638" s="34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103"/>
      <c r="I3639" s="10"/>
      <c r="J3639" s="10"/>
      <c r="K3639" s="10"/>
      <c r="L3639" s="10"/>
      <c r="M3639" s="34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103"/>
      <c r="I3640" s="10"/>
      <c r="J3640" s="10"/>
      <c r="K3640" s="10"/>
      <c r="L3640" s="10"/>
      <c r="M3640" s="34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103"/>
      <c r="I3641" s="10"/>
      <c r="J3641" s="10"/>
      <c r="K3641" s="10"/>
      <c r="L3641" s="10"/>
      <c r="M3641" s="34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103"/>
      <c r="I3642" s="10"/>
      <c r="J3642" s="10"/>
      <c r="K3642" s="10"/>
      <c r="L3642" s="10"/>
      <c r="M3642" s="34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103"/>
      <c r="I3643" s="10"/>
      <c r="J3643" s="10"/>
      <c r="K3643" s="10"/>
      <c r="L3643" s="10"/>
      <c r="M3643" s="34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103"/>
      <c r="I3644" s="10"/>
      <c r="J3644" s="10"/>
      <c r="K3644" s="10"/>
      <c r="L3644" s="10"/>
      <c r="M3644" s="34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103"/>
      <c r="I3645" s="10"/>
      <c r="J3645" s="10"/>
      <c r="K3645" s="10"/>
      <c r="L3645" s="10"/>
      <c r="M3645" s="34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103"/>
      <c r="I3646" s="10"/>
      <c r="J3646" s="10"/>
      <c r="K3646" s="10"/>
      <c r="L3646" s="10"/>
      <c r="M3646" s="34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103"/>
      <c r="I3647" s="10"/>
      <c r="J3647" s="10"/>
      <c r="K3647" s="10"/>
      <c r="L3647" s="10"/>
      <c r="M3647" s="34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103"/>
      <c r="I3648" s="10"/>
      <c r="J3648" s="10"/>
      <c r="K3648" s="10"/>
      <c r="L3648" s="10"/>
      <c r="M3648" s="34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103"/>
      <c r="I3649" s="10"/>
      <c r="J3649" s="10"/>
      <c r="K3649" s="10"/>
      <c r="L3649" s="10"/>
      <c r="M3649" s="34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103"/>
      <c r="I3650" s="10"/>
      <c r="J3650" s="10"/>
      <c r="K3650" s="10"/>
      <c r="L3650" s="10"/>
      <c r="M3650" s="34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103"/>
      <c r="I3651" s="10"/>
      <c r="J3651" s="10"/>
      <c r="K3651" s="10"/>
      <c r="L3651" s="10"/>
      <c r="M3651" s="34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103"/>
      <c r="I3652" s="10"/>
      <c r="J3652" s="10"/>
      <c r="K3652" s="10"/>
      <c r="L3652" s="10"/>
      <c r="M3652" s="34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103"/>
      <c r="I3653" s="10"/>
      <c r="J3653" s="10"/>
      <c r="K3653" s="10"/>
      <c r="L3653" s="10"/>
      <c r="M3653" s="34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103"/>
      <c r="I3654" s="10"/>
      <c r="J3654" s="10"/>
      <c r="K3654" s="10"/>
      <c r="L3654" s="10"/>
      <c r="M3654" s="34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103"/>
      <c r="I3655" s="10"/>
      <c r="J3655" s="10"/>
      <c r="K3655" s="10"/>
      <c r="L3655" s="10"/>
      <c r="M3655" s="34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103"/>
      <c r="I3656" s="10"/>
      <c r="J3656" s="10"/>
      <c r="K3656" s="10"/>
      <c r="L3656" s="10"/>
      <c r="M3656" s="34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103"/>
      <c r="I3657" s="10"/>
      <c r="J3657" s="10"/>
      <c r="K3657" s="10"/>
      <c r="L3657" s="10"/>
      <c r="M3657" s="34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103"/>
      <c r="I3658" s="10"/>
      <c r="J3658" s="10"/>
      <c r="K3658" s="10"/>
      <c r="L3658" s="10"/>
      <c r="M3658" s="34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103"/>
      <c r="I3659" s="10"/>
      <c r="J3659" s="10"/>
      <c r="K3659" s="10"/>
      <c r="L3659" s="10"/>
      <c r="M3659" s="34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103"/>
      <c r="I3660" s="10"/>
      <c r="J3660" s="10"/>
      <c r="K3660" s="10"/>
      <c r="L3660" s="10"/>
      <c r="M3660" s="34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103"/>
      <c r="I3661" s="10"/>
      <c r="J3661" s="10"/>
      <c r="K3661" s="10"/>
      <c r="L3661" s="10"/>
      <c r="M3661" s="34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103"/>
      <c r="I3662" s="10"/>
      <c r="J3662" s="10"/>
      <c r="K3662" s="10"/>
      <c r="L3662" s="10"/>
      <c r="M3662" s="34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103"/>
      <c r="I3663" s="10"/>
      <c r="J3663" s="10"/>
      <c r="K3663" s="10"/>
      <c r="L3663" s="10"/>
      <c r="M3663" s="34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103"/>
      <c r="I3664" s="10"/>
      <c r="J3664" s="10"/>
      <c r="K3664" s="10"/>
      <c r="L3664" s="10"/>
      <c r="M3664" s="34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103"/>
      <c r="I3665" s="10"/>
      <c r="J3665" s="10"/>
      <c r="K3665" s="10"/>
      <c r="L3665" s="10"/>
      <c r="M3665" s="34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103"/>
      <c r="I3666" s="10"/>
      <c r="J3666" s="10"/>
      <c r="K3666" s="10"/>
      <c r="L3666" s="10"/>
      <c r="M3666" s="34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103"/>
      <c r="I3667" s="10"/>
      <c r="J3667" s="10"/>
      <c r="K3667" s="10"/>
      <c r="L3667" s="10"/>
      <c r="M3667" s="34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103"/>
      <c r="I3668" s="10"/>
      <c r="J3668" s="10"/>
      <c r="K3668" s="10"/>
      <c r="L3668" s="10"/>
      <c r="M3668" s="34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103"/>
      <c r="I3669" s="10"/>
      <c r="J3669" s="10"/>
      <c r="K3669" s="10"/>
      <c r="L3669" s="10"/>
      <c r="M3669" s="34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103"/>
      <c r="I3670" s="10"/>
      <c r="J3670" s="10"/>
      <c r="K3670" s="10"/>
      <c r="L3670" s="10"/>
      <c r="M3670" s="34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103"/>
      <c r="I3671" s="10"/>
      <c r="J3671" s="10"/>
      <c r="K3671" s="10"/>
      <c r="L3671" s="10"/>
      <c r="M3671" s="34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103"/>
      <c r="I3672" s="10"/>
      <c r="J3672" s="10"/>
      <c r="K3672" s="10"/>
      <c r="L3672" s="10"/>
      <c r="M3672" s="34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103"/>
      <c r="I3673" s="10"/>
      <c r="J3673" s="10"/>
      <c r="K3673" s="10"/>
      <c r="L3673" s="10"/>
      <c r="M3673" s="34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103"/>
      <c r="I3674" s="10"/>
      <c r="J3674" s="10"/>
      <c r="K3674" s="10"/>
      <c r="L3674" s="10"/>
      <c r="M3674" s="34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103"/>
      <c r="I3675" s="10"/>
      <c r="J3675" s="10"/>
      <c r="K3675" s="10"/>
      <c r="L3675" s="10"/>
      <c r="M3675" s="34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103"/>
      <c r="I3676" s="10"/>
      <c r="J3676" s="10"/>
      <c r="K3676" s="10"/>
      <c r="L3676" s="10"/>
      <c r="M3676" s="34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103"/>
      <c r="I3677" s="10"/>
      <c r="J3677" s="10"/>
      <c r="K3677" s="10"/>
      <c r="L3677" s="10"/>
      <c r="M3677" s="34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103"/>
      <c r="I3678" s="10"/>
      <c r="J3678" s="10"/>
      <c r="K3678" s="10"/>
      <c r="L3678" s="10"/>
      <c r="M3678" s="34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103"/>
      <c r="I3679" s="10"/>
      <c r="J3679" s="10"/>
      <c r="K3679" s="10"/>
      <c r="L3679" s="10"/>
      <c r="M3679" s="34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103"/>
      <c r="I3680" s="10"/>
      <c r="J3680" s="10"/>
      <c r="K3680" s="10"/>
      <c r="L3680" s="10"/>
      <c r="M3680" s="34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103"/>
      <c r="I3681" s="10"/>
      <c r="J3681" s="10"/>
      <c r="K3681" s="10"/>
      <c r="L3681" s="10"/>
      <c r="M3681" s="34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103"/>
      <c r="I3682" s="10"/>
      <c r="J3682" s="10"/>
      <c r="K3682" s="10"/>
      <c r="L3682" s="10"/>
      <c r="M3682" s="34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103"/>
      <c r="I3683" s="10"/>
      <c r="J3683" s="10"/>
      <c r="K3683" s="10"/>
      <c r="L3683" s="10"/>
      <c r="M3683" s="34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103"/>
      <c r="I3684" s="10"/>
      <c r="J3684" s="10"/>
      <c r="K3684" s="10"/>
      <c r="L3684" s="10"/>
      <c r="M3684" s="34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103"/>
      <c r="I3685" s="10"/>
      <c r="J3685" s="10"/>
      <c r="K3685" s="10"/>
      <c r="L3685" s="10"/>
      <c r="M3685" s="34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103"/>
      <c r="I3686" s="10"/>
      <c r="J3686" s="10"/>
      <c r="K3686" s="10"/>
      <c r="L3686" s="10"/>
      <c r="M3686" s="34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103"/>
      <c r="I3687" s="10"/>
      <c r="J3687" s="10"/>
      <c r="K3687" s="10"/>
      <c r="L3687" s="10"/>
      <c r="M3687" s="34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103"/>
      <c r="I3688" s="10"/>
      <c r="J3688" s="10"/>
      <c r="K3688" s="10"/>
      <c r="L3688" s="10"/>
      <c r="M3688" s="34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103"/>
      <c r="I3689" s="10"/>
      <c r="J3689" s="10"/>
      <c r="K3689" s="10"/>
      <c r="L3689" s="10"/>
      <c r="M3689" s="34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103"/>
      <c r="I3690" s="10"/>
      <c r="J3690" s="10"/>
      <c r="K3690" s="10"/>
      <c r="L3690" s="10"/>
      <c r="M3690" s="34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103"/>
      <c r="I3691" s="10"/>
      <c r="J3691" s="10"/>
      <c r="K3691" s="10"/>
      <c r="L3691" s="10"/>
      <c r="M3691" s="34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103"/>
      <c r="I3692" s="10"/>
      <c r="J3692" s="10"/>
      <c r="K3692" s="10"/>
      <c r="L3692" s="10"/>
      <c r="M3692" s="34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103"/>
      <c r="I3693" s="10"/>
      <c r="J3693" s="10"/>
      <c r="K3693" s="10"/>
      <c r="L3693" s="10"/>
      <c r="M3693" s="34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103"/>
      <c r="I3694" s="10"/>
      <c r="J3694" s="10"/>
      <c r="K3694" s="10"/>
      <c r="L3694" s="10"/>
      <c r="M3694" s="34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103"/>
      <c r="I3695" s="10"/>
      <c r="J3695" s="10"/>
      <c r="K3695" s="10"/>
      <c r="L3695" s="10"/>
      <c r="M3695" s="34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103"/>
      <c r="I3696" s="10"/>
      <c r="J3696" s="10"/>
      <c r="K3696" s="10"/>
      <c r="L3696" s="10"/>
      <c r="M3696" s="34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103"/>
      <c r="I3697" s="10"/>
      <c r="J3697" s="10"/>
      <c r="K3697" s="10"/>
      <c r="L3697" s="10"/>
      <c r="M3697" s="34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103"/>
      <c r="I3698" s="10"/>
      <c r="J3698" s="10"/>
      <c r="K3698" s="10"/>
      <c r="L3698" s="10"/>
      <c r="M3698" s="34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103"/>
      <c r="I3699" s="10"/>
      <c r="J3699" s="10"/>
      <c r="K3699" s="10"/>
      <c r="L3699" s="10"/>
      <c r="M3699" s="34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103"/>
      <c r="I3700" s="10"/>
      <c r="J3700" s="10"/>
      <c r="K3700" s="10"/>
      <c r="L3700" s="10"/>
      <c r="M3700" s="34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103"/>
      <c r="I3701" s="10"/>
      <c r="J3701" s="10"/>
      <c r="K3701" s="10"/>
      <c r="L3701" s="10"/>
      <c r="M3701" s="34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103"/>
      <c r="I3702" s="10"/>
      <c r="J3702" s="10"/>
      <c r="K3702" s="10"/>
      <c r="L3702" s="10"/>
      <c r="M3702" s="34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103"/>
      <c r="I3703" s="10"/>
      <c r="J3703" s="10"/>
      <c r="K3703" s="10"/>
      <c r="L3703" s="10"/>
      <c r="M3703" s="34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103"/>
      <c r="I3704" s="10"/>
      <c r="J3704" s="10"/>
      <c r="K3704" s="10"/>
      <c r="L3704" s="10"/>
      <c r="M3704" s="34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103"/>
      <c r="I3705" s="10"/>
      <c r="J3705" s="10"/>
      <c r="K3705" s="10"/>
      <c r="L3705" s="10"/>
      <c r="M3705" s="34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103"/>
      <c r="I3706" s="10"/>
      <c r="J3706" s="10"/>
      <c r="K3706" s="10"/>
      <c r="L3706" s="10"/>
      <c r="M3706" s="34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103"/>
      <c r="I3707" s="10"/>
      <c r="J3707" s="10"/>
      <c r="K3707" s="10"/>
      <c r="L3707" s="10"/>
      <c r="M3707" s="34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103"/>
      <c r="I3708" s="10"/>
      <c r="J3708" s="10"/>
      <c r="K3708" s="10"/>
      <c r="L3708" s="10"/>
      <c r="M3708" s="34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103"/>
      <c r="I3709" s="10"/>
      <c r="J3709" s="10"/>
      <c r="K3709" s="10"/>
      <c r="L3709" s="10"/>
      <c r="M3709" s="34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103"/>
      <c r="I3710" s="10"/>
      <c r="J3710" s="10"/>
      <c r="K3710" s="10"/>
      <c r="L3710" s="10"/>
      <c r="M3710" s="34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103"/>
      <c r="I3711" s="10"/>
      <c r="J3711" s="10"/>
      <c r="K3711" s="10"/>
      <c r="L3711" s="10"/>
      <c r="M3711" s="34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103"/>
      <c r="I3712" s="10"/>
      <c r="J3712" s="10"/>
      <c r="K3712" s="10"/>
      <c r="L3712" s="10"/>
      <c r="M3712" s="34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103"/>
      <c r="I3713" s="10"/>
      <c r="J3713" s="10"/>
      <c r="K3713" s="10"/>
      <c r="L3713" s="10"/>
      <c r="M3713" s="34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103"/>
      <c r="I3714" s="10"/>
      <c r="J3714" s="10"/>
      <c r="K3714" s="10"/>
      <c r="L3714" s="10"/>
      <c r="M3714" s="34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103"/>
      <c r="I3715" s="10"/>
      <c r="J3715" s="10"/>
      <c r="K3715" s="10"/>
      <c r="L3715" s="10"/>
      <c r="M3715" s="34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103"/>
      <c r="I3716" s="10"/>
      <c r="J3716" s="10"/>
      <c r="K3716" s="10"/>
      <c r="L3716" s="10"/>
      <c r="M3716" s="34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103"/>
      <c r="I3717" s="10"/>
      <c r="J3717" s="10"/>
      <c r="K3717" s="10"/>
      <c r="L3717" s="10"/>
      <c r="M3717" s="34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103"/>
      <c r="I3718" s="10"/>
      <c r="J3718" s="10"/>
      <c r="K3718" s="10"/>
      <c r="L3718" s="10"/>
      <c r="M3718" s="34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103"/>
      <c r="I3719" s="10"/>
      <c r="J3719" s="10"/>
      <c r="K3719" s="10"/>
      <c r="L3719" s="10"/>
      <c r="M3719" s="34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103"/>
      <c r="I3720" s="10"/>
      <c r="J3720" s="10"/>
      <c r="K3720" s="10"/>
      <c r="L3720" s="10"/>
      <c r="M3720" s="34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103"/>
      <c r="I3721" s="10"/>
      <c r="J3721" s="10"/>
      <c r="K3721" s="10"/>
      <c r="L3721" s="10"/>
      <c r="M3721" s="34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103"/>
      <c r="I3722" s="10"/>
      <c r="J3722" s="10"/>
      <c r="K3722" s="10"/>
      <c r="L3722" s="10"/>
      <c r="M3722" s="34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103"/>
      <c r="I3723" s="10"/>
      <c r="J3723" s="10"/>
      <c r="K3723" s="10"/>
      <c r="L3723" s="10"/>
      <c r="M3723" s="34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103"/>
      <c r="I3724" s="10"/>
      <c r="J3724" s="10"/>
      <c r="K3724" s="10"/>
      <c r="L3724" s="10"/>
      <c r="M3724" s="34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103"/>
      <c r="I3725" s="10"/>
      <c r="J3725" s="10"/>
      <c r="K3725" s="10"/>
      <c r="L3725" s="10"/>
      <c r="M3725" s="34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103"/>
      <c r="I3726" s="10"/>
      <c r="J3726" s="10"/>
      <c r="K3726" s="10"/>
      <c r="L3726" s="10"/>
      <c r="M3726" s="34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103"/>
      <c r="I3727" s="10"/>
      <c r="J3727" s="10"/>
      <c r="K3727" s="10"/>
      <c r="L3727" s="10"/>
      <c r="M3727" s="34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103"/>
      <c r="I3728" s="10"/>
      <c r="J3728" s="10"/>
      <c r="K3728" s="10"/>
      <c r="L3728" s="10"/>
      <c r="M3728" s="34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103"/>
      <c r="I3729" s="10"/>
      <c r="J3729" s="10"/>
      <c r="K3729" s="10"/>
      <c r="L3729" s="10"/>
      <c r="M3729" s="34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103"/>
      <c r="I3730" s="10"/>
      <c r="J3730" s="10"/>
      <c r="K3730" s="10"/>
      <c r="L3730" s="10"/>
      <c r="M3730" s="34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103"/>
      <c r="I3731" s="10"/>
      <c r="J3731" s="10"/>
      <c r="K3731" s="10"/>
      <c r="L3731" s="10"/>
      <c r="M3731" s="34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103"/>
      <c r="I3732" s="10"/>
      <c r="J3732" s="10"/>
      <c r="K3732" s="10"/>
      <c r="L3732" s="10"/>
      <c r="M3732" s="34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103"/>
      <c r="I3733" s="10"/>
      <c r="J3733" s="10"/>
      <c r="K3733" s="10"/>
      <c r="L3733" s="10"/>
      <c r="M3733" s="34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103"/>
      <c r="I3734" s="10"/>
      <c r="J3734" s="10"/>
      <c r="K3734" s="10"/>
      <c r="L3734" s="10"/>
      <c r="M3734" s="34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103"/>
      <c r="I3735" s="10"/>
      <c r="J3735" s="10"/>
      <c r="K3735" s="10"/>
      <c r="L3735" s="10"/>
      <c r="M3735" s="34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103"/>
      <c r="I3736" s="10"/>
      <c r="J3736" s="10"/>
      <c r="K3736" s="10"/>
      <c r="L3736" s="10"/>
      <c r="M3736" s="34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103"/>
      <c r="I3737" s="10"/>
      <c r="J3737" s="10"/>
      <c r="K3737" s="10"/>
      <c r="L3737" s="10"/>
      <c r="M3737" s="34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103"/>
      <c r="I3738" s="10"/>
      <c r="J3738" s="10"/>
      <c r="K3738" s="10"/>
      <c r="L3738" s="10"/>
      <c r="M3738" s="34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103"/>
      <c r="I3739" s="10"/>
      <c r="J3739" s="10"/>
      <c r="K3739" s="10"/>
      <c r="L3739" s="10"/>
      <c r="M3739" s="34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103"/>
      <c r="I3740" s="10"/>
      <c r="J3740" s="10"/>
      <c r="K3740" s="10"/>
      <c r="L3740" s="10"/>
      <c r="M3740" s="34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103"/>
      <c r="I3741" s="10"/>
      <c r="J3741" s="10"/>
      <c r="K3741" s="10"/>
      <c r="L3741" s="10"/>
      <c r="M3741" s="34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103"/>
      <c r="I3742" s="10"/>
      <c r="J3742" s="10"/>
      <c r="K3742" s="10"/>
      <c r="L3742" s="10"/>
      <c r="M3742" s="34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103"/>
      <c r="I3743" s="10"/>
      <c r="J3743" s="10"/>
      <c r="K3743" s="10"/>
      <c r="L3743" s="10"/>
      <c r="M3743" s="34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103"/>
      <c r="I3744" s="10"/>
      <c r="J3744" s="10"/>
      <c r="K3744" s="10"/>
      <c r="L3744" s="10"/>
      <c r="M3744" s="34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103"/>
      <c r="I3745" s="10"/>
      <c r="J3745" s="10"/>
      <c r="K3745" s="10"/>
      <c r="L3745" s="10"/>
      <c r="M3745" s="34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103"/>
      <c r="I3746" s="10"/>
      <c r="J3746" s="10"/>
      <c r="K3746" s="10"/>
      <c r="L3746" s="10"/>
      <c r="M3746" s="34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103"/>
      <c r="I3747" s="10"/>
      <c r="J3747" s="10"/>
      <c r="K3747" s="10"/>
      <c r="L3747" s="10"/>
      <c r="M3747" s="34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103"/>
      <c r="I3748" s="10"/>
      <c r="J3748" s="10"/>
      <c r="K3748" s="10"/>
      <c r="L3748" s="10"/>
      <c r="M3748" s="34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103"/>
      <c r="I3749" s="10"/>
      <c r="J3749" s="10"/>
      <c r="K3749" s="10"/>
      <c r="L3749" s="10"/>
      <c r="M3749" s="34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103"/>
      <c r="I3750" s="10"/>
      <c r="J3750" s="10"/>
      <c r="K3750" s="10"/>
      <c r="L3750" s="10"/>
      <c r="M3750" s="34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103"/>
      <c r="I3751" s="10"/>
      <c r="J3751" s="10"/>
      <c r="K3751" s="10"/>
      <c r="L3751" s="10"/>
      <c r="M3751" s="34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103"/>
      <c r="I3752" s="10"/>
      <c r="J3752" s="10"/>
      <c r="K3752" s="10"/>
      <c r="L3752" s="10"/>
      <c r="M3752" s="34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103"/>
      <c r="I3753" s="10"/>
      <c r="J3753" s="10"/>
      <c r="K3753" s="10"/>
      <c r="L3753" s="10"/>
      <c r="M3753" s="34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103"/>
      <c r="I3754" s="10"/>
      <c r="J3754" s="10"/>
      <c r="K3754" s="10"/>
      <c r="L3754" s="10"/>
      <c r="M3754" s="34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103"/>
      <c r="I3755" s="10"/>
      <c r="J3755" s="10"/>
      <c r="K3755" s="10"/>
      <c r="L3755" s="10"/>
      <c r="M3755" s="34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103"/>
      <c r="I3756" s="10"/>
      <c r="J3756" s="10"/>
      <c r="K3756" s="10"/>
      <c r="L3756" s="10"/>
      <c r="M3756" s="34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103"/>
      <c r="I3757" s="10"/>
      <c r="J3757" s="10"/>
      <c r="K3757" s="10"/>
      <c r="L3757" s="10"/>
      <c r="M3757" s="34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103"/>
      <c r="I3758" s="10"/>
      <c r="J3758" s="10"/>
      <c r="K3758" s="10"/>
      <c r="L3758" s="10"/>
      <c r="M3758" s="34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103"/>
      <c r="I3759" s="10"/>
      <c r="J3759" s="10"/>
      <c r="K3759" s="10"/>
      <c r="L3759" s="10"/>
      <c r="M3759" s="34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103"/>
      <c r="I3760" s="10"/>
      <c r="J3760" s="10"/>
      <c r="K3760" s="10"/>
      <c r="L3760" s="10"/>
      <c r="M3760" s="34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103"/>
      <c r="I3761" s="10"/>
      <c r="J3761" s="10"/>
      <c r="K3761" s="10"/>
      <c r="L3761" s="10"/>
      <c r="M3761" s="34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103"/>
      <c r="I3762" s="10"/>
      <c r="J3762" s="10"/>
      <c r="K3762" s="10"/>
      <c r="L3762" s="10"/>
      <c r="M3762" s="34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103"/>
      <c r="I3763" s="10"/>
      <c r="J3763" s="10"/>
      <c r="K3763" s="10"/>
      <c r="L3763" s="10"/>
      <c r="M3763" s="34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103"/>
      <c r="I3764" s="10"/>
      <c r="J3764" s="10"/>
      <c r="K3764" s="10"/>
      <c r="L3764" s="10"/>
      <c r="M3764" s="34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103"/>
      <c r="I3765" s="10"/>
      <c r="J3765" s="10"/>
      <c r="K3765" s="10"/>
      <c r="L3765" s="10"/>
      <c r="M3765" s="34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103"/>
      <c r="I3766" s="10"/>
      <c r="J3766" s="10"/>
      <c r="K3766" s="10"/>
      <c r="L3766" s="10"/>
      <c r="M3766" s="34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103"/>
      <c r="I3767" s="10"/>
      <c r="J3767" s="10"/>
      <c r="K3767" s="10"/>
      <c r="L3767" s="10"/>
      <c r="M3767" s="34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103"/>
      <c r="I3768" s="10"/>
      <c r="J3768" s="10"/>
      <c r="K3768" s="10"/>
      <c r="L3768" s="10"/>
      <c r="M3768" s="34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103"/>
      <c r="I3769" s="10"/>
      <c r="J3769" s="10"/>
      <c r="K3769" s="10"/>
      <c r="L3769" s="10"/>
      <c r="M3769" s="34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103"/>
      <c r="I3770" s="10"/>
      <c r="J3770" s="10"/>
      <c r="K3770" s="10"/>
      <c r="L3770" s="10"/>
      <c r="M3770" s="34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103"/>
      <c r="I3771" s="10"/>
      <c r="J3771" s="10"/>
      <c r="K3771" s="10"/>
      <c r="L3771" s="10"/>
      <c r="M3771" s="34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103"/>
      <c r="I3772" s="10"/>
      <c r="J3772" s="10"/>
      <c r="K3772" s="10"/>
      <c r="L3772" s="10"/>
      <c r="M3772" s="34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103"/>
      <c r="I3773" s="10"/>
      <c r="J3773" s="10"/>
      <c r="K3773" s="10"/>
      <c r="L3773" s="10"/>
      <c r="M3773" s="34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103"/>
      <c r="I3774" s="10"/>
      <c r="J3774" s="10"/>
      <c r="K3774" s="10"/>
      <c r="L3774" s="10"/>
      <c r="M3774" s="34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103"/>
      <c r="I3775" s="10"/>
      <c r="J3775" s="10"/>
      <c r="K3775" s="10"/>
      <c r="L3775" s="10"/>
      <c r="M3775" s="34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103"/>
      <c r="I3776" s="10"/>
      <c r="J3776" s="10"/>
      <c r="K3776" s="10"/>
      <c r="L3776" s="10"/>
      <c r="M3776" s="34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103"/>
      <c r="I3777" s="10"/>
      <c r="J3777" s="10"/>
      <c r="K3777" s="10"/>
      <c r="L3777" s="10"/>
      <c r="M3777" s="34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103"/>
      <c r="I3778" s="10"/>
      <c r="J3778" s="10"/>
      <c r="K3778" s="10"/>
      <c r="L3778" s="10"/>
      <c r="M3778" s="34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103"/>
      <c r="I3779" s="10"/>
      <c r="J3779" s="10"/>
      <c r="K3779" s="10"/>
      <c r="L3779" s="10"/>
      <c r="M3779" s="34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103"/>
      <c r="I3780" s="10"/>
      <c r="J3780" s="10"/>
      <c r="K3780" s="10"/>
      <c r="L3780" s="10"/>
      <c r="M3780" s="34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103"/>
      <c r="I3781" s="10"/>
      <c r="J3781" s="10"/>
      <c r="K3781" s="10"/>
      <c r="L3781" s="10"/>
      <c r="M3781" s="34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103"/>
      <c r="I3782" s="10"/>
      <c r="J3782" s="10"/>
      <c r="K3782" s="10"/>
      <c r="L3782" s="10"/>
      <c r="M3782" s="34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103"/>
      <c r="I3783" s="10"/>
      <c r="J3783" s="10"/>
      <c r="K3783" s="10"/>
      <c r="L3783" s="10"/>
      <c r="M3783" s="34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103"/>
      <c r="I3784" s="10"/>
      <c r="J3784" s="10"/>
      <c r="K3784" s="10"/>
      <c r="L3784" s="10"/>
      <c r="M3784" s="34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103"/>
      <c r="I3785" s="10"/>
      <c r="J3785" s="10"/>
      <c r="K3785" s="10"/>
      <c r="L3785" s="10"/>
      <c r="M3785" s="34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103"/>
      <c r="I3786" s="10"/>
      <c r="J3786" s="10"/>
      <c r="K3786" s="10"/>
      <c r="L3786" s="10"/>
      <c r="M3786" s="34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103"/>
      <c r="I3787" s="10"/>
      <c r="J3787" s="10"/>
      <c r="K3787" s="10"/>
      <c r="L3787" s="10"/>
      <c r="M3787" s="34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103"/>
      <c r="I3788" s="10"/>
      <c r="J3788" s="10"/>
      <c r="K3788" s="10"/>
      <c r="L3788" s="10"/>
      <c r="M3788" s="34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103"/>
      <c r="I3789" s="10"/>
      <c r="J3789" s="10"/>
      <c r="K3789" s="10"/>
      <c r="L3789" s="10"/>
      <c r="M3789" s="34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103"/>
      <c r="I3790" s="10"/>
      <c r="J3790" s="10"/>
      <c r="K3790" s="10"/>
      <c r="L3790" s="10"/>
      <c r="M3790" s="34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103"/>
      <c r="I3791" s="10"/>
      <c r="J3791" s="10"/>
      <c r="K3791" s="10"/>
      <c r="L3791" s="10"/>
      <c r="M3791" s="34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103"/>
      <c r="I3792" s="10"/>
      <c r="J3792" s="10"/>
      <c r="K3792" s="10"/>
      <c r="L3792" s="10"/>
      <c r="M3792" s="34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103"/>
      <c r="I3793" s="10"/>
      <c r="J3793" s="10"/>
      <c r="K3793" s="10"/>
      <c r="L3793" s="10"/>
      <c r="M3793" s="34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103"/>
      <c r="I3794" s="10"/>
      <c r="J3794" s="10"/>
      <c r="K3794" s="10"/>
      <c r="L3794" s="10"/>
      <c r="M3794" s="34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103"/>
      <c r="I3795" s="10"/>
      <c r="J3795" s="10"/>
      <c r="K3795" s="10"/>
      <c r="L3795" s="10"/>
      <c r="M3795" s="34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103"/>
      <c r="I3796" s="10"/>
      <c r="J3796" s="10"/>
      <c r="K3796" s="10"/>
      <c r="L3796" s="10"/>
      <c r="M3796" s="34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103"/>
      <c r="I3797" s="10"/>
      <c r="J3797" s="10"/>
      <c r="K3797" s="10"/>
      <c r="L3797" s="10"/>
      <c r="M3797" s="34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103"/>
      <c r="I3798" s="10"/>
      <c r="J3798" s="10"/>
      <c r="K3798" s="10"/>
      <c r="L3798" s="10"/>
      <c r="M3798" s="34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103"/>
      <c r="I3799" s="10"/>
      <c r="J3799" s="10"/>
      <c r="K3799" s="10"/>
      <c r="L3799" s="10"/>
      <c r="M3799" s="34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103"/>
      <c r="I3800" s="10"/>
      <c r="J3800" s="10"/>
      <c r="K3800" s="10"/>
      <c r="L3800" s="10"/>
      <c r="M3800" s="34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103"/>
      <c r="I3801" s="10"/>
      <c r="J3801" s="10"/>
      <c r="K3801" s="10"/>
      <c r="L3801" s="10"/>
      <c r="M3801" s="34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103"/>
      <c r="I3802" s="10"/>
      <c r="J3802" s="10"/>
      <c r="K3802" s="10"/>
      <c r="L3802" s="10"/>
      <c r="M3802" s="34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103"/>
      <c r="I3803" s="10"/>
      <c r="J3803" s="10"/>
      <c r="K3803" s="10"/>
      <c r="L3803" s="10"/>
      <c r="M3803" s="34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103"/>
      <c r="I3804" s="10"/>
      <c r="J3804" s="10"/>
      <c r="K3804" s="10"/>
      <c r="L3804" s="10"/>
      <c r="M3804" s="34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103"/>
      <c r="I3805" s="10"/>
      <c r="J3805" s="10"/>
      <c r="K3805" s="10"/>
      <c r="L3805" s="10"/>
      <c r="M3805" s="34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103"/>
      <c r="I3806" s="10"/>
      <c r="J3806" s="10"/>
      <c r="K3806" s="10"/>
      <c r="L3806" s="10"/>
      <c r="M3806" s="34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103"/>
      <c r="I3807" s="10"/>
      <c r="J3807" s="10"/>
      <c r="K3807" s="10"/>
      <c r="L3807" s="10"/>
      <c r="M3807" s="34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103"/>
      <c r="I3808" s="10"/>
      <c r="J3808" s="10"/>
      <c r="K3808" s="10"/>
      <c r="L3808" s="10"/>
      <c r="M3808" s="34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103"/>
      <c r="I3809" s="10"/>
      <c r="J3809" s="10"/>
      <c r="K3809" s="10"/>
      <c r="L3809" s="10"/>
      <c r="M3809" s="34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103"/>
      <c r="I3810" s="10"/>
      <c r="J3810" s="10"/>
      <c r="K3810" s="10"/>
      <c r="L3810" s="10"/>
      <c r="M3810" s="34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103"/>
      <c r="I3811" s="10"/>
      <c r="J3811" s="10"/>
      <c r="K3811" s="10"/>
      <c r="L3811" s="10"/>
      <c r="M3811" s="34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103"/>
      <c r="I3812" s="10"/>
      <c r="J3812" s="10"/>
      <c r="K3812" s="10"/>
      <c r="L3812" s="10"/>
      <c r="M3812" s="34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103"/>
      <c r="I3813" s="10"/>
      <c r="J3813" s="10"/>
      <c r="K3813" s="10"/>
      <c r="L3813" s="10"/>
      <c r="M3813" s="34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103"/>
      <c r="I3814" s="10"/>
      <c r="J3814" s="10"/>
      <c r="K3814" s="10"/>
      <c r="L3814" s="10"/>
      <c r="M3814" s="34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103"/>
      <c r="I3815" s="10"/>
      <c r="J3815" s="10"/>
      <c r="K3815" s="10"/>
      <c r="L3815" s="10"/>
      <c r="M3815" s="34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103"/>
      <c r="I3816" s="10"/>
      <c r="J3816" s="10"/>
      <c r="K3816" s="10"/>
      <c r="L3816" s="10"/>
      <c r="M3816" s="34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103"/>
      <c r="I3817" s="10"/>
      <c r="J3817" s="10"/>
      <c r="K3817" s="10"/>
      <c r="L3817" s="10"/>
      <c r="M3817" s="34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103"/>
      <c r="I3818" s="10"/>
      <c r="J3818" s="10"/>
      <c r="K3818" s="10"/>
      <c r="L3818" s="10"/>
      <c r="M3818" s="34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103"/>
      <c r="I3819" s="10"/>
      <c r="J3819" s="10"/>
      <c r="K3819" s="10"/>
      <c r="L3819" s="10"/>
      <c r="M3819" s="34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103"/>
      <c r="I3820" s="10"/>
      <c r="J3820" s="10"/>
      <c r="K3820" s="10"/>
      <c r="L3820" s="10"/>
      <c r="M3820" s="34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103"/>
      <c r="I3821" s="10"/>
      <c r="J3821" s="10"/>
      <c r="K3821" s="10"/>
      <c r="L3821" s="10"/>
      <c r="M3821" s="34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103"/>
      <c r="I3822" s="10"/>
      <c r="J3822" s="10"/>
      <c r="K3822" s="10"/>
      <c r="L3822" s="10"/>
      <c r="M3822" s="34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103"/>
      <c r="I3823" s="10"/>
      <c r="J3823" s="10"/>
      <c r="K3823" s="10"/>
      <c r="L3823" s="10"/>
      <c r="M3823" s="34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103"/>
      <c r="I3824" s="10"/>
      <c r="J3824" s="10"/>
      <c r="K3824" s="10"/>
      <c r="L3824" s="10"/>
      <c r="M3824" s="34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103"/>
      <c r="I3825" s="10"/>
      <c r="J3825" s="10"/>
      <c r="K3825" s="10"/>
      <c r="L3825" s="10"/>
      <c r="M3825" s="34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103"/>
      <c r="I3826" s="10"/>
      <c r="J3826" s="10"/>
      <c r="K3826" s="10"/>
      <c r="L3826" s="10"/>
      <c r="M3826" s="34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103"/>
      <c r="I3827" s="10"/>
      <c r="J3827" s="10"/>
      <c r="K3827" s="10"/>
      <c r="L3827" s="10"/>
      <c r="M3827" s="34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103"/>
      <c r="I3828" s="10"/>
      <c r="J3828" s="10"/>
      <c r="K3828" s="10"/>
      <c r="L3828" s="10"/>
      <c r="M3828" s="34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103"/>
      <c r="I3829" s="10"/>
      <c r="J3829" s="10"/>
      <c r="K3829" s="10"/>
      <c r="L3829" s="10"/>
      <c r="M3829" s="34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103"/>
      <c r="I3830" s="10"/>
      <c r="J3830" s="10"/>
      <c r="K3830" s="10"/>
      <c r="L3830" s="10"/>
      <c r="M3830" s="34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103"/>
      <c r="I3831" s="10"/>
      <c r="J3831" s="10"/>
      <c r="K3831" s="10"/>
      <c r="L3831" s="10"/>
      <c r="M3831" s="34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103"/>
      <c r="I3832" s="10"/>
      <c r="J3832" s="10"/>
      <c r="K3832" s="10"/>
      <c r="L3832" s="10"/>
      <c r="M3832" s="34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103"/>
      <c r="I3833" s="10"/>
      <c r="J3833" s="10"/>
      <c r="K3833" s="10"/>
      <c r="L3833" s="10"/>
      <c r="M3833" s="34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103"/>
      <c r="I3834" s="10"/>
      <c r="J3834" s="10"/>
      <c r="K3834" s="10"/>
      <c r="L3834" s="10"/>
      <c r="M3834" s="34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103"/>
      <c r="I3835" s="10"/>
      <c r="J3835" s="10"/>
      <c r="K3835" s="10"/>
      <c r="L3835" s="10"/>
      <c r="M3835" s="34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103"/>
      <c r="I3836" s="10"/>
      <c r="J3836" s="10"/>
      <c r="K3836" s="10"/>
      <c r="L3836" s="10"/>
      <c r="M3836" s="34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103"/>
      <c r="I3837" s="10"/>
      <c r="J3837" s="10"/>
      <c r="K3837" s="10"/>
      <c r="L3837" s="10"/>
      <c r="M3837" s="34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103"/>
      <c r="I3838" s="10"/>
      <c r="J3838" s="10"/>
      <c r="K3838" s="10"/>
      <c r="L3838" s="10"/>
      <c r="M3838" s="34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103"/>
      <c r="I3839" s="10"/>
      <c r="J3839" s="10"/>
      <c r="K3839" s="10"/>
      <c r="L3839" s="10"/>
      <c r="M3839" s="34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103"/>
      <c r="I3840" s="10"/>
      <c r="J3840" s="10"/>
      <c r="K3840" s="10"/>
      <c r="L3840" s="10"/>
      <c r="M3840" s="34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103"/>
      <c r="I3841" s="10"/>
      <c r="J3841" s="10"/>
      <c r="K3841" s="10"/>
      <c r="L3841" s="10"/>
      <c r="M3841" s="34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103"/>
      <c r="I3842" s="10"/>
      <c r="J3842" s="10"/>
      <c r="K3842" s="10"/>
      <c r="L3842" s="10"/>
      <c r="M3842" s="34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103"/>
      <c r="I3843" s="10"/>
      <c r="J3843" s="10"/>
      <c r="K3843" s="10"/>
      <c r="L3843" s="10"/>
      <c r="M3843" s="34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103"/>
      <c r="I3844" s="10"/>
      <c r="J3844" s="10"/>
      <c r="K3844" s="10"/>
      <c r="L3844" s="10"/>
      <c r="M3844" s="34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103"/>
      <c r="I3845" s="10"/>
      <c r="J3845" s="10"/>
      <c r="K3845" s="10"/>
      <c r="L3845" s="10"/>
      <c r="M3845" s="34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103"/>
      <c r="I3846" s="10"/>
      <c r="J3846" s="10"/>
      <c r="K3846" s="10"/>
      <c r="L3846" s="10"/>
      <c r="M3846" s="34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103"/>
      <c r="I3847" s="10"/>
      <c r="J3847" s="10"/>
      <c r="K3847" s="10"/>
      <c r="L3847" s="10"/>
      <c r="M3847" s="34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103"/>
      <c r="I3848" s="10"/>
      <c r="J3848" s="10"/>
      <c r="K3848" s="10"/>
      <c r="L3848" s="10"/>
      <c r="M3848" s="34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103"/>
      <c r="I3849" s="10"/>
      <c r="J3849" s="10"/>
      <c r="K3849" s="10"/>
      <c r="L3849" s="10"/>
      <c r="M3849" s="34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103"/>
      <c r="I3850" s="10"/>
      <c r="J3850" s="10"/>
      <c r="K3850" s="10"/>
      <c r="L3850" s="10"/>
      <c r="M3850" s="34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103"/>
      <c r="I3851" s="10"/>
      <c r="J3851" s="10"/>
      <c r="K3851" s="10"/>
      <c r="L3851" s="10"/>
      <c r="M3851" s="34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103"/>
      <c r="I3852" s="10"/>
      <c r="J3852" s="10"/>
      <c r="K3852" s="10"/>
      <c r="L3852" s="10"/>
      <c r="M3852" s="34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103"/>
      <c r="I3853" s="10"/>
      <c r="J3853" s="10"/>
      <c r="K3853" s="10"/>
      <c r="L3853" s="10"/>
      <c r="M3853" s="34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103"/>
      <c r="I3854" s="10"/>
      <c r="J3854" s="10"/>
      <c r="K3854" s="10"/>
      <c r="L3854" s="10"/>
      <c r="M3854" s="34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103"/>
      <c r="I3855" s="10"/>
      <c r="J3855" s="10"/>
      <c r="K3855" s="10"/>
      <c r="L3855" s="10"/>
      <c r="M3855" s="34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103"/>
      <c r="I3856" s="10"/>
      <c r="J3856" s="10"/>
      <c r="K3856" s="10"/>
      <c r="L3856" s="10"/>
      <c r="M3856" s="34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103"/>
      <c r="I3857" s="10"/>
      <c r="J3857" s="10"/>
      <c r="K3857" s="10"/>
      <c r="L3857" s="10"/>
      <c r="M3857" s="34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103"/>
      <c r="I3858" s="10"/>
      <c r="J3858" s="10"/>
      <c r="K3858" s="10"/>
      <c r="L3858" s="10"/>
      <c r="M3858" s="34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103"/>
      <c r="I3859" s="10"/>
      <c r="J3859" s="10"/>
      <c r="K3859" s="10"/>
      <c r="L3859" s="10"/>
      <c r="M3859" s="34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103"/>
      <c r="I3860" s="10"/>
      <c r="J3860" s="10"/>
      <c r="K3860" s="10"/>
      <c r="L3860" s="10"/>
      <c r="M3860" s="34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103"/>
      <c r="I3861" s="10"/>
      <c r="J3861" s="10"/>
      <c r="K3861" s="10"/>
      <c r="L3861" s="10"/>
      <c r="M3861" s="34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103"/>
      <c r="I3862" s="10"/>
      <c r="J3862" s="10"/>
      <c r="K3862" s="10"/>
      <c r="L3862" s="10"/>
      <c r="M3862" s="34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103"/>
      <c r="I3863" s="10"/>
      <c r="J3863" s="10"/>
      <c r="K3863" s="10"/>
      <c r="L3863" s="10"/>
      <c r="M3863" s="34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103"/>
      <c r="I3864" s="10"/>
      <c r="J3864" s="10"/>
      <c r="K3864" s="10"/>
      <c r="L3864" s="10"/>
      <c r="M3864" s="34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103"/>
      <c r="I3865" s="10"/>
      <c r="J3865" s="10"/>
      <c r="K3865" s="10"/>
      <c r="L3865" s="10"/>
      <c r="M3865" s="34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103"/>
      <c r="I3866" s="10"/>
      <c r="J3866" s="10"/>
      <c r="K3866" s="10"/>
      <c r="L3866" s="10"/>
      <c r="M3866" s="34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103"/>
      <c r="I3867" s="10"/>
      <c r="J3867" s="10"/>
      <c r="K3867" s="10"/>
      <c r="L3867" s="10"/>
      <c r="M3867" s="34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103"/>
      <c r="I3868" s="10"/>
      <c r="J3868" s="10"/>
      <c r="K3868" s="10"/>
      <c r="L3868" s="10"/>
      <c r="M3868" s="34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103"/>
      <c r="I3869" s="10"/>
      <c r="J3869" s="10"/>
      <c r="K3869" s="10"/>
      <c r="L3869" s="10"/>
      <c r="M3869" s="34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103"/>
      <c r="I3870" s="10"/>
      <c r="J3870" s="10"/>
      <c r="K3870" s="10"/>
      <c r="L3870" s="10"/>
      <c r="M3870" s="34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103"/>
      <c r="I3871" s="10"/>
      <c r="J3871" s="10"/>
      <c r="K3871" s="10"/>
      <c r="L3871" s="10"/>
      <c r="M3871" s="34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103"/>
      <c r="I3872" s="10"/>
      <c r="J3872" s="10"/>
      <c r="K3872" s="10"/>
      <c r="L3872" s="10"/>
      <c r="M3872" s="34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103"/>
      <c r="I3873" s="10"/>
      <c r="J3873" s="10"/>
      <c r="K3873" s="10"/>
      <c r="L3873" s="10"/>
      <c r="M3873" s="34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103"/>
      <c r="I3874" s="10"/>
      <c r="J3874" s="10"/>
      <c r="K3874" s="10"/>
      <c r="L3874" s="10"/>
      <c r="M3874" s="34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103"/>
      <c r="I3875" s="10"/>
      <c r="J3875" s="10"/>
      <c r="K3875" s="10"/>
      <c r="L3875" s="10"/>
      <c r="M3875" s="34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103"/>
      <c r="I3876" s="10"/>
      <c r="J3876" s="10"/>
      <c r="K3876" s="10"/>
      <c r="L3876" s="10"/>
      <c r="M3876" s="34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103"/>
      <c r="I3877" s="10"/>
      <c r="J3877" s="10"/>
      <c r="K3877" s="10"/>
      <c r="L3877" s="10"/>
      <c r="M3877" s="34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103"/>
      <c r="I3878" s="10"/>
      <c r="J3878" s="10"/>
      <c r="K3878" s="10"/>
      <c r="L3878" s="10"/>
      <c r="M3878" s="34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103"/>
      <c r="I3879" s="10"/>
      <c r="J3879" s="10"/>
      <c r="K3879" s="10"/>
      <c r="L3879" s="10"/>
      <c r="M3879" s="34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103"/>
      <c r="I3880" s="10"/>
      <c r="J3880" s="10"/>
      <c r="K3880" s="10"/>
      <c r="L3880" s="10"/>
      <c r="M3880" s="34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103"/>
      <c r="I3881" s="10"/>
      <c r="J3881" s="10"/>
      <c r="K3881" s="10"/>
      <c r="L3881" s="10"/>
      <c r="M3881" s="34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103"/>
      <c r="I3882" s="10"/>
      <c r="J3882" s="10"/>
      <c r="K3882" s="10"/>
      <c r="L3882" s="10"/>
      <c r="M3882" s="34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103"/>
      <c r="I3883" s="10"/>
      <c r="J3883" s="10"/>
      <c r="K3883" s="10"/>
      <c r="L3883" s="10"/>
      <c r="M3883" s="34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103"/>
      <c r="I3884" s="10"/>
      <c r="J3884" s="10"/>
      <c r="K3884" s="10"/>
      <c r="L3884" s="10"/>
      <c r="M3884" s="34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103"/>
      <c r="I3885" s="10"/>
      <c r="J3885" s="10"/>
      <c r="K3885" s="10"/>
      <c r="L3885" s="10"/>
      <c r="M3885" s="34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103"/>
      <c r="I3886" s="10"/>
      <c r="J3886" s="10"/>
      <c r="K3886" s="10"/>
      <c r="L3886" s="10"/>
      <c r="M3886" s="34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103"/>
      <c r="I3887" s="10"/>
      <c r="J3887" s="10"/>
      <c r="K3887" s="10"/>
      <c r="L3887" s="10"/>
      <c r="M3887" s="34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103"/>
      <c r="I3888" s="10"/>
      <c r="J3888" s="10"/>
      <c r="K3888" s="10"/>
      <c r="L3888" s="10"/>
      <c r="M3888" s="34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103"/>
      <c r="I3889" s="10"/>
      <c r="J3889" s="10"/>
      <c r="K3889" s="10"/>
      <c r="L3889" s="10"/>
      <c r="M3889" s="34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103"/>
      <c r="I3890" s="10"/>
      <c r="J3890" s="10"/>
      <c r="K3890" s="10"/>
      <c r="L3890" s="10"/>
      <c r="M3890" s="34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103"/>
      <c r="I3891" s="10"/>
      <c r="J3891" s="10"/>
      <c r="K3891" s="10"/>
      <c r="L3891" s="10"/>
      <c r="M3891" s="34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103"/>
      <c r="I3892" s="10"/>
      <c r="J3892" s="10"/>
      <c r="K3892" s="10"/>
      <c r="L3892" s="10"/>
      <c r="M3892" s="34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103"/>
      <c r="I3893" s="10"/>
      <c r="J3893" s="10"/>
      <c r="K3893" s="10"/>
      <c r="L3893" s="10"/>
      <c r="M3893" s="34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103"/>
      <c r="I3894" s="10"/>
      <c r="J3894" s="10"/>
      <c r="K3894" s="10"/>
      <c r="L3894" s="10"/>
      <c r="M3894" s="34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103"/>
      <c r="I3895" s="10"/>
      <c r="J3895" s="10"/>
      <c r="K3895" s="10"/>
      <c r="L3895" s="10"/>
      <c r="M3895" s="34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103"/>
      <c r="I3896" s="10"/>
      <c r="J3896" s="10"/>
      <c r="K3896" s="10"/>
      <c r="L3896" s="10"/>
      <c r="M3896" s="34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103"/>
      <c r="I3897" s="10"/>
      <c r="J3897" s="10"/>
      <c r="K3897" s="10"/>
      <c r="L3897" s="10"/>
      <c r="M3897" s="34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103"/>
      <c r="I3898" s="10"/>
      <c r="J3898" s="10"/>
      <c r="K3898" s="10"/>
      <c r="L3898" s="10"/>
      <c r="M3898" s="34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103"/>
      <c r="I3899" s="10"/>
      <c r="J3899" s="10"/>
      <c r="K3899" s="10"/>
      <c r="L3899" s="10"/>
      <c r="M3899" s="34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103"/>
      <c r="I3900" s="10"/>
      <c r="J3900" s="10"/>
      <c r="K3900" s="10"/>
      <c r="L3900" s="10"/>
      <c r="M3900" s="34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103"/>
      <c r="I3901" s="10"/>
      <c r="J3901" s="10"/>
      <c r="K3901" s="10"/>
      <c r="L3901" s="10"/>
      <c r="M3901" s="34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103"/>
      <c r="I3902" s="10"/>
      <c r="J3902" s="10"/>
      <c r="K3902" s="10"/>
      <c r="L3902" s="10"/>
      <c r="M3902" s="34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103"/>
      <c r="I3903" s="10"/>
      <c r="J3903" s="10"/>
      <c r="K3903" s="10"/>
      <c r="L3903" s="10"/>
      <c r="M3903" s="34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103"/>
      <c r="I3904" s="10"/>
      <c r="J3904" s="10"/>
      <c r="K3904" s="10"/>
      <c r="L3904" s="10"/>
      <c r="M3904" s="34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103"/>
      <c r="I3905" s="10"/>
      <c r="J3905" s="10"/>
      <c r="K3905" s="10"/>
      <c r="L3905" s="10"/>
      <c r="M3905" s="34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103"/>
      <c r="I3906" s="10"/>
      <c r="J3906" s="10"/>
      <c r="K3906" s="10"/>
      <c r="L3906" s="10"/>
      <c r="M3906" s="34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103"/>
      <c r="I3907" s="10"/>
      <c r="J3907" s="10"/>
      <c r="K3907" s="10"/>
      <c r="L3907" s="10"/>
      <c r="M3907" s="34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103"/>
      <c r="I3908" s="10"/>
      <c r="J3908" s="10"/>
      <c r="K3908" s="10"/>
      <c r="L3908" s="10"/>
      <c r="M3908" s="34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103"/>
      <c r="I3909" s="10"/>
      <c r="J3909" s="10"/>
      <c r="K3909" s="10"/>
      <c r="L3909" s="10"/>
      <c r="M3909" s="34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103"/>
      <c r="I3910" s="10"/>
      <c r="J3910" s="10"/>
      <c r="K3910" s="10"/>
      <c r="L3910" s="10"/>
      <c r="M3910" s="34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103"/>
      <c r="I3911" s="10"/>
      <c r="J3911" s="10"/>
      <c r="K3911" s="10"/>
      <c r="L3911" s="10"/>
      <c r="M3911" s="34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103"/>
      <c r="I3912" s="10"/>
      <c r="J3912" s="10"/>
      <c r="K3912" s="10"/>
      <c r="L3912" s="10"/>
      <c r="M3912" s="34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103"/>
      <c r="I3913" s="10"/>
      <c r="J3913" s="10"/>
      <c r="K3913" s="10"/>
      <c r="L3913" s="10"/>
      <c r="M3913" s="34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103"/>
      <c r="I3914" s="10"/>
      <c r="J3914" s="10"/>
      <c r="K3914" s="10"/>
      <c r="L3914" s="10"/>
      <c r="M3914" s="34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103"/>
      <c r="I3915" s="10"/>
      <c r="J3915" s="10"/>
      <c r="K3915" s="10"/>
      <c r="L3915" s="10"/>
      <c r="M3915" s="34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103"/>
      <c r="I3916" s="10"/>
      <c r="J3916" s="10"/>
      <c r="K3916" s="10"/>
      <c r="L3916" s="10"/>
      <c r="M3916" s="34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103"/>
      <c r="I3917" s="10"/>
      <c r="J3917" s="10"/>
      <c r="K3917" s="10"/>
      <c r="L3917" s="10"/>
      <c r="M3917" s="34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103"/>
      <c r="I3918" s="10"/>
      <c r="J3918" s="10"/>
      <c r="K3918" s="10"/>
      <c r="L3918" s="10"/>
      <c r="M3918" s="34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103"/>
      <c r="I3919" s="10"/>
      <c r="J3919" s="10"/>
      <c r="K3919" s="10"/>
      <c r="L3919" s="10"/>
      <c r="M3919" s="34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103"/>
      <c r="I3920" s="10"/>
      <c r="J3920" s="10"/>
      <c r="K3920" s="10"/>
      <c r="L3920" s="10"/>
      <c r="M3920" s="34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103"/>
      <c r="I3921" s="10"/>
      <c r="J3921" s="10"/>
      <c r="K3921" s="10"/>
      <c r="L3921" s="10"/>
      <c r="M3921" s="34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103"/>
      <c r="I3922" s="10"/>
      <c r="J3922" s="10"/>
      <c r="K3922" s="10"/>
      <c r="L3922" s="10"/>
      <c r="M3922" s="34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103"/>
      <c r="I3923" s="10"/>
      <c r="J3923" s="10"/>
      <c r="K3923" s="10"/>
      <c r="L3923" s="10"/>
      <c r="M3923" s="34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103"/>
      <c r="I3924" s="10"/>
      <c r="J3924" s="10"/>
      <c r="K3924" s="10"/>
      <c r="L3924" s="10"/>
      <c r="M3924" s="34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103"/>
      <c r="I3925" s="10"/>
      <c r="J3925" s="10"/>
      <c r="K3925" s="10"/>
      <c r="L3925" s="10"/>
      <c r="M3925" s="34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103"/>
      <c r="I3926" s="10"/>
      <c r="J3926" s="10"/>
      <c r="K3926" s="10"/>
      <c r="L3926" s="10"/>
      <c r="M3926" s="34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103"/>
      <c r="I3927" s="10"/>
      <c r="J3927" s="10"/>
      <c r="K3927" s="10"/>
      <c r="L3927" s="10"/>
      <c r="M3927" s="34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103"/>
      <c r="I3928" s="10"/>
      <c r="J3928" s="10"/>
      <c r="K3928" s="10"/>
      <c r="L3928" s="10"/>
      <c r="M3928" s="34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103"/>
      <c r="I3929" s="10"/>
      <c r="J3929" s="10"/>
      <c r="K3929" s="10"/>
      <c r="L3929" s="10"/>
      <c r="M3929" s="34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103"/>
      <c r="I3930" s="10"/>
      <c r="J3930" s="10"/>
      <c r="K3930" s="10"/>
      <c r="L3930" s="10"/>
      <c r="M3930" s="34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103"/>
      <c r="I3931" s="10"/>
      <c r="J3931" s="10"/>
      <c r="K3931" s="10"/>
      <c r="L3931" s="10"/>
      <c r="M3931" s="34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103"/>
      <c r="I3932" s="10"/>
      <c r="J3932" s="10"/>
      <c r="K3932" s="10"/>
      <c r="L3932" s="10"/>
      <c r="M3932" s="34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103"/>
      <c r="I3933" s="10"/>
      <c r="J3933" s="10"/>
      <c r="K3933" s="10"/>
      <c r="L3933" s="10"/>
      <c r="M3933" s="34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103"/>
      <c r="I3934" s="10"/>
      <c r="J3934" s="10"/>
      <c r="K3934" s="10"/>
      <c r="L3934" s="10"/>
      <c r="M3934" s="34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103"/>
      <c r="I3935" s="10"/>
      <c r="J3935" s="10"/>
      <c r="K3935" s="10"/>
      <c r="L3935" s="10"/>
      <c r="M3935" s="34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103"/>
      <c r="I3936" s="10"/>
      <c r="J3936" s="10"/>
      <c r="K3936" s="10"/>
      <c r="L3936" s="10"/>
      <c r="M3936" s="34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103"/>
      <c r="I3937" s="10"/>
      <c r="J3937" s="10"/>
      <c r="K3937" s="10"/>
      <c r="L3937" s="10"/>
      <c r="M3937" s="34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103"/>
      <c r="I3938" s="10"/>
      <c r="J3938" s="10"/>
      <c r="K3938" s="10"/>
      <c r="L3938" s="10"/>
      <c r="M3938" s="34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103"/>
      <c r="I3939" s="10"/>
      <c r="J3939" s="10"/>
      <c r="K3939" s="10"/>
      <c r="L3939" s="10"/>
      <c r="M3939" s="34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103"/>
      <c r="I3940" s="10"/>
      <c r="J3940" s="10"/>
      <c r="K3940" s="10"/>
      <c r="L3940" s="10"/>
      <c r="M3940" s="34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103"/>
      <c r="I3941" s="10"/>
      <c r="J3941" s="10"/>
      <c r="K3941" s="10"/>
      <c r="L3941" s="10"/>
      <c r="M3941" s="34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103"/>
      <c r="I3942" s="10"/>
      <c r="J3942" s="10"/>
      <c r="K3942" s="10"/>
      <c r="L3942" s="10"/>
      <c r="M3942" s="34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103"/>
      <c r="I3943" s="10"/>
      <c r="J3943" s="10"/>
      <c r="K3943" s="10"/>
      <c r="L3943" s="10"/>
      <c r="M3943" s="34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103"/>
      <c r="I3944" s="10"/>
      <c r="J3944" s="10"/>
      <c r="K3944" s="10"/>
      <c r="L3944" s="10"/>
      <c r="M3944" s="34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103"/>
      <c r="I3945" s="10"/>
      <c r="J3945" s="10"/>
      <c r="K3945" s="10"/>
      <c r="L3945" s="10"/>
      <c r="M3945" s="34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103"/>
      <c r="I3946" s="10"/>
      <c r="J3946" s="10"/>
      <c r="K3946" s="10"/>
      <c r="L3946" s="10"/>
      <c r="M3946" s="34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103"/>
      <c r="I3947" s="10"/>
      <c r="J3947" s="10"/>
      <c r="K3947" s="10"/>
      <c r="L3947" s="10"/>
      <c r="M3947" s="34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103"/>
      <c r="I3948" s="10"/>
      <c r="J3948" s="10"/>
      <c r="K3948" s="10"/>
      <c r="L3948" s="10"/>
      <c r="M3948" s="34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103"/>
      <c r="I3949" s="10"/>
      <c r="J3949" s="10"/>
      <c r="K3949" s="10"/>
      <c r="L3949" s="10"/>
      <c r="M3949" s="34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103"/>
      <c r="I3950" s="10"/>
      <c r="J3950" s="10"/>
      <c r="K3950" s="10"/>
      <c r="L3950" s="10"/>
      <c r="M3950" s="34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103"/>
      <c r="I3951" s="10"/>
      <c r="J3951" s="10"/>
      <c r="K3951" s="10"/>
      <c r="L3951" s="10"/>
      <c r="M3951" s="34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103"/>
      <c r="I3952" s="10"/>
      <c r="J3952" s="10"/>
      <c r="K3952" s="10"/>
      <c r="L3952" s="10"/>
      <c r="M3952" s="34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103"/>
      <c r="I3953" s="10"/>
      <c r="J3953" s="10"/>
      <c r="K3953" s="10"/>
      <c r="L3953" s="10"/>
      <c r="M3953" s="34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103"/>
      <c r="I3954" s="10"/>
      <c r="J3954" s="10"/>
      <c r="K3954" s="10"/>
      <c r="L3954" s="10"/>
      <c r="M3954" s="34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103"/>
      <c r="I3955" s="10"/>
      <c r="J3955" s="10"/>
      <c r="K3955" s="10"/>
      <c r="L3955" s="10"/>
      <c r="M3955" s="34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103"/>
      <c r="I3956" s="10"/>
      <c r="J3956" s="10"/>
      <c r="K3956" s="10"/>
      <c r="L3956" s="10"/>
      <c r="M3956" s="34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103"/>
      <c r="I3957" s="10"/>
      <c r="J3957" s="10"/>
      <c r="K3957" s="10"/>
      <c r="L3957" s="10"/>
      <c r="M3957" s="34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103"/>
      <c r="I3958" s="10"/>
      <c r="J3958" s="10"/>
      <c r="K3958" s="10"/>
      <c r="L3958" s="10"/>
      <c r="M3958" s="34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103"/>
      <c r="I3959" s="10"/>
      <c r="J3959" s="10"/>
      <c r="K3959" s="10"/>
      <c r="L3959" s="10"/>
      <c r="M3959" s="34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103"/>
      <c r="I3960" s="10"/>
      <c r="J3960" s="10"/>
      <c r="K3960" s="10"/>
      <c r="L3960" s="10"/>
      <c r="M3960" s="34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103"/>
      <c r="I3961" s="10"/>
      <c r="J3961" s="10"/>
      <c r="K3961" s="10"/>
      <c r="L3961" s="10"/>
      <c r="M3961" s="34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103"/>
      <c r="I3962" s="10"/>
      <c r="J3962" s="10"/>
      <c r="K3962" s="10"/>
      <c r="L3962" s="10"/>
      <c r="M3962" s="34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103"/>
      <c r="I3963" s="10"/>
      <c r="J3963" s="10"/>
      <c r="K3963" s="10"/>
      <c r="L3963" s="10"/>
      <c r="M3963" s="34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103"/>
      <c r="I3964" s="10"/>
      <c r="J3964" s="10"/>
      <c r="K3964" s="10"/>
      <c r="L3964" s="10"/>
      <c r="M3964" s="34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103"/>
      <c r="I3965" s="10"/>
      <c r="J3965" s="10"/>
      <c r="K3965" s="10"/>
      <c r="L3965" s="10"/>
      <c r="M3965" s="34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103"/>
      <c r="I3966" s="10"/>
      <c r="J3966" s="10"/>
      <c r="K3966" s="10"/>
      <c r="L3966" s="10"/>
      <c r="M3966" s="34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103"/>
      <c r="I3967" s="10"/>
      <c r="J3967" s="10"/>
      <c r="K3967" s="10"/>
      <c r="L3967" s="10"/>
      <c r="M3967" s="34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103"/>
      <c r="I3968" s="10"/>
      <c r="J3968" s="10"/>
      <c r="K3968" s="10"/>
      <c r="L3968" s="10"/>
      <c r="M3968" s="34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103"/>
      <c r="I3969" s="10"/>
      <c r="J3969" s="10"/>
      <c r="K3969" s="10"/>
      <c r="L3969" s="10"/>
      <c r="M3969" s="34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103"/>
      <c r="I3970" s="10"/>
      <c r="J3970" s="10"/>
      <c r="K3970" s="10"/>
      <c r="L3970" s="10"/>
      <c r="M3970" s="34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103"/>
      <c r="I3971" s="10"/>
      <c r="J3971" s="10"/>
      <c r="K3971" s="10"/>
      <c r="L3971" s="10"/>
      <c r="M3971" s="34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103"/>
      <c r="I3972" s="10"/>
      <c r="J3972" s="10"/>
      <c r="K3972" s="10"/>
      <c r="L3972" s="10"/>
      <c r="M3972" s="34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103"/>
      <c r="I3973" s="10"/>
      <c r="J3973" s="10"/>
      <c r="K3973" s="10"/>
      <c r="L3973" s="10"/>
      <c r="M3973" s="34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103"/>
      <c r="I3974" s="10"/>
      <c r="J3974" s="10"/>
      <c r="K3974" s="10"/>
      <c r="L3974" s="10"/>
      <c r="M3974" s="34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103"/>
      <c r="I3975" s="10"/>
      <c r="J3975" s="10"/>
      <c r="K3975" s="10"/>
      <c r="L3975" s="10"/>
      <c r="M3975" s="34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103"/>
      <c r="I3976" s="10"/>
      <c r="J3976" s="10"/>
      <c r="K3976" s="10"/>
      <c r="L3976" s="10"/>
      <c r="M3976" s="34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103"/>
      <c r="I3977" s="10"/>
      <c r="J3977" s="10"/>
      <c r="K3977" s="10"/>
      <c r="L3977" s="10"/>
      <c r="M3977" s="34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103"/>
      <c r="I3978" s="10"/>
      <c r="J3978" s="10"/>
      <c r="K3978" s="10"/>
      <c r="L3978" s="10"/>
      <c r="M3978" s="34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103"/>
      <c r="I3979" s="10"/>
      <c r="J3979" s="10"/>
      <c r="K3979" s="10"/>
      <c r="L3979" s="10"/>
      <c r="M3979" s="34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103"/>
      <c r="I3980" s="10"/>
      <c r="J3980" s="10"/>
      <c r="K3980" s="10"/>
      <c r="L3980" s="10"/>
      <c r="M3980" s="34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103"/>
      <c r="I3981" s="10"/>
      <c r="J3981" s="10"/>
      <c r="K3981" s="10"/>
      <c r="L3981" s="10"/>
      <c r="M3981" s="34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103"/>
      <c r="I3982" s="10"/>
      <c r="J3982" s="10"/>
      <c r="K3982" s="10"/>
      <c r="L3982" s="10"/>
      <c r="M3982" s="34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103"/>
      <c r="I3983" s="10"/>
      <c r="J3983" s="10"/>
      <c r="K3983" s="10"/>
      <c r="L3983" s="10"/>
      <c r="M3983" s="34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103"/>
      <c r="I3984" s="10"/>
      <c r="J3984" s="10"/>
      <c r="K3984" s="10"/>
      <c r="L3984" s="10"/>
      <c r="M3984" s="34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103"/>
      <c r="I3985" s="10"/>
      <c r="J3985" s="10"/>
      <c r="K3985" s="10"/>
      <c r="L3985" s="10"/>
      <c r="M3985" s="34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103"/>
      <c r="I3986" s="10"/>
      <c r="J3986" s="10"/>
      <c r="K3986" s="10"/>
      <c r="L3986" s="10"/>
      <c r="M3986" s="34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103"/>
      <c r="I3987" s="10"/>
      <c r="J3987" s="10"/>
      <c r="K3987" s="10"/>
      <c r="L3987" s="10"/>
      <c r="M3987" s="34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103"/>
      <c r="I3988" s="10"/>
      <c r="J3988" s="10"/>
      <c r="K3988" s="10"/>
      <c r="L3988" s="10"/>
      <c r="M3988" s="34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103"/>
      <c r="I3989" s="10"/>
      <c r="J3989" s="10"/>
      <c r="K3989" s="10"/>
      <c r="L3989" s="10"/>
      <c r="M3989" s="34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103"/>
      <c r="I3990" s="10"/>
      <c r="J3990" s="10"/>
      <c r="K3990" s="10"/>
      <c r="L3990" s="10"/>
      <c r="M3990" s="34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103"/>
      <c r="I3991" s="10"/>
      <c r="J3991" s="10"/>
      <c r="K3991" s="10"/>
      <c r="L3991" s="10"/>
      <c r="M3991" s="34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103"/>
      <c r="I3992" s="10"/>
      <c r="J3992" s="10"/>
      <c r="K3992" s="10"/>
      <c r="L3992" s="10"/>
      <c r="M3992" s="34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103"/>
      <c r="I3993" s="10"/>
      <c r="J3993" s="10"/>
      <c r="K3993" s="10"/>
      <c r="L3993" s="10"/>
      <c r="M3993" s="34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103"/>
      <c r="I3994" s="10"/>
      <c r="J3994" s="10"/>
      <c r="K3994" s="10"/>
      <c r="L3994" s="10"/>
      <c r="M3994" s="34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103"/>
      <c r="I3995" s="10"/>
      <c r="J3995" s="10"/>
      <c r="K3995" s="10"/>
      <c r="L3995" s="10"/>
      <c r="M3995" s="34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103"/>
      <c r="I3996" s="10"/>
      <c r="J3996" s="10"/>
      <c r="K3996" s="10"/>
      <c r="L3996" s="10"/>
      <c r="M3996" s="34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103"/>
      <c r="I3997" s="10"/>
      <c r="J3997" s="10"/>
      <c r="K3997" s="10"/>
      <c r="L3997" s="10"/>
      <c r="M3997" s="34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103"/>
      <c r="I3998" s="10"/>
      <c r="J3998" s="10"/>
      <c r="K3998" s="10"/>
      <c r="L3998" s="10"/>
      <c r="M3998" s="34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103"/>
      <c r="I3999" s="10"/>
      <c r="J3999" s="10"/>
      <c r="K3999" s="10"/>
      <c r="L3999" s="10"/>
      <c r="M3999" s="34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103"/>
      <c r="I4000" s="10"/>
      <c r="J4000" s="10"/>
      <c r="K4000" s="10"/>
      <c r="L4000" s="10"/>
      <c r="M4000" s="34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103"/>
      <c r="I4001" s="10"/>
      <c r="J4001" s="10"/>
      <c r="K4001" s="10"/>
      <c r="L4001" s="10"/>
      <c r="M4001" s="34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103"/>
      <c r="I4002" s="10"/>
      <c r="J4002" s="10"/>
      <c r="K4002" s="10"/>
      <c r="L4002" s="10"/>
      <c r="M4002" s="34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103"/>
      <c r="I4003" s="10"/>
      <c r="J4003" s="10"/>
      <c r="K4003" s="10"/>
      <c r="L4003" s="10"/>
      <c r="M4003" s="34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103"/>
      <c r="I4004" s="10"/>
      <c r="J4004" s="10"/>
      <c r="K4004" s="10"/>
      <c r="L4004" s="10"/>
      <c r="M4004" s="34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103"/>
      <c r="I4005" s="10"/>
      <c r="J4005" s="10"/>
      <c r="K4005" s="10"/>
      <c r="L4005" s="10"/>
      <c r="M4005" s="34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103"/>
      <c r="I4006" s="10"/>
      <c r="J4006" s="10"/>
      <c r="K4006" s="10"/>
      <c r="L4006" s="10"/>
      <c r="M4006" s="34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103"/>
      <c r="I4007" s="10"/>
      <c r="J4007" s="10"/>
      <c r="K4007" s="10"/>
      <c r="L4007" s="10"/>
      <c r="M4007" s="34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103"/>
      <c r="I4008" s="10"/>
      <c r="J4008" s="10"/>
      <c r="K4008" s="10"/>
      <c r="L4008" s="10"/>
      <c r="M4008" s="34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103"/>
      <c r="I4009" s="10"/>
      <c r="J4009" s="10"/>
      <c r="K4009" s="10"/>
      <c r="L4009" s="10"/>
      <c r="M4009" s="34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103"/>
      <c r="I4010" s="10"/>
      <c r="J4010" s="10"/>
      <c r="K4010" s="10"/>
      <c r="L4010" s="10"/>
      <c r="M4010" s="34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103"/>
      <c r="I4011" s="10"/>
      <c r="J4011" s="10"/>
      <c r="K4011" s="10"/>
      <c r="L4011" s="10"/>
      <c r="M4011" s="34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103"/>
      <c r="I4012" s="10"/>
      <c r="J4012" s="10"/>
      <c r="K4012" s="10"/>
      <c r="L4012" s="10"/>
      <c r="M4012" s="34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103"/>
      <c r="I4013" s="10"/>
      <c r="J4013" s="10"/>
      <c r="K4013" s="10"/>
      <c r="L4013" s="10"/>
      <c r="M4013" s="34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103"/>
      <c r="I4014" s="10"/>
      <c r="J4014" s="10"/>
      <c r="K4014" s="10"/>
      <c r="L4014" s="10"/>
      <c r="M4014" s="34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103"/>
      <c r="I4015" s="10"/>
      <c r="J4015" s="10"/>
      <c r="K4015" s="10"/>
      <c r="L4015" s="10"/>
      <c r="M4015" s="34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103"/>
      <c r="I4016" s="10"/>
      <c r="J4016" s="10"/>
      <c r="K4016" s="10"/>
      <c r="L4016" s="10"/>
      <c r="M4016" s="34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103"/>
      <c r="I4017" s="10"/>
      <c r="J4017" s="10"/>
      <c r="K4017" s="10"/>
      <c r="L4017" s="10"/>
      <c r="M4017" s="34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103"/>
      <c r="I4018" s="10"/>
      <c r="J4018" s="10"/>
      <c r="K4018" s="10"/>
      <c r="L4018" s="10"/>
      <c r="M4018" s="34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103"/>
      <c r="I4019" s="10"/>
      <c r="J4019" s="10"/>
      <c r="K4019" s="10"/>
      <c r="L4019" s="10"/>
      <c r="M4019" s="34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103"/>
      <c r="I4020" s="10"/>
      <c r="J4020" s="10"/>
      <c r="K4020" s="10"/>
      <c r="L4020" s="10"/>
      <c r="M4020" s="34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103"/>
      <c r="I4021" s="10"/>
      <c r="J4021" s="10"/>
      <c r="K4021" s="10"/>
      <c r="L4021" s="10"/>
      <c r="M4021" s="34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103"/>
      <c r="I4022" s="10"/>
      <c r="J4022" s="10"/>
      <c r="K4022" s="10"/>
      <c r="L4022" s="10"/>
      <c r="M4022" s="34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103"/>
      <c r="I4023" s="10"/>
      <c r="J4023" s="10"/>
      <c r="K4023" s="10"/>
      <c r="L4023" s="10"/>
      <c r="M4023" s="34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103"/>
      <c r="I4024" s="10"/>
      <c r="J4024" s="10"/>
      <c r="K4024" s="10"/>
      <c r="L4024" s="10"/>
      <c r="M4024" s="34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103"/>
      <c r="I4025" s="10"/>
      <c r="J4025" s="10"/>
      <c r="K4025" s="10"/>
      <c r="L4025" s="10"/>
      <c r="M4025" s="34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103"/>
      <c r="I4026" s="10"/>
      <c r="J4026" s="10"/>
      <c r="K4026" s="10"/>
      <c r="L4026" s="10"/>
      <c r="M4026" s="34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103"/>
      <c r="I4027" s="10"/>
      <c r="J4027" s="10"/>
      <c r="K4027" s="10"/>
      <c r="L4027" s="10"/>
      <c r="M4027" s="34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103"/>
      <c r="I4028" s="10"/>
      <c r="J4028" s="10"/>
      <c r="K4028" s="10"/>
      <c r="L4028" s="10"/>
      <c r="M4028" s="34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103"/>
      <c r="I4029" s="10"/>
      <c r="J4029" s="10"/>
      <c r="K4029" s="10"/>
      <c r="L4029" s="10"/>
      <c r="M4029" s="34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103"/>
      <c r="I4030" s="10"/>
      <c r="J4030" s="10"/>
      <c r="K4030" s="10"/>
      <c r="L4030" s="10"/>
      <c r="M4030" s="34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103"/>
      <c r="I4031" s="10"/>
      <c r="J4031" s="10"/>
      <c r="K4031" s="10"/>
      <c r="L4031" s="10"/>
      <c r="M4031" s="34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103"/>
      <c r="I4032" s="10"/>
      <c r="J4032" s="10"/>
      <c r="K4032" s="10"/>
      <c r="L4032" s="10"/>
      <c r="M4032" s="34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103"/>
      <c r="I4033" s="10"/>
      <c r="J4033" s="10"/>
      <c r="K4033" s="10"/>
      <c r="L4033" s="10"/>
      <c r="M4033" s="34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103"/>
      <c r="I4034" s="10"/>
      <c r="J4034" s="10"/>
      <c r="K4034" s="10"/>
      <c r="L4034" s="10"/>
      <c r="M4034" s="34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103"/>
      <c r="I4035" s="10"/>
      <c r="J4035" s="10"/>
      <c r="K4035" s="10"/>
      <c r="L4035" s="10"/>
      <c r="M4035" s="34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103"/>
      <c r="I4036" s="10"/>
      <c r="J4036" s="10"/>
      <c r="K4036" s="10"/>
      <c r="L4036" s="10"/>
      <c r="M4036" s="34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103"/>
      <c r="I4037" s="10"/>
      <c r="J4037" s="10"/>
      <c r="K4037" s="10"/>
      <c r="L4037" s="10"/>
      <c r="M4037" s="34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103"/>
      <c r="I4038" s="10"/>
      <c r="J4038" s="10"/>
      <c r="K4038" s="10"/>
      <c r="L4038" s="10"/>
      <c r="M4038" s="34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103"/>
      <c r="I4039" s="10"/>
      <c r="J4039" s="10"/>
      <c r="K4039" s="10"/>
      <c r="L4039" s="10"/>
      <c r="M4039" s="34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103"/>
      <c r="I4040" s="10"/>
      <c r="J4040" s="10"/>
      <c r="K4040" s="10"/>
      <c r="L4040" s="10"/>
      <c r="M4040" s="34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103"/>
      <c r="I4041" s="10"/>
      <c r="J4041" s="10"/>
      <c r="K4041" s="10"/>
      <c r="L4041" s="10"/>
      <c r="M4041" s="34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103"/>
      <c r="I4042" s="10"/>
      <c r="J4042" s="10"/>
      <c r="K4042" s="10"/>
      <c r="L4042" s="10"/>
      <c r="M4042" s="34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103"/>
      <c r="I4043" s="10"/>
      <c r="J4043" s="10"/>
      <c r="K4043" s="10"/>
      <c r="L4043" s="10"/>
      <c r="M4043" s="34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103"/>
      <c r="I4044" s="10"/>
      <c r="J4044" s="10"/>
      <c r="K4044" s="10"/>
      <c r="L4044" s="10"/>
      <c r="M4044" s="34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103"/>
      <c r="I4045" s="10"/>
      <c r="J4045" s="10"/>
      <c r="K4045" s="10"/>
      <c r="L4045" s="10"/>
      <c r="M4045" s="34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103"/>
      <c r="I4046" s="10"/>
      <c r="J4046" s="10"/>
      <c r="K4046" s="10"/>
      <c r="L4046" s="10"/>
      <c r="M4046" s="34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103"/>
      <c r="I4047" s="10"/>
      <c r="J4047" s="10"/>
      <c r="K4047" s="10"/>
      <c r="L4047" s="10"/>
      <c r="M4047" s="34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103"/>
      <c r="I4048" s="10"/>
      <c r="J4048" s="10"/>
      <c r="K4048" s="10"/>
      <c r="L4048" s="10"/>
      <c r="M4048" s="34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103"/>
      <c r="I4049" s="10"/>
      <c r="J4049" s="10"/>
      <c r="K4049" s="10"/>
      <c r="L4049" s="10"/>
      <c r="M4049" s="34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103"/>
      <c r="I4050" s="10"/>
      <c r="J4050" s="10"/>
      <c r="K4050" s="10"/>
      <c r="L4050" s="10"/>
      <c r="M4050" s="34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103"/>
      <c r="I4051" s="10"/>
      <c r="J4051" s="10"/>
      <c r="K4051" s="10"/>
      <c r="L4051" s="10"/>
      <c r="M4051" s="34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103"/>
      <c r="I4052" s="10"/>
      <c r="J4052" s="10"/>
      <c r="K4052" s="10"/>
      <c r="L4052" s="10"/>
      <c r="M4052" s="34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103"/>
      <c r="I4053" s="10"/>
      <c r="J4053" s="10"/>
      <c r="K4053" s="10"/>
      <c r="L4053" s="10"/>
      <c r="M4053" s="34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103"/>
      <c r="I4054" s="10"/>
      <c r="J4054" s="10"/>
      <c r="K4054" s="10"/>
      <c r="L4054" s="10"/>
      <c r="M4054" s="34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103"/>
      <c r="I4055" s="10"/>
      <c r="J4055" s="10"/>
      <c r="K4055" s="10"/>
      <c r="L4055" s="10"/>
      <c r="M4055" s="34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103"/>
      <c r="I4056" s="10"/>
      <c r="J4056" s="10"/>
      <c r="K4056" s="10"/>
      <c r="L4056" s="10"/>
      <c r="M4056" s="34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103"/>
      <c r="I4057" s="10"/>
      <c r="J4057" s="10"/>
      <c r="K4057" s="10"/>
      <c r="L4057" s="10"/>
      <c r="M4057" s="34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103"/>
      <c r="I4058" s="10"/>
      <c r="J4058" s="10"/>
      <c r="K4058" s="10"/>
      <c r="L4058" s="10"/>
      <c r="M4058" s="34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103"/>
      <c r="I4059" s="10"/>
      <c r="J4059" s="10"/>
      <c r="K4059" s="10"/>
      <c r="L4059" s="10"/>
      <c r="M4059" s="34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103"/>
      <c r="I4060" s="10"/>
      <c r="J4060" s="10"/>
      <c r="K4060" s="10"/>
      <c r="L4060" s="10"/>
      <c r="M4060" s="34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103"/>
      <c r="I4061" s="10"/>
      <c r="J4061" s="10"/>
      <c r="K4061" s="10"/>
      <c r="L4061" s="10"/>
      <c r="M4061" s="34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103"/>
      <c r="I4062" s="10"/>
      <c r="J4062" s="10"/>
      <c r="K4062" s="10"/>
      <c r="L4062" s="10"/>
      <c r="M4062" s="34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103"/>
      <c r="I4063" s="10"/>
      <c r="J4063" s="10"/>
      <c r="K4063" s="10"/>
      <c r="L4063" s="10"/>
      <c r="M4063" s="34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103"/>
      <c r="I4064" s="10"/>
      <c r="J4064" s="10"/>
      <c r="K4064" s="10"/>
      <c r="L4064" s="10"/>
      <c r="M4064" s="34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103"/>
      <c r="I4065" s="10"/>
      <c r="J4065" s="10"/>
      <c r="K4065" s="10"/>
      <c r="L4065" s="10"/>
      <c r="M4065" s="34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103"/>
      <c r="I4066" s="10"/>
      <c r="J4066" s="10"/>
      <c r="K4066" s="10"/>
      <c r="L4066" s="10"/>
      <c r="M4066" s="34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103"/>
      <c r="I4067" s="10"/>
      <c r="J4067" s="10"/>
      <c r="K4067" s="10"/>
      <c r="L4067" s="10"/>
      <c r="M4067" s="34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103"/>
      <c r="I4068" s="10"/>
      <c r="J4068" s="10"/>
      <c r="K4068" s="10"/>
      <c r="L4068" s="10"/>
      <c r="M4068" s="34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103"/>
      <c r="I4069" s="10"/>
      <c r="J4069" s="10"/>
      <c r="K4069" s="10"/>
      <c r="L4069" s="10"/>
      <c r="M4069" s="34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103"/>
      <c r="I4070" s="10"/>
      <c r="J4070" s="10"/>
      <c r="K4070" s="10"/>
      <c r="L4070" s="10"/>
      <c r="M4070" s="34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103"/>
      <c r="I4071" s="10"/>
      <c r="J4071" s="10"/>
      <c r="K4071" s="10"/>
      <c r="L4071" s="10"/>
      <c r="M4071" s="34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103"/>
      <c r="I4072" s="10"/>
      <c r="J4072" s="10"/>
      <c r="K4072" s="10"/>
      <c r="L4072" s="10"/>
      <c r="M4072" s="34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103"/>
      <c r="I4073" s="10"/>
      <c r="J4073" s="10"/>
      <c r="K4073" s="10"/>
      <c r="L4073" s="10"/>
      <c r="M4073" s="34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103"/>
      <c r="I4074" s="10"/>
      <c r="J4074" s="10"/>
      <c r="K4074" s="10"/>
      <c r="L4074" s="10"/>
      <c r="M4074" s="34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103"/>
      <c r="I4075" s="10"/>
      <c r="J4075" s="10"/>
      <c r="K4075" s="10"/>
      <c r="L4075" s="10"/>
      <c r="M4075" s="34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103"/>
      <c r="I4076" s="10"/>
      <c r="J4076" s="10"/>
      <c r="K4076" s="10"/>
      <c r="L4076" s="10"/>
      <c r="M4076" s="34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103"/>
      <c r="I4077" s="10"/>
      <c r="J4077" s="10"/>
      <c r="K4077" s="10"/>
      <c r="L4077" s="10"/>
      <c r="M4077" s="34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103"/>
      <c r="I4078" s="10"/>
      <c r="J4078" s="10"/>
      <c r="K4078" s="10"/>
      <c r="L4078" s="10"/>
      <c r="M4078" s="34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103"/>
      <c r="I4079" s="10"/>
      <c r="J4079" s="10"/>
      <c r="K4079" s="10"/>
      <c r="L4079" s="10"/>
      <c r="M4079" s="34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103"/>
      <c r="I4080" s="10"/>
      <c r="J4080" s="10"/>
      <c r="K4080" s="10"/>
      <c r="L4080" s="10"/>
      <c r="M4080" s="34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103"/>
      <c r="I4081" s="10"/>
      <c r="J4081" s="10"/>
      <c r="K4081" s="10"/>
      <c r="L4081" s="10"/>
      <c r="M4081" s="34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103"/>
      <c r="I4082" s="10"/>
      <c r="J4082" s="10"/>
      <c r="K4082" s="10"/>
      <c r="L4082" s="10"/>
      <c r="M4082" s="34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103"/>
      <c r="I4083" s="10"/>
      <c r="J4083" s="10"/>
      <c r="K4083" s="10"/>
      <c r="L4083" s="10"/>
      <c r="M4083" s="34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103"/>
      <c r="I4084" s="10"/>
      <c r="J4084" s="10"/>
      <c r="K4084" s="10"/>
      <c r="L4084" s="10"/>
      <c r="M4084" s="34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103"/>
      <c r="I4085" s="10"/>
      <c r="J4085" s="10"/>
      <c r="K4085" s="10"/>
      <c r="L4085" s="10"/>
      <c r="M4085" s="34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103"/>
      <c r="I4086" s="10"/>
      <c r="J4086" s="10"/>
      <c r="K4086" s="10"/>
      <c r="L4086" s="10"/>
      <c r="M4086" s="34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103"/>
      <c r="I4087" s="10"/>
      <c r="J4087" s="10"/>
      <c r="K4087" s="10"/>
      <c r="L4087" s="10"/>
      <c r="M4087" s="34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103"/>
      <c r="I4088" s="10"/>
      <c r="J4088" s="10"/>
      <c r="K4088" s="10"/>
      <c r="L4088" s="10"/>
      <c r="M4088" s="34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103"/>
      <c r="I4089" s="10"/>
      <c r="J4089" s="10"/>
      <c r="K4089" s="10"/>
      <c r="L4089" s="10"/>
      <c r="M4089" s="34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103"/>
      <c r="I4090" s="10"/>
      <c r="J4090" s="10"/>
      <c r="K4090" s="10"/>
      <c r="L4090" s="10"/>
      <c r="M4090" s="34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103"/>
      <c r="I4091" s="10"/>
      <c r="J4091" s="10"/>
      <c r="K4091" s="10"/>
      <c r="L4091" s="10"/>
      <c r="M4091" s="34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103"/>
      <c r="I4092" s="10"/>
      <c r="J4092" s="10"/>
      <c r="K4092" s="10"/>
      <c r="L4092" s="10"/>
      <c r="M4092" s="34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103"/>
      <c r="I4093" s="10"/>
      <c r="J4093" s="10"/>
      <c r="K4093" s="10"/>
      <c r="L4093" s="10"/>
      <c r="M4093" s="34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103"/>
      <c r="I4094" s="10"/>
      <c r="J4094" s="10"/>
      <c r="K4094" s="10"/>
      <c r="L4094" s="10"/>
      <c r="M4094" s="34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103"/>
      <c r="I4095" s="10"/>
      <c r="J4095" s="10"/>
      <c r="K4095" s="10"/>
      <c r="L4095" s="10"/>
      <c r="M4095" s="34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103"/>
      <c r="I4096" s="10"/>
      <c r="J4096" s="10"/>
      <c r="K4096" s="10"/>
      <c r="L4096" s="10"/>
      <c r="M4096" s="34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103"/>
      <c r="I4097" s="10"/>
      <c r="J4097" s="10"/>
      <c r="K4097" s="10"/>
      <c r="L4097" s="10"/>
      <c r="M4097" s="34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103"/>
      <c r="I4098" s="10"/>
      <c r="J4098" s="10"/>
      <c r="K4098" s="10"/>
      <c r="L4098" s="10"/>
      <c r="M4098" s="34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103"/>
      <c r="I4099" s="10"/>
      <c r="J4099" s="10"/>
      <c r="K4099" s="10"/>
      <c r="L4099" s="10"/>
      <c r="M4099" s="34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103"/>
      <c r="I4100" s="10"/>
      <c r="J4100" s="10"/>
      <c r="K4100" s="10"/>
      <c r="L4100" s="10"/>
      <c r="M4100" s="34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103"/>
      <c r="I4101" s="10"/>
      <c r="J4101" s="10"/>
      <c r="K4101" s="10"/>
      <c r="L4101" s="10"/>
      <c r="M4101" s="34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103"/>
      <c r="I4102" s="10"/>
      <c r="J4102" s="10"/>
      <c r="K4102" s="10"/>
      <c r="L4102" s="10"/>
      <c r="M4102" s="34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103"/>
      <c r="I4103" s="10"/>
      <c r="J4103" s="10"/>
      <c r="K4103" s="10"/>
      <c r="L4103" s="10"/>
      <c r="M4103" s="34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103"/>
      <c r="I4104" s="10"/>
      <c r="J4104" s="10"/>
      <c r="K4104" s="10"/>
      <c r="L4104" s="10"/>
      <c r="M4104" s="34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103"/>
      <c r="I4105" s="10"/>
      <c r="J4105" s="10"/>
      <c r="K4105" s="10"/>
      <c r="L4105" s="10"/>
      <c r="M4105" s="34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103"/>
      <c r="I4106" s="10"/>
      <c r="J4106" s="10"/>
      <c r="K4106" s="10"/>
      <c r="L4106" s="10"/>
      <c r="M4106" s="34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103"/>
      <c r="I4107" s="10"/>
      <c r="J4107" s="10"/>
      <c r="K4107" s="10"/>
      <c r="L4107" s="10"/>
      <c r="M4107" s="34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103"/>
      <c r="I4108" s="10"/>
      <c r="J4108" s="10"/>
      <c r="K4108" s="10"/>
      <c r="L4108" s="10"/>
      <c r="M4108" s="34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103"/>
      <c r="I4109" s="10"/>
      <c r="J4109" s="10"/>
      <c r="K4109" s="10"/>
      <c r="L4109" s="10"/>
      <c r="M4109" s="34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103"/>
      <c r="I4110" s="10"/>
      <c r="J4110" s="10"/>
      <c r="K4110" s="10"/>
      <c r="L4110" s="10"/>
      <c r="M4110" s="34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103"/>
      <c r="I4111" s="10"/>
      <c r="J4111" s="10"/>
      <c r="K4111" s="10"/>
      <c r="L4111" s="10"/>
      <c r="M4111" s="34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103"/>
      <c r="I4112" s="10"/>
      <c r="J4112" s="10"/>
      <c r="K4112" s="10"/>
      <c r="L4112" s="10"/>
      <c r="M4112" s="34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103"/>
      <c r="I4113" s="10"/>
      <c r="J4113" s="10"/>
      <c r="K4113" s="10"/>
      <c r="L4113" s="10"/>
      <c r="M4113" s="34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103"/>
      <c r="I4114" s="10"/>
      <c r="J4114" s="10"/>
      <c r="K4114" s="10"/>
      <c r="L4114" s="10"/>
      <c r="M4114" s="34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103"/>
      <c r="I4115" s="10"/>
      <c r="J4115" s="10"/>
      <c r="K4115" s="10"/>
      <c r="L4115" s="10"/>
      <c r="M4115" s="34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103"/>
      <c r="I4116" s="10"/>
      <c r="J4116" s="10"/>
      <c r="K4116" s="10"/>
      <c r="L4116" s="10"/>
      <c r="M4116" s="34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103"/>
      <c r="I4117" s="10"/>
      <c r="J4117" s="10"/>
      <c r="K4117" s="10"/>
      <c r="L4117" s="10"/>
      <c r="M4117" s="34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103"/>
      <c r="I4118" s="10"/>
      <c r="J4118" s="10"/>
      <c r="K4118" s="10"/>
      <c r="L4118" s="10"/>
      <c r="M4118" s="34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103"/>
      <c r="I4119" s="10"/>
      <c r="J4119" s="10"/>
      <c r="K4119" s="10"/>
      <c r="L4119" s="10"/>
      <c r="M4119" s="34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103"/>
      <c r="I4120" s="10"/>
      <c r="J4120" s="10"/>
      <c r="K4120" s="10"/>
      <c r="L4120" s="10"/>
      <c r="M4120" s="34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103"/>
      <c r="I4121" s="10"/>
      <c r="J4121" s="10"/>
      <c r="K4121" s="10"/>
      <c r="L4121" s="10"/>
      <c r="M4121" s="34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103"/>
      <c r="I4122" s="10"/>
      <c r="J4122" s="10"/>
      <c r="K4122" s="10"/>
      <c r="L4122" s="10"/>
      <c r="M4122" s="34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103"/>
      <c r="I4123" s="10"/>
      <c r="J4123" s="10"/>
      <c r="K4123" s="10"/>
      <c r="L4123" s="10"/>
      <c r="M4123" s="34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103"/>
      <c r="I4124" s="10"/>
      <c r="J4124" s="10"/>
      <c r="K4124" s="10"/>
      <c r="L4124" s="10"/>
      <c r="M4124" s="34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103"/>
      <c r="I4125" s="10"/>
      <c r="J4125" s="10"/>
      <c r="K4125" s="10"/>
      <c r="L4125" s="10"/>
      <c r="M4125" s="34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103"/>
      <c r="I4126" s="10"/>
      <c r="J4126" s="10"/>
      <c r="K4126" s="10"/>
      <c r="L4126" s="10"/>
      <c r="M4126" s="34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103"/>
      <c r="I4127" s="10"/>
      <c r="J4127" s="10"/>
      <c r="K4127" s="10"/>
      <c r="L4127" s="10"/>
      <c r="M4127" s="34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103"/>
      <c r="I4128" s="10"/>
      <c r="J4128" s="10"/>
      <c r="K4128" s="10"/>
      <c r="L4128" s="10"/>
      <c r="M4128" s="34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103"/>
      <c r="I4129" s="10"/>
      <c r="J4129" s="10"/>
      <c r="K4129" s="10"/>
      <c r="L4129" s="10"/>
      <c r="M4129" s="34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103"/>
      <c r="I4130" s="10"/>
      <c r="J4130" s="10"/>
      <c r="K4130" s="10"/>
      <c r="L4130" s="10"/>
      <c r="M4130" s="34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103"/>
      <c r="I4131" s="10"/>
      <c r="J4131" s="10"/>
      <c r="K4131" s="10"/>
      <c r="L4131" s="10"/>
      <c r="M4131" s="34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103"/>
      <c r="I4132" s="10"/>
      <c r="J4132" s="10"/>
      <c r="K4132" s="10"/>
      <c r="L4132" s="10"/>
      <c r="M4132" s="34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103"/>
      <c r="I4133" s="10"/>
      <c r="J4133" s="10"/>
      <c r="K4133" s="10"/>
      <c r="L4133" s="10"/>
      <c r="M4133" s="34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103"/>
      <c r="I4134" s="10"/>
      <c r="J4134" s="10"/>
      <c r="K4134" s="10"/>
      <c r="L4134" s="10"/>
      <c r="M4134" s="34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103"/>
      <c r="I4135" s="10"/>
      <c r="J4135" s="10"/>
      <c r="K4135" s="10"/>
      <c r="L4135" s="10"/>
      <c r="M4135" s="34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103"/>
      <c r="I4136" s="10"/>
      <c r="J4136" s="10"/>
      <c r="K4136" s="10"/>
      <c r="L4136" s="10"/>
      <c r="M4136" s="34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103"/>
      <c r="I4137" s="10"/>
      <c r="J4137" s="10"/>
      <c r="K4137" s="10"/>
      <c r="L4137" s="10"/>
      <c r="M4137" s="34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103"/>
      <c r="I4138" s="10"/>
      <c r="J4138" s="10"/>
      <c r="K4138" s="10"/>
      <c r="L4138" s="10"/>
      <c r="M4138" s="34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103"/>
      <c r="I4139" s="10"/>
      <c r="J4139" s="10"/>
      <c r="K4139" s="10"/>
      <c r="L4139" s="10"/>
      <c r="M4139" s="34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103"/>
      <c r="I4140" s="10"/>
      <c r="J4140" s="10"/>
      <c r="K4140" s="10"/>
      <c r="L4140" s="10"/>
      <c r="M4140" s="34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103"/>
      <c r="I4141" s="10"/>
      <c r="J4141" s="10"/>
      <c r="K4141" s="10"/>
      <c r="L4141" s="10"/>
      <c r="M4141" s="34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103"/>
      <c r="I4142" s="10"/>
      <c r="J4142" s="10"/>
      <c r="K4142" s="10"/>
      <c r="L4142" s="10"/>
      <c r="M4142" s="34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103"/>
      <c r="I4143" s="10"/>
      <c r="J4143" s="10"/>
      <c r="K4143" s="10"/>
      <c r="L4143" s="10"/>
      <c r="M4143" s="34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103"/>
      <c r="I4144" s="10"/>
      <c r="J4144" s="10"/>
      <c r="K4144" s="10"/>
      <c r="L4144" s="10"/>
      <c r="M4144" s="34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103"/>
      <c r="I4145" s="10"/>
      <c r="J4145" s="10"/>
      <c r="K4145" s="10"/>
      <c r="L4145" s="10"/>
      <c r="M4145" s="34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103"/>
      <c r="I4146" s="10"/>
      <c r="J4146" s="10"/>
      <c r="K4146" s="10"/>
      <c r="L4146" s="10"/>
      <c r="M4146" s="34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103"/>
      <c r="I4147" s="10"/>
      <c r="J4147" s="10"/>
      <c r="K4147" s="10"/>
      <c r="L4147" s="10"/>
      <c r="M4147" s="34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103"/>
      <c r="I4148" s="10"/>
      <c r="J4148" s="10"/>
      <c r="K4148" s="10"/>
      <c r="L4148" s="10"/>
      <c r="M4148" s="34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103"/>
      <c r="I4149" s="10"/>
      <c r="J4149" s="10"/>
      <c r="K4149" s="10"/>
      <c r="L4149" s="10"/>
      <c r="M4149" s="34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103"/>
      <c r="I4150" s="10"/>
      <c r="J4150" s="10"/>
      <c r="K4150" s="10"/>
      <c r="L4150" s="10"/>
      <c r="M4150" s="34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103"/>
      <c r="I4151" s="10"/>
      <c r="J4151" s="10"/>
      <c r="K4151" s="10"/>
      <c r="L4151" s="10"/>
      <c r="M4151" s="34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103"/>
      <c r="I4152" s="10"/>
      <c r="J4152" s="10"/>
      <c r="K4152" s="10"/>
      <c r="L4152" s="10"/>
      <c r="M4152" s="34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103"/>
      <c r="I4153" s="10"/>
      <c r="J4153" s="10"/>
      <c r="K4153" s="10"/>
      <c r="L4153" s="10"/>
      <c r="M4153" s="34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103"/>
      <c r="I4154" s="10"/>
      <c r="J4154" s="10"/>
      <c r="K4154" s="10"/>
      <c r="L4154" s="10"/>
      <c r="M4154" s="34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103"/>
      <c r="I4155" s="10"/>
      <c r="J4155" s="10"/>
      <c r="K4155" s="10"/>
      <c r="L4155" s="10"/>
      <c r="M4155" s="34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103"/>
      <c r="I4156" s="10"/>
      <c r="J4156" s="10"/>
      <c r="K4156" s="10"/>
      <c r="L4156" s="10"/>
      <c r="M4156" s="34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103"/>
      <c r="I4157" s="10"/>
      <c r="J4157" s="10"/>
      <c r="K4157" s="10"/>
      <c r="L4157" s="10"/>
      <c r="M4157" s="34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103"/>
      <c r="I4158" s="10"/>
      <c r="J4158" s="10"/>
      <c r="K4158" s="10"/>
      <c r="L4158" s="10"/>
      <c r="M4158" s="34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103"/>
      <c r="I4159" s="10"/>
      <c r="J4159" s="10"/>
      <c r="K4159" s="10"/>
      <c r="L4159" s="10"/>
      <c r="M4159" s="34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103"/>
      <c r="I4160" s="10"/>
      <c r="J4160" s="10"/>
      <c r="K4160" s="10"/>
      <c r="L4160" s="10"/>
      <c r="M4160" s="34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103"/>
      <c r="I4161" s="10"/>
      <c r="J4161" s="10"/>
      <c r="K4161" s="10"/>
      <c r="L4161" s="10"/>
      <c r="M4161" s="34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103"/>
      <c r="I4162" s="10"/>
      <c r="J4162" s="10"/>
      <c r="K4162" s="10"/>
      <c r="L4162" s="10"/>
      <c r="M4162" s="34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103"/>
      <c r="I4163" s="10"/>
      <c r="J4163" s="10"/>
      <c r="K4163" s="10"/>
      <c r="L4163" s="10"/>
      <c r="M4163" s="34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103"/>
      <c r="I4164" s="10"/>
      <c r="J4164" s="10"/>
      <c r="K4164" s="10"/>
      <c r="L4164" s="10"/>
      <c r="M4164" s="34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103"/>
      <c r="I4165" s="10"/>
      <c r="J4165" s="10"/>
      <c r="K4165" s="10"/>
      <c r="L4165" s="10"/>
      <c r="M4165" s="34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103"/>
      <c r="I4166" s="10"/>
      <c r="J4166" s="10"/>
      <c r="K4166" s="10"/>
      <c r="L4166" s="10"/>
      <c r="M4166" s="34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103"/>
      <c r="I4167" s="10"/>
      <c r="J4167" s="10"/>
      <c r="K4167" s="10"/>
      <c r="L4167" s="10"/>
      <c r="M4167" s="34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103"/>
      <c r="I4168" s="10"/>
      <c r="J4168" s="10"/>
      <c r="K4168" s="10"/>
      <c r="L4168" s="10"/>
      <c r="M4168" s="34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103"/>
      <c r="I4169" s="10"/>
      <c r="J4169" s="10"/>
      <c r="K4169" s="10"/>
      <c r="L4169" s="10"/>
      <c r="M4169" s="34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103"/>
      <c r="I4170" s="10"/>
      <c r="J4170" s="10"/>
      <c r="K4170" s="10"/>
      <c r="L4170" s="10"/>
      <c r="M4170" s="34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103"/>
      <c r="I4171" s="10"/>
      <c r="J4171" s="10"/>
      <c r="K4171" s="10"/>
      <c r="L4171" s="10"/>
      <c r="M4171" s="34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103"/>
      <c r="I4172" s="10"/>
      <c r="J4172" s="10"/>
      <c r="K4172" s="10"/>
      <c r="L4172" s="10"/>
      <c r="M4172" s="34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103"/>
      <c r="I4173" s="10"/>
      <c r="J4173" s="10"/>
      <c r="K4173" s="10"/>
      <c r="L4173" s="10"/>
      <c r="M4173" s="34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103"/>
      <c r="I4174" s="10"/>
      <c r="J4174" s="10"/>
      <c r="K4174" s="10"/>
      <c r="L4174" s="10"/>
      <c r="M4174" s="34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103"/>
      <c r="I4175" s="10"/>
      <c r="J4175" s="10"/>
      <c r="K4175" s="10"/>
      <c r="L4175" s="10"/>
      <c r="M4175" s="34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103"/>
      <c r="I4176" s="10"/>
      <c r="J4176" s="10"/>
      <c r="K4176" s="10"/>
      <c r="L4176" s="10"/>
      <c r="M4176" s="34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103"/>
      <c r="I4177" s="10"/>
      <c r="J4177" s="10"/>
      <c r="K4177" s="10"/>
      <c r="L4177" s="10"/>
      <c r="M4177" s="34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103"/>
      <c r="I4178" s="10"/>
      <c r="J4178" s="10"/>
      <c r="K4178" s="10"/>
      <c r="L4178" s="10"/>
      <c r="M4178" s="34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103"/>
      <c r="I4179" s="10"/>
      <c r="J4179" s="10"/>
      <c r="K4179" s="10"/>
      <c r="L4179" s="10"/>
      <c r="M4179" s="34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103"/>
      <c r="I4180" s="10"/>
      <c r="J4180" s="10"/>
      <c r="K4180" s="10"/>
      <c r="L4180" s="10"/>
      <c r="M4180" s="34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103"/>
      <c r="I4181" s="10"/>
      <c r="J4181" s="10"/>
      <c r="K4181" s="10"/>
      <c r="L4181" s="10"/>
      <c r="M4181" s="34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103"/>
      <c r="I4182" s="10"/>
      <c r="J4182" s="10"/>
      <c r="K4182" s="10"/>
      <c r="L4182" s="10"/>
      <c r="M4182" s="34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103"/>
      <c r="I4183" s="10"/>
      <c r="J4183" s="10"/>
      <c r="K4183" s="10"/>
      <c r="L4183" s="10"/>
      <c r="M4183" s="34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103"/>
      <c r="I4184" s="10"/>
      <c r="J4184" s="10"/>
      <c r="K4184" s="10"/>
      <c r="L4184" s="10"/>
      <c r="M4184" s="34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103"/>
      <c r="I4185" s="10"/>
      <c r="J4185" s="10"/>
      <c r="K4185" s="10"/>
      <c r="L4185" s="10"/>
      <c r="M4185" s="34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103"/>
      <c r="I4186" s="10"/>
      <c r="J4186" s="10"/>
      <c r="K4186" s="10"/>
      <c r="L4186" s="10"/>
      <c r="M4186" s="34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103"/>
      <c r="I4187" s="10"/>
      <c r="J4187" s="10"/>
      <c r="K4187" s="10"/>
      <c r="L4187" s="10"/>
      <c r="M4187" s="34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103"/>
      <c r="I4188" s="10"/>
      <c r="J4188" s="10"/>
      <c r="K4188" s="10"/>
      <c r="L4188" s="10"/>
      <c r="M4188" s="34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103"/>
      <c r="I4189" s="10"/>
      <c r="J4189" s="10"/>
      <c r="K4189" s="10"/>
      <c r="L4189" s="10"/>
      <c r="M4189" s="34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103"/>
      <c r="I4190" s="10"/>
      <c r="J4190" s="10"/>
      <c r="K4190" s="10"/>
      <c r="L4190" s="10"/>
      <c r="M4190" s="34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103"/>
      <c r="I4191" s="10"/>
      <c r="J4191" s="10"/>
      <c r="K4191" s="10"/>
      <c r="L4191" s="10"/>
      <c r="M4191" s="34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103"/>
      <c r="I4192" s="10"/>
      <c r="J4192" s="10"/>
      <c r="K4192" s="10"/>
      <c r="L4192" s="10"/>
      <c r="M4192" s="34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103"/>
      <c r="I4193" s="10"/>
      <c r="J4193" s="10"/>
      <c r="K4193" s="10"/>
      <c r="L4193" s="10"/>
      <c r="M4193" s="34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103"/>
      <c r="I4194" s="10"/>
      <c r="J4194" s="10"/>
      <c r="K4194" s="10"/>
      <c r="L4194" s="10"/>
      <c r="M4194" s="34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103"/>
      <c r="I4195" s="10"/>
      <c r="J4195" s="10"/>
      <c r="K4195" s="10"/>
      <c r="L4195" s="10"/>
      <c r="M4195" s="34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103"/>
      <c r="I4196" s="10"/>
      <c r="J4196" s="10"/>
      <c r="K4196" s="10"/>
      <c r="L4196" s="10"/>
      <c r="M4196" s="34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103"/>
      <c r="I4197" s="10"/>
      <c r="J4197" s="10"/>
      <c r="K4197" s="10"/>
      <c r="L4197" s="10"/>
      <c r="M4197" s="34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103"/>
      <c r="I4198" s="10"/>
      <c r="J4198" s="10"/>
      <c r="K4198" s="10"/>
      <c r="L4198" s="10"/>
      <c r="M4198" s="34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103"/>
      <c r="I4199" s="10"/>
      <c r="J4199" s="10"/>
      <c r="K4199" s="10"/>
      <c r="L4199" s="10"/>
      <c r="M4199" s="34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103"/>
      <c r="I4200" s="10"/>
      <c r="J4200" s="10"/>
      <c r="K4200" s="10"/>
      <c r="L4200" s="10"/>
      <c r="M4200" s="34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103"/>
      <c r="I4201" s="10"/>
      <c r="J4201" s="10"/>
      <c r="K4201" s="10"/>
      <c r="L4201" s="10"/>
      <c r="M4201" s="34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103"/>
      <c r="I4202" s="10"/>
      <c r="J4202" s="10"/>
      <c r="K4202" s="10"/>
      <c r="L4202" s="10"/>
      <c r="M4202" s="34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103"/>
      <c r="I4203" s="10"/>
      <c r="J4203" s="10"/>
      <c r="K4203" s="10"/>
      <c r="L4203" s="10"/>
      <c r="M4203" s="34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103"/>
      <c r="I4204" s="10"/>
      <c r="J4204" s="10"/>
      <c r="K4204" s="10"/>
      <c r="L4204" s="10"/>
      <c r="M4204" s="34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103"/>
      <c r="I4205" s="10"/>
      <c r="J4205" s="10"/>
      <c r="K4205" s="10"/>
      <c r="L4205" s="10"/>
      <c r="M4205" s="34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103"/>
      <c r="I4206" s="10"/>
      <c r="J4206" s="10"/>
      <c r="K4206" s="10"/>
      <c r="L4206" s="10"/>
      <c r="M4206" s="34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103"/>
      <c r="I4207" s="10"/>
      <c r="J4207" s="10"/>
      <c r="K4207" s="10"/>
      <c r="L4207" s="10"/>
      <c r="M4207" s="34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103"/>
      <c r="I4208" s="10"/>
      <c r="J4208" s="10"/>
      <c r="K4208" s="10"/>
      <c r="L4208" s="10"/>
      <c r="M4208" s="34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103"/>
      <c r="I4209" s="10"/>
      <c r="J4209" s="10"/>
      <c r="K4209" s="10"/>
      <c r="L4209" s="10"/>
      <c r="M4209" s="34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103"/>
      <c r="I4210" s="10"/>
      <c r="J4210" s="10"/>
      <c r="K4210" s="10"/>
      <c r="L4210" s="10"/>
      <c r="M4210" s="34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103"/>
      <c r="I4211" s="10"/>
      <c r="J4211" s="10"/>
      <c r="K4211" s="10"/>
      <c r="L4211" s="10"/>
      <c r="M4211" s="34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103"/>
      <c r="I4212" s="10"/>
      <c r="J4212" s="10"/>
      <c r="K4212" s="10"/>
      <c r="L4212" s="10"/>
      <c r="M4212" s="34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103"/>
      <c r="I4213" s="10"/>
      <c r="J4213" s="10"/>
      <c r="K4213" s="10"/>
      <c r="L4213" s="10"/>
      <c r="M4213" s="34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103"/>
      <c r="I4214" s="10"/>
      <c r="J4214" s="10"/>
      <c r="K4214" s="10"/>
      <c r="L4214" s="10"/>
      <c r="M4214" s="34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103"/>
      <c r="I4215" s="10"/>
      <c r="J4215" s="10"/>
      <c r="K4215" s="10"/>
      <c r="L4215" s="10"/>
      <c r="M4215" s="34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103"/>
      <c r="I4216" s="10"/>
      <c r="J4216" s="10"/>
      <c r="K4216" s="10"/>
      <c r="L4216" s="10"/>
      <c r="M4216" s="34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103"/>
      <c r="I4217" s="10"/>
      <c r="J4217" s="10"/>
      <c r="K4217" s="10"/>
      <c r="L4217" s="10"/>
      <c r="M4217" s="34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103"/>
      <c r="I4218" s="10"/>
      <c r="J4218" s="10"/>
      <c r="K4218" s="10"/>
      <c r="L4218" s="10"/>
      <c r="M4218" s="34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103"/>
      <c r="I4219" s="10"/>
      <c r="J4219" s="10"/>
      <c r="K4219" s="10"/>
      <c r="L4219" s="10"/>
      <c r="M4219" s="34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103"/>
      <c r="I4220" s="10"/>
      <c r="J4220" s="10"/>
      <c r="K4220" s="10"/>
      <c r="L4220" s="10"/>
      <c r="M4220" s="34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103"/>
      <c r="I4221" s="10"/>
      <c r="J4221" s="10"/>
      <c r="K4221" s="10"/>
      <c r="L4221" s="10"/>
      <c r="M4221" s="34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103"/>
      <c r="I4222" s="10"/>
      <c r="J4222" s="10"/>
      <c r="K4222" s="10"/>
      <c r="L4222" s="10"/>
      <c r="M4222" s="34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103"/>
      <c r="I4223" s="10"/>
      <c r="J4223" s="10"/>
      <c r="K4223" s="10"/>
      <c r="L4223" s="10"/>
      <c r="M4223" s="34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103"/>
      <c r="I4224" s="10"/>
      <c r="J4224" s="10"/>
      <c r="K4224" s="10"/>
      <c r="L4224" s="10"/>
      <c r="M4224" s="34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103"/>
      <c r="I4225" s="10"/>
      <c r="J4225" s="10"/>
      <c r="K4225" s="10"/>
      <c r="L4225" s="10"/>
      <c r="M4225" s="34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103"/>
      <c r="I4226" s="10"/>
      <c r="J4226" s="10"/>
      <c r="K4226" s="10"/>
      <c r="L4226" s="10"/>
      <c r="M4226" s="34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103"/>
      <c r="I4227" s="10"/>
      <c r="J4227" s="10"/>
      <c r="K4227" s="10"/>
      <c r="L4227" s="10"/>
      <c r="M4227" s="34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103"/>
      <c r="I4228" s="10"/>
      <c r="J4228" s="10"/>
      <c r="K4228" s="10"/>
      <c r="L4228" s="10"/>
      <c r="M4228" s="34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103"/>
      <c r="I4229" s="10"/>
      <c r="J4229" s="10"/>
      <c r="K4229" s="10"/>
      <c r="L4229" s="10"/>
      <c r="M4229" s="34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103"/>
      <c r="I4230" s="10"/>
      <c r="J4230" s="10"/>
      <c r="K4230" s="10"/>
      <c r="L4230" s="10"/>
      <c r="M4230" s="34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103"/>
      <c r="I4231" s="10"/>
      <c r="J4231" s="10"/>
      <c r="K4231" s="10"/>
      <c r="L4231" s="10"/>
      <c r="M4231" s="34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103"/>
      <c r="I4232" s="10"/>
      <c r="J4232" s="10"/>
      <c r="K4232" s="10"/>
      <c r="L4232" s="10"/>
      <c r="M4232" s="34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103"/>
      <c r="I4233" s="10"/>
      <c r="J4233" s="10"/>
      <c r="K4233" s="10"/>
      <c r="L4233" s="10"/>
      <c r="M4233" s="34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103"/>
      <c r="I4234" s="10"/>
      <c r="J4234" s="10"/>
      <c r="K4234" s="10"/>
      <c r="L4234" s="10"/>
      <c r="M4234" s="34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103"/>
      <c r="I4235" s="10"/>
      <c r="J4235" s="10"/>
      <c r="K4235" s="10"/>
      <c r="L4235" s="10"/>
      <c r="M4235" s="34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103"/>
      <c r="I4236" s="10"/>
      <c r="J4236" s="10"/>
      <c r="K4236" s="10"/>
      <c r="L4236" s="10"/>
      <c r="M4236" s="34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103"/>
      <c r="I4237" s="10"/>
      <c r="J4237" s="10"/>
      <c r="K4237" s="10"/>
      <c r="L4237" s="10"/>
      <c r="M4237" s="34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103"/>
      <c r="I4238" s="10"/>
      <c r="J4238" s="10"/>
      <c r="K4238" s="10"/>
      <c r="L4238" s="10"/>
      <c r="M4238" s="34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103"/>
      <c r="I4239" s="10"/>
      <c r="J4239" s="10"/>
      <c r="K4239" s="10"/>
      <c r="L4239" s="10"/>
      <c r="M4239" s="34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103"/>
      <c r="I4240" s="10"/>
      <c r="J4240" s="10"/>
      <c r="K4240" s="10"/>
      <c r="L4240" s="10"/>
      <c r="M4240" s="34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103"/>
      <c r="I4241" s="10"/>
      <c r="J4241" s="10"/>
      <c r="K4241" s="10"/>
      <c r="L4241" s="10"/>
      <c r="M4241" s="34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103"/>
      <c r="I4242" s="10"/>
      <c r="J4242" s="10"/>
      <c r="K4242" s="10"/>
      <c r="L4242" s="10"/>
      <c r="M4242" s="34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103"/>
      <c r="I4243" s="10"/>
      <c r="J4243" s="10"/>
      <c r="K4243" s="10"/>
      <c r="L4243" s="10"/>
      <c r="M4243" s="34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103"/>
      <c r="I4244" s="10"/>
      <c r="J4244" s="10"/>
      <c r="K4244" s="10"/>
      <c r="L4244" s="10"/>
      <c r="M4244" s="34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103"/>
      <c r="I4245" s="10"/>
      <c r="J4245" s="10"/>
      <c r="K4245" s="10"/>
      <c r="L4245" s="10"/>
      <c r="M4245" s="34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103"/>
      <c r="I4246" s="10"/>
      <c r="J4246" s="10"/>
      <c r="K4246" s="10"/>
      <c r="L4246" s="10"/>
      <c r="M4246" s="34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103"/>
      <c r="I4247" s="10"/>
      <c r="J4247" s="10"/>
      <c r="K4247" s="10"/>
      <c r="L4247" s="10"/>
      <c r="M4247" s="34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103"/>
      <c r="I4248" s="10"/>
      <c r="J4248" s="10"/>
      <c r="K4248" s="10"/>
      <c r="L4248" s="10"/>
      <c r="M4248" s="34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103"/>
      <c r="I4249" s="10"/>
      <c r="J4249" s="10"/>
      <c r="K4249" s="10"/>
      <c r="L4249" s="10"/>
      <c r="M4249" s="34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103"/>
      <c r="I4250" s="10"/>
      <c r="J4250" s="10"/>
      <c r="K4250" s="10"/>
      <c r="L4250" s="10"/>
      <c r="M4250" s="34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103"/>
      <c r="I4251" s="10"/>
      <c r="J4251" s="10"/>
      <c r="K4251" s="10"/>
      <c r="L4251" s="10"/>
      <c r="M4251" s="34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103"/>
      <c r="I4252" s="10"/>
      <c r="J4252" s="10"/>
      <c r="K4252" s="10"/>
      <c r="L4252" s="10"/>
      <c r="M4252" s="34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103"/>
      <c r="I4253" s="10"/>
      <c r="J4253" s="10"/>
      <c r="K4253" s="10"/>
      <c r="L4253" s="10"/>
      <c r="M4253" s="34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103"/>
      <c r="I4254" s="10"/>
      <c r="J4254" s="10"/>
      <c r="K4254" s="10"/>
      <c r="L4254" s="10"/>
      <c r="M4254" s="34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103"/>
      <c r="I4255" s="10"/>
      <c r="J4255" s="10"/>
      <c r="K4255" s="10"/>
      <c r="L4255" s="10"/>
      <c r="M4255" s="34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103"/>
      <c r="I4256" s="10"/>
      <c r="J4256" s="10"/>
      <c r="K4256" s="10"/>
      <c r="L4256" s="10"/>
      <c r="M4256" s="34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103"/>
      <c r="I4257" s="10"/>
      <c r="J4257" s="10"/>
      <c r="K4257" s="10"/>
      <c r="L4257" s="10"/>
      <c r="M4257" s="34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103"/>
      <c r="I4258" s="10"/>
      <c r="J4258" s="10"/>
      <c r="K4258" s="10"/>
      <c r="L4258" s="10"/>
      <c r="M4258" s="34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103"/>
      <c r="I4259" s="10"/>
      <c r="J4259" s="10"/>
      <c r="K4259" s="10"/>
      <c r="L4259" s="10"/>
      <c r="M4259" s="34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103"/>
      <c r="I4260" s="10"/>
      <c r="J4260" s="10"/>
      <c r="K4260" s="10"/>
      <c r="L4260" s="10"/>
      <c r="M4260" s="34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103"/>
      <c r="I4261" s="10"/>
      <c r="J4261" s="10"/>
      <c r="K4261" s="10"/>
      <c r="L4261" s="10"/>
      <c r="M4261" s="34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103"/>
      <c r="I4262" s="10"/>
      <c r="J4262" s="10"/>
      <c r="K4262" s="10"/>
      <c r="L4262" s="10"/>
      <c r="M4262" s="34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103"/>
      <c r="I4263" s="10"/>
      <c r="J4263" s="10"/>
      <c r="K4263" s="10"/>
      <c r="L4263" s="10"/>
      <c r="M4263" s="34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103"/>
      <c r="I4264" s="10"/>
      <c r="J4264" s="10"/>
      <c r="K4264" s="10"/>
      <c r="L4264" s="10"/>
      <c r="M4264" s="34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103"/>
      <c r="I4265" s="10"/>
      <c r="J4265" s="10"/>
      <c r="K4265" s="10"/>
      <c r="L4265" s="10"/>
      <c r="M4265" s="34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103"/>
      <c r="I4266" s="10"/>
      <c r="J4266" s="10"/>
      <c r="K4266" s="10"/>
      <c r="L4266" s="10"/>
      <c r="M4266" s="34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103"/>
      <c r="I4267" s="10"/>
      <c r="J4267" s="10"/>
      <c r="K4267" s="10"/>
      <c r="L4267" s="10"/>
      <c r="M4267" s="34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103"/>
      <c r="I4268" s="10"/>
      <c r="J4268" s="10"/>
      <c r="K4268" s="10"/>
      <c r="L4268" s="10"/>
      <c r="M4268" s="34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103"/>
      <c r="I4269" s="10"/>
      <c r="J4269" s="10"/>
      <c r="K4269" s="10"/>
      <c r="L4269" s="10"/>
      <c r="M4269" s="34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103"/>
      <c r="I4270" s="10"/>
      <c r="J4270" s="10"/>
      <c r="K4270" s="10"/>
      <c r="L4270" s="10"/>
      <c r="M4270" s="34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103"/>
      <c r="I4271" s="10"/>
      <c r="J4271" s="10"/>
      <c r="K4271" s="10"/>
      <c r="L4271" s="10"/>
      <c r="M4271" s="34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103"/>
      <c r="I4272" s="10"/>
      <c r="J4272" s="10"/>
      <c r="K4272" s="10"/>
      <c r="L4272" s="10"/>
      <c r="M4272" s="34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103"/>
      <c r="I4273" s="10"/>
      <c r="J4273" s="10"/>
      <c r="K4273" s="10"/>
      <c r="L4273" s="10"/>
      <c r="M4273" s="34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103"/>
      <c r="I4274" s="10"/>
      <c r="J4274" s="10"/>
      <c r="K4274" s="10"/>
      <c r="L4274" s="10"/>
      <c r="M4274" s="34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103"/>
      <c r="I4275" s="10"/>
      <c r="J4275" s="10"/>
      <c r="K4275" s="10"/>
      <c r="L4275" s="10"/>
      <c r="M4275" s="34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103"/>
      <c r="I4276" s="10"/>
      <c r="J4276" s="10"/>
      <c r="K4276" s="10"/>
      <c r="L4276" s="10"/>
      <c r="M4276" s="34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103"/>
      <c r="I4277" s="10"/>
      <c r="J4277" s="10"/>
      <c r="K4277" s="10"/>
      <c r="L4277" s="10"/>
      <c r="M4277" s="34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103"/>
      <c r="I4278" s="10"/>
      <c r="J4278" s="10"/>
      <c r="K4278" s="10"/>
      <c r="L4278" s="10"/>
      <c r="M4278" s="34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103"/>
      <c r="I4279" s="10"/>
      <c r="J4279" s="10"/>
      <c r="K4279" s="10"/>
      <c r="L4279" s="10"/>
      <c r="M4279" s="34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103"/>
      <c r="I4280" s="10"/>
      <c r="J4280" s="10"/>
      <c r="K4280" s="10"/>
      <c r="L4280" s="10"/>
      <c r="M4280" s="34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103"/>
      <c r="I4281" s="10"/>
      <c r="J4281" s="10"/>
      <c r="K4281" s="10"/>
      <c r="L4281" s="10"/>
      <c r="M4281" s="34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103"/>
      <c r="I4282" s="10"/>
      <c r="J4282" s="10"/>
      <c r="K4282" s="10"/>
      <c r="L4282" s="10"/>
      <c r="M4282" s="34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103"/>
      <c r="I4283" s="10"/>
      <c r="J4283" s="10"/>
      <c r="K4283" s="10"/>
      <c r="L4283" s="10"/>
      <c r="M4283" s="34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103"/>
      <c r="I4284" s="10"/>
      <c r="J4284" s="10"/>
      <c r="K4284" s="10"/>
      <c r="L4284" s="10"/>
      <c r="M4284" s="34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103"/>
      <c r="I4285" s="10"/>
      <c r="J4285" s="10"/>
      <c r="K4285" s="10"/>
      <c r="L4285" s="10"/>
      <c r="M4285" s="34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103"/>
      <c r="I4286" s="10"/>
      <c r="J4286" s="10"/>
      <c r="K4286" s="10"/>
      <c r="L4286" s="10"/>
      <c r="M4286" s="34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103"/>
      <c r="I4287" s="10"/>
      <c r="J4287" s="10"/>
      <c r="K4287" s="10"/>
      <c r="L4287" s="10"/>
      <c r="M4287" s="34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103"/>
      <c r="I4288" s="10"/>
      <c r="J4288" s="10"/>
      <c r="K4288" s="10"/>
      <c r="L4288" s="10"/>
      <c r="M4288" s="34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103"/>
      <c r="I4289" s="10"/>
      <c r="J4289" s="10"/>
      <c r="K4289" s="10"/>
      <c r="L4289" s="10"/>
      <c r="M4289" s="34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103"/>
      <c r="I4290" s="10"/>
      <c r="J4290" s="10"/>
      <c r="K4290" s="10"/>
      <c r="L4290" s="10"/>
      <c r="M4290" s="34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103"/>
      <c r="I4291" s="10"/>
      <c r="J4291" s="10"/>
      <c r="K4291" s="10"/>
      <c r="L4291" s="10"/>
      <c r="M4291" s="34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103"/>
      <c r="I4292" s="10"/>
      <c r="J4292" s="10"/>
      <c r="K4292" s="10"/>
      <c r="L4292" s="10"/>
      <c r="M4292" s="34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103"/>
      <c r="I4293" s="10"/>
      <c r="J4293" s="10"/>
      <c r="K4293" s="10"/>
      <c r="L4293" s="10"/>
      <c r="M4293" s="34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103"/>
      <c r="I4294" s="10"/>
      <c r="J4294" s="10"/>
      <c r="K4294" s="10"/>
      <c r="L4294" s="10"/>
      <c r="M4294" s="34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103"/>
      <c r="I4295" s="10"/>
      <c r="J4295" s="10"/>
      <c r="K4295" s="10"/>
      <c r="L4295" s="10"/>
      <c r="M4295" s="34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103"/>
      <c r="I4296" s="10"/>
      <c r="J4296" s="10"/>
      <c r="K4296" s="10"/>
      <c r="L4296" s="10"/>
      <c r="M4296" s="34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103"/>
      <c r="I4297" s="10"/>
      <c r="J4297" s="10"/>
      <c r="K4297" s="10"/>
      <c r="L4297" s="10"/>
      <c r="M4297" s="34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103"/>
      <c r="I4298" s="10"/>
      <c r="J4298" s="10"/>
      <c r="K4298" s="10"/>
      <c r="L4298" s="10"/>
      <c r="M4298" s="34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103"/>
      <c r="I4299" s="10"/>
      <c r="J4299" s="10"/>
      <c r="K4299" s="10"/>
      <c r="L4299" s="10"/>
      <c r="M4299" s="34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103"/>
      <c r="I4300" s="10"/>
      <c r="J4300" s="10"/>
      <c r="K4300" s="10"/>
      <c r="L4300" s="10"/>
      <c r="M4300" s="34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103"/>
      <c r="I4301" s="10"/>
      <c r="J4301" s="10"/>
      <c r="K4301" s="10"/>
      <c r="L4301" s="10"/>
      <c r="M4301" s="34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103"/>
      <c r="I4302" s="10"/>
      <c r="J4302" s="10"/>
      <c r="K4302" s="10"/>
      <c r="L4302" s="10"/>
      <c r="M4302" s="34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103"/>
      <c r="I4303" s="10"/>
      <c r="J4303" s="10"/>
      <c r="K4303" s="10"/>
      <c r="L4303" s="10"/>
      <c r="M4303" s="34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103"/>
      <c r="I4304" s="10"/>
      <c r="J4304" s="10"/>
      <c r="K4304" s="10"/>
      <c r="L4304" s="10"/>
      <c r="M4304" s="34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103"/>
      <c r="I4305" s="10"/>
      <c r="J4305" s="10"/>
      <c r="K4305" s="10"/>
      <c r="L4305" s="10"/>
      <c r="M4305" s="34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103"/>
      <c r="I4306" s="10"/>
      <c r="J4306" s="10"/>
      <c r="K4306" s="10"/>
      <c r="L4306" s="10"/>
      <c r="M4306" s="34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103"/>
      <c r="I4307" s="10"/>
      <c r="J4307" s="10"/>
      <c r="K4307" s="10"/>
      <c r="L4307" s="10"/>
      <c r="M4307" s="34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103"/>
      <c r="I4308" s="10"/>
      <c r="J4308" s="10"/>
      <c r="K4308" s="10"/>
      <c r="L4308" s="10"/>
      <c r="M4308" s="34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103"/>
      <c r="I4309" s="10"/>
      <c r="J4309" s="10"/>
      <c r="K4309" s="10"/>
      <c r="L4309" s="10"/>
      <c r="M4309" s="34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103"/>
      <c r="I4310" s="10"/>
      <c r="J4310" s="10"/>
      <c r="K4310" s="10"/>
      <c r="L4310" s="10"/>
      <c r="M4310" s="34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103"/>
      <c r="I4311" s="10"/>
      <c r="J4311" s="10"/>
      <c r="K4311" s="10"/>
      <c r="L4311" s="10"/>
      <c r="M4311" s="34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103"/>
      <c r="I4312" s="10"/>
      <c r="J4312" s="10"/>
      <c r="K4312" s="10"/>
      <c r="L4312" s="10"/>
      <c r="M4312" s="34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103"/>
      <c r="I4313" s="10"/>
      <c r="J4313" s="10"/>
      <c r="K4313" s="10"/>
      <c r="L4313" s="10"/>
      <c r="M4313" s="34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103"/>
      <c r="I4314" s="10"/>
      <c r="J4314" s="10"/>
      <c r="K4314" s="10"/>
      <c r="L4314" s="10"/>
      <c r="M4314" s="34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103"/>
      <c r="I4315" s="10"/>
      <c r="J4315" s="10"/>
      <c r="K4315" s="10"/>
      <c r="L4315" s="10"/>
      <c r="M4315" s="34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103"/>
      <c r="I4316" s="10"/>
      <c r="J4316" s="10"/>
      <c r="K4316" s="10"/>
      <c r="L4316" s="10"/>
      <c r="M4316" s="34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103"/>
      <c r="I4317" s="10"/>
      <c r="J4317" s="10"/>
      <c r="K4317" s="10"/>
      <c r="L4317" s="10"/>
      <c r="M4317" s="34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103"/>
      <c r="I4318" s="10"/>
      <c r="J4318" s="10"/>
      <c r="K4318" s="10"/>
      <c r="L4318" s="10"/>
      <c r="M4318" s="34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103"/>
      <c r="I4319" s="10"/>
      <c r="J4319" s="10"/>
      <c r="K4319" s="10"/>
      <c r="L4319" s="10"/>
      <c r="M4319" s="34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103"/>
      <c r="I4320" s="10"/>
      <c r="J4320" s="10"/>
      <c r="K4320" s="10"/>
      <c r="L4320" s="10"/>
      <c r="M4320" s="34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103"/>
      <c r="I4321" s="10"/>
      <c r="J4321" s="10"/>
      <c r="K4321" s="10"/>
      <c r="L4321" s="10"/>
      <c r="M4321" s="34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103"/>
      <c r="I4322" s="10"/>
      <c r="J4322" s="10"/>
      <c r="K4322" s="10"/>
      <c r="L4322" s="10"/>
      <c r="M4322" s="34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103"/>
      <c r="I4323" s="10"/>
      <c r="J4323" s="10"/>
      <c r="K4323" s="10"/>
      <c r="L4323" s="10"/>
      <c r="M4323" s="34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103"/>
      <c r="I4324" s="10"/>
      <c r="J4324" s="10"/>
      <c r="K4324" s="10"/>
      <c r="L4324" s="10"/>
      <c r="M4324" s="34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103"/>
      <c r="I4325" s="10"/>
      <c r="J4325" s="10"/>
      <c r="K4325" s="10"/>
      <c r="L4325" s="10"/>
      <c r="M4325" s="34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103"/>
      <c r="I4326" s="10"/>
      <c r="J4326" s="10"/>
      <c r="K4326" s="10"/>
      <c r="L4326" s="10"/>
      <c r="M4326" s="34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103"/>
      <c r="I4327" s="10"/>
      <c r="J4327" s="10"/>
      <c r="K4327" s="10"/>
      <c r="L4327" s="10"/>
      <c r="M4327" s="34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103"/>
      <c r="I4328" s="10"/>
      <c r="J4328" s="10"/>
      <c r="K4328" s="10"/>
      <c r="L4328" s="10"/>
      <c r="M4328" s="34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103"/>
      <c r="I4329" s="10"/>
      <c r="J4329" s="10"/>
      <c r="K4329" s="10"/>
      <c r="L4329" s="10"/>
      <c r="M4329" s="34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103"/>
      <c r="I4330" s="10"/>
      <c r="J4330" s="10"/>
      <c r="K4330" s="10"/>
      <c r="L4330" s="10"/>
      <c r="M4330" s="34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103"/>
      <c r="I4331" s="10"/>
      <c r="J4331" s="10"/>
      <c r="K4331" s="10"/>
      <c r="L4331" s="10"/>
      <c r="M4331" s="34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103"/>
      <c r="I4332" s="10"/>
      <c r="J4332" s="10"/>
      <c r="K4332" s="10"/>
      <c r="L4332" s="10"/>
      <c r="M4332" s="34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103"/>
      <c r="I4333" s="10"/>
      <c r="J4333" s="10"/>
      <c r="K4333" s="10"/>
      <c r="L4333" s="10"/>
      <c r="M4333" s="34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103"/>
      <c r="I4334" s="10"/>
      <c r="J4334" s="10"/>
      <c r="K4334" s="10"/>
      <c r="L4334" s="10"/>
      <c r="M4334" s="34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103"/>
      <c r="I4335" s="10"/>
      <c r="J4335" s="10"/>
      <c r="K4335" s="10"/>
      <c r="L4335" s="10"/>
      <c r="M4335" s="34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103"/>
      <c r="I4336" s="10"/>
      <c r="J4336" s="10"/>
      <c r="K4336" s="10"/>
      <c r="L4336" s="10"/>
      <c r="M4336" s="34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103"/>
      <c r="I4337" s="10"/>
      <c r="J4337" s="10"/>
      <c r="K4337" s="10"/>
      <c r="L4337" s="10"/>
      <c r="M4337" s="34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103"/>
      <c r="I4338" s="10"/>
      <c r="J4338" s="10"/>
      <c r="K4338" s="10"/>
      <c r="L4338" s="10"/>
      <c r="M4338" s="34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103"/>
      <c r="I4339" s="10"/>
      <c r="J4339" s="10"/>
      <c r="K4339" s="10"/>
      <c r="L4339" s="10"/>
      <c r="M4339" s="34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103"/>
      <c r="I4340" s="10"/>
      <c r="J4340" s="10"/>
      <c r="K4340" s="10"/>
      <c r="L4340" s="10"/>
      <c r="M4340" s="34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103"/>
      <c r="I4341" s="10"/>
      <c r="J4341" s="10"/>
      <c r="K4341" s="10"/>
      <c r="L4341" s="10"/>
      <c r="M4341" s="34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103"/>
      <c r="I4342" s="10"/>
      <c r="J4342" s="10"/>
      <c r="K4342" s="10"/>
      <c r="L4342" s="10"/>
      <c r="M4342" s="34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103"/>
      <c r="I4343" s="10"/>
      <c r="J4343" s="10"/>
      <c r="K4343" s="10"/>
      <c r="L4343" s="10"/>
      <c r="M4343" s="34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103"/>
      <c r="I4344" s="10"/>
      <c r="J4344" s="10"/>
      <c r="K4344" s="10"/>
      <c r="L4344" s="10"/>
      <c r="M4344" s="34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103"/>
      <c r="I4345" s="10"/>
      <c r="J4345" s="10"/>
      <c r="K4345" s="10"/>
      <c r="L4345" s="10"/>
      <c r="M4345" s="34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103"/>
      <c r="I4346" s="10"/>
      <c r="J4346" s="10"/>
      <c r="K4346" s="10"/>
      <c r="L4346" s="10"/>
      <c r="M4346" s="34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103"/>
      <c r="I4347" s="10"/>
      <c r="J4347" s="10"/>
      <c r="K4347" s="10"/>
      <c r="L4347" s="10"/>
      <c r="M4347" s="34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103"/>
      <c r="I4348" s="10"/>
      <c r="J4348" s="10"/>
      <c r="K4348" s="10"/>
      <c r="L4348" s="10"/>
      <c r="M4348" s="34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103"/>
      <c r="I4349" s="10"/>
      <c r="J4349" s="10"/>
      <c r="K4349" s="10"/>
      <c r="L4349" s="10"/>
      <c r="M4349" s="34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103"/>
      <c r="I4350" s="10"/>
      <c r="J4350" s="10"/>
      <c r="K4350" s="10"/>
      <c r="L4350" s="10"/>
      <c r="M4350" s="34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103"/>
      <c r="I4351" s="10"/>
      <c r="J4351" s="10"/>
      <c r="K4351" s="10"/>
      <c r="L4351" s="10"/>
      <c r="M4351" s="34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103"/>
      <c r="I4352" s="10"/>
      <c r="J4352" s="10"/>
      <c r="K4352" s="10"/>
      <c r="L4352" s="10"/>
      <c r="M4352" s="34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103"/>
      <c r="I4353" s="10"/>
      <c r="J4353" s="10"/>
      <c r="K4353" s="10"/>
      <c r="L4353" s="10"/>
      <c r="M4353" s="34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103"/>
      <c r="I4354" s="10"/>
      <c r="J4354" s="10"/>
      <c r="K4354" s="10"/>
      <c r="L4354" s="10"/>
      <c r="M4354" s="34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103"/>
      <c r="I4355" s="10"/>
      <c r="J4355" s="10"/>
      <c r="K4355" s="10"/>
      <c r="L4355" s="10"/>
      <c r="M4355" s="34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103"/>
      <c r="I4356" s="10"/>
      <c r="J4356" s="10"/>
      <c r="K4356" s="10"/>
      <c r="L4356" s="10"/>
      <c r="M4356" s="34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103"/>
      <c r="I4357" s="10"/>
      <c r="J4357" s="10"/>
      <c r="K4357" s="10"/>
      <c r="L4357" s="10"/>
      <c r="M4357" s="34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103"/>
      <c r="I4358" s="10"/>
      <c r="J4358" s="10"/>
      <c r="K4358" s="10"/>
      <c r="L4358" s="10"/>
      <c r="M4358" s="34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103"/>
      <c r="I4359" s="10"/>
      <c r="J4359" s="10"/>
      <c r="K4359" s="10"/>
      <c r="L4359" s="10"/>
      <c r="M4359" s="34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103"/>
      <c r="I4360" s="10"/>
      <c r="J4360" s="10"/>
      <c r="K4360" s="10"/>
      <c r="L4360" s="10"/>
      <c r="M4360" s="34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103"/>
      <c r="I4361" s="10"/>
      <c r="J4361" s="10"/>
      <c r="K4361" s="10"/>
      <c r="L4361" s="10"/>
      <c r="M4361" s="34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103"/>
      <c r="I4362" s="10"/>
      <c r="J4362" s="10"/>
      <c r="K4362" s="10"/>
      <c r="L4362" s="10"/>
      <c r="M4362" s="34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103"/>
      <c r="I4363" s="10"/>
      <c r="J4363" s="10"/>
      <c r="K4363" s="10"/>
      <c r="L4363" s="10"/>
      <c r="M4363" s="34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103"/>
      <c r="I4364" s="10"/>
      <c r="J4364" s="10"/>
      <c r="K4364" s="10"/>
      <c r="L4364" s="10"/>
      <c r="M4364" s="34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103"/>
      <c r="I4365" s="10"/>
      <c r="J4365" s="10"/>
      <c r="K4365" s="10"/>
      <c r="L4365" s="10"/>
      <c r="M4365" s="34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103"/>
      <c r="I4366" s="10"/>
      <c r="J4366" s="10"/>
      <c r="K4366" s="10"/>
      <c r="L4366" s="10"/>
      <c r="M4366" s="34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103"/>
      <c r="I4367" s="10"/>
      <c r="J4367" s="10"/>
      <c r="K4367" s="10"/>
      <c r="L4367" s="10"/>
      <c r="M4367" s="34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103"/>
      <c r="I4368" s="10"/>
      <c r="J4368" s="10"/>
      <c r="K4368" s="10"/>
      <c r="L4368" s="10"/>
      <c r="M4368" s="34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103"/>
      <c r="I4369" s="10"/>
      <c r="J4369" s="10"/>
      <c r="K4369" s="10"/>
      <c r="L4369" s="10"/>
      <c r="M4369" s="34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103"/>
      <c r="I4370" s="10"/>
      <c r="J4370" s="10"/>
      <c r="K4370" s="10"/>
      <c r="L4370" s="10"/>
      <c r="M4370" s="34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103"/>
      <c r="I4371" s="10"/>
      <c r="J4371" s="10"/>
      <c r="K4371" s="10"/>
      <c r="L4371" s="10"/>
      <c r="M4371" s="34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103"/>
      <c r="I4372" s="10"/>
      <c r="J4372" s="10"/>
      <c r="K4372" s="10"/>
      <c r="L4372" s="10"/>
      <c r="M4372" s="34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103"/>
      <c r="I4373" s="10"/>
      <c r="J4373" s="10"/>
      <c r="K4373" s="10"/>
      <c r="L4373" s="10"/>
      <c r="M4373" s="34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103"/>
      <c r="I4374" s="10"/>
      <c r="J4374" s="10"/>
      <c r="K4374" s="10"/>
      <c r="L4374" s="10"/>
      <c r="M4374" s="34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103"/>
      <c r="I4375" s="10"/>
      <c r="J4375" s="10"/>
      <c r="K4375" s="10"/>
      <c r="L4375" s="10"/>
      <c r="M4375" s="34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103"/>
      <c r="I4376" s="10"/>
      <c r="J4376" s="10"/>
      <c r="K4376" s="10"/>
      <c r="L4376" s="10"/>
      <c r="M4376" s="34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103"/>
      <c r="I4377" s="10"/>
      <c r="J4377" s="10"/>
      <c r="K4377" s="10"/>
      <c r="L4377" s="10"/>
      <c r="M4377" s="34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103"/>
      <c r="I4378" s="10"/>
      <c r="J4378" s="10"/>
      <c r="K4378" s="10"/>
      <c r="L4378" s="10"/>
      <c r="M4378" s="34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103"/>
      <c r="I4379" s="10"/>
      <c r="J4379" s="10"/>
      <c r="K4379" s="10"/>
      <c r="L4379" s="10"/>
      <c r="M4379" s="34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103"/>
      <c r="I4380" s="10"/>
      <c r="J4380" s="10"/>
      <c r="K4380" s="10"/>
      <c r="L4380" s="10"/>
      <c r="M4380" s="34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103"/>
      <c r="I4381" s="10"/>
      <c r="J4381" s="10"/>
      <c r="K4381" s="10"/>
      <c r="L4381" s="10"/>
      <c r="M4381" s="34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103"/>
      <c r="I4382" s="10"/>
      <c r="J4382" s="10"/>
      <c r="K4382" s="10"/>
      <c r="L4382" s="10"/>
      <c r="M4382" s="34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103"/>
      <c r="I4383" s="10"/>
      <c r="J4383" s="10"/>
      <c r="K4383" s="10"/>
      <c r="L4383" s="10"/>
      <c r="M4383" s="34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103"/>
      <c r="I4384" s="10"/>
      <c r="J4384" s="10"/>
      <c r="K4384" s="10"/>
      <c r="L4384" s="10"/>
      <c r="M4384" s="34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103"/>
      <c r="I4385" s="10"/>
      <c r="J4385" s="10"/>
      <c r="K4385" s="10"/>
      <c r="L4385" s="10"/>
      <c r="M4385" s="34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103"/>
      <c r="I4386" s="10"/>
      <c r="J4386" s="10"/>
      <c r="K4386" s="10"/>
      <c r="L4386" s="10"/>
      <c r="M4386" s="34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103"/>
      <c r="I4387" s="10"/>
      <c r="J4387" s="10"/>
      <c r="K4387" s="10"/>
      <c r="L4387" s="10"/>
      <c r="M4387" s="34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103"/>
      <c r="I4388" s="10"/>
      <c r="J4388" s="10"/>
      <c r="K4388" s="10"/>
      <c r="L4388" s="10"/>
      <c r="M4388" s="34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103"/>
      <c r="I4389" s="10"/>
      <c r="J4389" s="10"/>
      <c r="K4389" s="10"/>
      <c r="L4389" s="10"/>
      <c r="M4389" s="34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103"/>
      <c r="I4390" s="10"/>
      <c r="J4390" s="10"/>
      <c r="K4390" s="10"/>
      <c r="L4390" s="10"/>
      <c r="M4390" s="34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103"/>
      <c r="I4391" s="10"/>
      <c r="J4391" s="10"/>
      <c r="K4391" s="10"/>
      <c r="L4391" s="10"/>
      <c r="M4391" s="34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103"/>
      <c r="I4392" s="10"/>
      <c r="J4392" s="10"/>
      <c r="K4392" s="10"/>
      <c r="L4392" s="10"/>
      <c r="M4392" s="34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103"/>
      <c r="I4393" s="10"/>
      <c r="J4393" s="10"/>
      <c r="K4393" s="10"/>
      <c r="L4393" s="10"/>
      <c r="M4393" s="34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103"/>
      <c r="I4394" s="10"/>
      <c r="J4394" s="10"/>
      <c r="K4394" s="10"/>
      <c r="L4394" s="10"/>
      <c r="M4394" s="34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103"/>
      <c r="I4395" s="10"/>
      <c r="J4395" s="10"/>
      <c r="K4395" s="10"/>
      <c r="L4395" s="10"/>
      <c r="M4395" s="34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103"/>
      <c r="I4396" s="10"/>
      <c r="J4396" s="10"/>
      <c r="K4396" s="10"/>
      <c r="L4396" s="10"/>
      <c r="M4396" s="34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103"/>
      <c r="I4397" s="10"/>
      <c r="J4397" s="10"/>
      <c r="K4397" s="10"/>
      <c r="L4397" s="10"/>
      <c r="M4397" s="34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103"/>
      <c r="I4398" s="10"/>
      <c r="J4398" s="10"/>
      <c r="K4398" s="10"/>
      <c r="L4398" s="10"/>
      <c r="M4398" s="34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103"/>
      <c r="I4399" s="10"/>
      <c r="J4399" s="10"/>
      <c r="K4399" s="10"/>
      <c r="L4399" s="10"/>
      <c r="M4399" s="34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103"/>
      <c r="I4400" s="10"/>
      <c r="J4400" s="10"/>
      <c r="K4400" s="10"/>
      <c r="L4400" s="10"/>
      <c r="M4400" s="34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103"/>
      <c r="I4401" s="10"/>
      <c r="J4401" s="10"/>
      <c r="K4401" s="10"/>
      <c r="L4401" s="10"/>
      <c r="M4401" s="34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103"/>
      <c r="I4402" s="10"/>
      <c r="J4402" s="10"/>
      <c r="K4402" s="10"/>
      <c r="L4402" s="10"/>
      <c r="M4402" s="34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103"/>
      <c r="I4403" s="10"/>
      <c r="J4403" s="10"/>
      <c r="K4403" s="10"/>
      <c r="L4403" s="10"/>
      <c r="M4403" s="34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103"/>
      <c r="I4404" s="10"/>
      <c r="J4404" s="10"/>
      <c r="K4404" s="10"/>
      <c r="L4404" s="10"/>
      <c r="M4404" s="34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103"/>
      <c r="I4405" s="10"/>
      <c r="J4405" s="10"/>
      <c r="K4405" s="10"/>
      <c r="L4405" s="10"/>
      <c r="M4405" s="34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103"/>
      <c r="I4406" s="10"/>
      <c r="J4406" s="10"/>
      <c r="K4406" s="10"/>
      <c r="L4406" s="10"/>
      <c r="M4406" s="34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103"/>
      <c r="I4407" s="10"/>
      <c r="J4407" s="10"/>
      <c r="K4407" s="10"/>
      <c r="L4407" s="10"/>
      <c r="M4407" s="34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103"/>
      <c r="I4408" s="10"/>
      <c r="J4408" s="10"/>
      <c r="K4408" s="10"/>
      <c r="L4408" s="10"/>
      <c r="M4408" s="34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103"/>
      <c r="I4409" s="10"/>
      <c r="J4409" s="10"/>
      <c r="K4409" s="10"/>
      <c r="L4409" s="10"/>
      <c r="M4409" s="34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103"/>
      <c r="I4410" s="10"/>
      <c r="J4410" s="10"/>
      <c r="K4410" s="10"/>
      <c r="L4410" s="10"/>
      <c r="M4410" s="34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103"/>
      <c r="I4411" s="10"/>
      <c r="J4411" s="10"/>
      <c r="K4411" s="10"/>
      <c r="L4411" s="10"/>
      <c r="M4411" s="34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103"/>
      <c r="I4412" s="10"/>
      <c r="J4412" s="10"/>
      <c r="K4412" s="10"/>
      <c r="L4412" s="10"/>
      <c r="M4412" s="34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103"/>
      <c r="I4413" s="10"/>
      <c r="J4413" s="10"/>
      <c r="K4413" s="10"/>
      <c r="L4413" s="10"/>
      <c r="M4413" s="34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103"/>
      <c r="I4414" s="10"/>
      <c r="J4414" s="10"/>
      <c r="K4414" s="10"/>
      <c r="L4414" s="10"/>
      <c r="M4414" s="34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103"/>
      <c r="I4415" s="10"/>
      <c r="J4415" s="10"/>
      <c r="K4415" s="10"/>
      <c r="L4415" s="10"/>
      <c r="M4415" s="34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103"/>
      <c r="I4416" s="10"/>
      <c r="J4416" s="10"/>
      <c r="K4416" s="10"/>
      <c r="L4416" s="10"/>
      <c r="M4416" s="34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103"/>
      <c r="I4417" s="10"/>
      <c r="J4417" s="10"/>
      <c r="K4417" s="10"/>
      <c r="L4417" s="10"/>
      <c r="M4417" s="34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103"/>
      <c r="I4418" s="10"/>
      <c r="J4418" s="10"/>
      <c r="K4418" s="10"/>
      <c r="L4418" s="10"/>
      <c r="M4418" s="34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103"/>
      <c r="I4419" s="10"/>
      <c r="J4419" s="10"/>
      <c r="K4419" s="10"/>
      <c r="L4419" s="10"/>
      <c r="M4419" s="34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103"/>
      <c r="I4420" s="10"/>
      <c r="J4420" s="10"/>
      <c r="K4420" s="10"/>
      <c r="L4420" s="10"/>
      <c r="M4420" s="34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103"/>
      <c r="I4421" s="10"/>
      <c r="J4421" s="10"/>
      <c r="K4421" s="10"/>
      <c r="L4421" s="10"/>
      <c r="M4421" s="34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103"/>
      <c r="I4422" s="10"/>
      <c r="J4422" s="10"/>
      <c r="K4422" s="10"/>
      <c r="L4422" s="10"/>
      <c r="M4422" s="34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103"/>
      <c r="I4423" s="10"/>
      <c r="J4423" s="10"/>
      <c r="K4423" s="10"/>
      <c r="L4423" s="10"/>
      <c r="M4423" s="34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103"/>
      <c r="I4424" s="10"/>
      <c r="J4424" s="10"/>
      <c r="K4424" s="10"/>
      <c r="L4424" s="10"/>
      <c r="M4424" s="34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103"/>
      <c r="I4425" s="10"/>
      <c r="J4425" s="10"/>
      <c r="K4425" s="10"/>
      <c r="L4425" s="10"/>
      <c r="M4425" s="34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103"/>
      <c r="I4426" s="10"/>
      <c r="J4426" s="10"/>
      <c r="K4426" s="10"/>
      <c r="L4426" s="10"/>
      <c r="M4426" s="34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103"/>
      <c r="I4427" s="10"/>
      <c r="J4427" s="10"/>
      <c r="K4427" s="10"/>
      <c r="L4427" s="10"/>
      <c r="M4427" s="34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103"/>
      <c r="I4428" s="10"/>
      <c r="J4428" s="10"/>
      <c r="K4428" s="10"/>
      <c r="L4428" s="10"/>
      <c r="M4428" s="34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103"/>
      <c r="I4429" s="10"/>
      <c r="J4429" s="10"/>
      <c r="K4429" s="10"/>
      <c r="L4429" s="10"/>
      <c r="M4429" s="34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103"/>
      <c r="I4430" s="10"/>
      <c r="J4430" s="10"/>
      <c r="K4430" s="10"/>
      <c r="L4430" s="10"/>
      <c r="M4430" s="34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103"/>
      <c r="I4431" s="10"/>
      <c r="J4431" s="10"/>
      <c r="K4431" s="10"/>
      <c r="L4431" s="10"/>
      <c r="M4431" s="34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103"/>
      <c r="I4432" s="10"/>
      <c r="J4432" s="10"/>
      <c r="K4432" s="10"/>
      <c r="L4432" s="10"/>
      <c r="M4432" s="34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103"/>
      <c r="I4433" s="10"/>
      <c r="J4433" s="10"/>
      <c r="K4433" s="10"/>
      <c r="L4433" s="10"/>
      <c r="M4433" s="34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103"/>
      <c r="I4434" s="10"/>
      <c r="J4434" s="10"/>
      <c r="K4434" s="10"/>
      <c r="L4434" s="10"/>
      <c r="M4434" s="34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103"/>
      <c r="I4435" s="10"/>
      <c r="J4435" s="10"/>
      <c r="K4435" s="10"/>
      <c r="L4435" s="10"/>
      <c r="M4435" s="34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103"/>
      <c r="I4436" s="10"/>
      <c r="J4436" s="10"/>
      <c r="K4436" s="10"/>
      <c r="L4436" s="10"/>
      <c r="M4436" s="34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103"/>
      <c r="I4437" s="10"/>
      <c r="J4437" s="10"/>
      <c r="K4437" s="10"/>
      <c r="L4437" s="10"/>
      <c r="M4437" s="34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103"/>
      <c r="I4438" s="10"/>
      <c r="J4438" s="10"/>
      <c r="K4438" s="10"/>
      <c r="L4438" s="10"/>
      <c r="M4438" s="34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103"/>
      <c r="I4439" s="10"/>
      <c r="J4439" s="10"/>
      <c r="K4439" s="10"/>
      <c r="L4439" s="10"/>
      <c r="M4439" s="34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103"/>
      <c r="I4440" s="10"/>
      <c r="J4440" s="10"/>
      <c r="K4440" s="10"/>
      <c r="L4440" s="10"/>
      <c r="M4440" s="34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103"/>
      <c r="I4441" s="10"/>
      <c r="J4441" s="10"/>
      <c r="K4441" s="10"/>
      <c r="L4441" s="10"/>
      <c r="M4441" s="34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103"/>
      <c r="I4442" s="10"/>
      <c r="J4442" s="10"/>
      <c r="K4442" s="10"/>
      <c r="L4442" s="10"/>
      <c r="M4442" s="34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103"/>
      <c r="I4443" s="10"/>
      <c r="J4443" s="10"/>
      <c r="K4443" s="10"/>
      <c r="L4443" s="10"/>
      <c r="M4443" s="34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103"/>
      <c r="I4444" s="10"/>
      <c r="J4444" s="10"/>
      <c r="K4444" s="10"/>
      <c r="L4444" s="10"/>
      <c r="M4444" s="34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103"/>
      <c r="I4445" s="10"/>
      <c r="J4445" s="10"/>
      <c r="K4445" s="10"/>
      <c r="L4445" s="10"/>
      <c r="M4445" s="34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103"/>
      <c r="I4446" s="10"/>
      <c r="J4446" s="10"/>
      <c r="K4446" s="10"/>
      <c r="L4446" s="10"/>
      <c r="M4446" s="34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103"/>
      <c r="I4447" s="10"/>
      <c r="J4447" s="10"/>
      <c r="K4447" s="10"/>
      <c r="L4447" s="10"/>
      <c r="M4447" s="34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103"/>
      <c r="I4448" s="10"/>
      <c r="J4448" s="10"/>
      <c r="K4448" s="10"/>
      <c r="L4448" s="10"/>
      <c r="M4448" s="34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103"/>
      <c r="I4449" s="10"/>
      <c r="J4449" s="10"/>
      <c r="K4449" s="10"/>
      <c r="L4449" s="10"/>
      <c r="M4449" s="34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103"/>
      <c r="I4450" s="10"/>
      <c r="J4450" s="10"/>
      <c r="K4450" s="10"/>
      <c r="L4450" s="10"/>
      <c r="M4450" s="34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103"/>
      <c r="I4451" s="10"/>
      <c r="J4451" s="10"/>
      <c r="K4451" s="10"/>
      <c r="L4451" s="10"/>
      <c r="M4451" s="34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103"/>
      <c r="I4452" s="10"/>
      <c r="J4452" s="10"/>
      <c r="K4452" s="10"/>
      <c r="L4452" s="10"/>
      <c r="M4452" s="34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103"/>
      <c r="I4453" s="10"/>
      <c r="J4453" s="10"/>
      <c r="K4453" s="10"/>
      <c r="L4453" s="10"/>
      <c r="M4453" s="34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103"/>
      <c r="I4454" s="10"/>
      <c r="J4454" s="10"/>
      <c r="K4454" s="10"/>
      <c r="L4454" s="10"/>
      <c r="M4454" s="34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103"/>
      <c r="I4455" s="10"/>
      <c r="J4455" s="10"/>
      <c r="K4455" s="10"/>
      <c r="L4455" s="10"/>
      <c r="M4455" s="34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103"/>
      <c r="I4456" s="10"/>
      <c r="J4456" s="10"/>
      <c r="K4456" s="10"/>
      <c r="L4456" s="10"/>
      <c r="M4456" s="34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103"/>
      <c r="I4457" s="10"/>
      <c r="J4457" s="10"/>
      <c r="K4457" s="10"/>
      <c r="L4457" s="10"/>
      <c r="M4457" s="34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103"/>
      <c r="I4458" s="10"/>
      <c r="J4458" s="10"/>
      <c r="K4458" s="10"/>
      <c r="L4458" s="10"/>
      <c r="M4458" s="34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103"/>
      <c r="I4459" s="10"/>
      <c r="J4459" s="10"/>
      <c r="K4459" s="10"/>
      <c r="L4459" s="10"/>
      <c r="M4459" s="34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103"/>
      <c r="I4460" s="10"/>
      <c r="J4460" s="10"/>
      <c r="K4460" s="10"/>
      <c r="L4460" s="10"/>
      <c r="M4460" s="34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103"/>
      <c r="I4461" s="10"/>
      <c r="J4461" s="10"/>
      <c r="K4461" s="10"/>
      <c r="L4461" s="10"/>
      <c r="M4461" s="34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103"/>
      <c r="I4462" s="10"/>
      <c r="J4462" s="10"/>
      <c r="K4462" s="10"/>
      <c r="L4462" s="10"/>
      <c r="M4462" s="34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103"/>
      <c r="I4463" s="10"/>
      <c r="J4463" s="10"/>
      <c r="K4463" s="10"/>
      <c r="L4463" s="10"/>
      <c r="M4463" s="34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103"/>
      <c r="I4464" s="10"/>
      <c r="J4464" s="10"/>
      <c r="K4464" s="10"/>
      <c r="L4464" s="10"/>
      <c r="M4464" s="34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103"/>
      <c r="I4465" s="10"/>
      <c r="J4465" s="10"/>
      <c r="K4465" s="10"/>
      <c r="L4465" s="10"/>
      <c r="M4465" s="34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103"/>
      <c r="I4466" s="10"/>
      <c r="J4466" s="10"/>
      <c r="K4466" s="10"/>
      <c r="L4466" s="10"/>
      <c r="M4466" s="34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103"/>
      <c r="I4467" s="10"/>
      <c r="J4467" s="10"/>
      <c r="K4467" s="10"/>
      <c r="L4467" s="10"/>
      <c r="M4467" s="34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103"/>
      <c r="I4468" s="10"/>
      <c r="J4468" s="10"/>
      <c r="K4468" s="10"/>
      <c r="L4468" s="10"/>
      <c r="M4468" s="34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103"/>
      <c r="I4469" s="10"/>
      <c r="J4469" s="10"/>
      <c r="K4469" s="10"/>
      <c r="L4469" s="10"/>
      <c r="M4469" s="34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103"/>
      <c r="I4470" s="10"/>
      <c r="J4470" s="10"/>
      <c r="K4470" s="10"/>
      <c r="L4470" s="10"/>
      <c r="M4470" s="34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103"/>
      <c r="I4471" s="10"/>
      <c r="J4471" s="10"/>
      <c r="K4471" s="10"/>
      <c r="L4471" s="10"/>
      <c r="M4471" s="34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103"/>
      <c r="I4472" s="10"/>
      <c r="J4472" s="10"/>
      <c r="K4472" s="10"/>
      <c r="L4472" s="10"/>
      <c r="M4472" s="34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103"/>
      <c r="I4473" s="10"/>
      <c r="J4473" s="10"/>
      <c r="K4473" s="10"/>
      <c r="L4473" s="10"/>
      <c r="M4473" s="34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103"/>
      <c r="I4474" s="10"/>
      <c r="J4474" s="10"/>
      <c r="K4474" s="10"/>
      <c r="L4474" s="10"/>
      <c r="M4474" s="34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103"/>
      <c r="I4475" s="10"/>
      <c r="J4475" s="10"/>
      <c r="K4475" s="10"/>
      <c r="L4475" s="10"/>
      <c r="M4475" s="34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103"/>
      <c r="I4476" s="10"/>
      <c r="J4476" s="10"/>
      <c r="K4476" s="10"/>
      <c r="L4476" s="10"/>
      <c r="M4476" s="34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103"/>
      <c r="I4477" s="10"/>
      <c r="J4477" s="10"/>
      <c r="K4477" s="10"/>
      <c r="L4477" s="10"/>
      <c r="M4477" s="34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103"/>
      <c r="I4478" s="10"/>
      <c r="J4478" s="10"/>
      <c r="K4478" s="10"/>
      <c r="L4478" s="10"/>
      <c r="M4478" s="34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103"/>
      <c r="I4479" s="10"/>
      <c r="J4479" s="10"/>
      <c r="K4479" s="10"/>
      <c r="L4479" s="10"/>
      <c r="M4479" s="34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103"/>
      <c r="I4480" s="10"/>
      <c r="J4480" s="10"/>
      <c r="K4480" s="10"/>
      <c r="L4480" s="10"/>
      <c r="M4480" s="34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103"/>
      <c r="I4481" s="10"/>
      <c r="J4481" s="10"/>
      <c r="K4481" s="10"/>
      <c r="L4481" s="10"/>
      <c r="M4481" s="34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103"/>
      <c r="I4482" s="10"/>
      <c r="J4482" s="10"/>
      <c r="K4482" s="10"/>
      <c r="L4482" s="10"/>
      <c r="M4482" s="34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103"/>
      <c r="I4483" s="10"/>
      <c r="J4483" s="10"/>
      <c r="K4483" s="10"/>
      <c r="L4483" s="10"/>
      <c r="M4483" s="34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103"/>
      <c r="I4484" s="10"/>
      <c r="J4484" s="10"/>
      <c r="K4484" s="10"/>
      <c r="L4484" s="10"/>
      <c r="M4484" s="34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103"/>
      <c r="I4485" s="10"/>
      <c r="J4485" s="10"/>
      <c r="K4485" s="10"/>
      <c r="L4485" s="10"/>
      <c r="M4485" s="34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103"/>
      <c r="I4486" s="10"/>
      <c r="J4486" s="10"/>
      <c r="K4486" s="10"/>
      <c r="L4486" s="10"/>
      <c r="M4486" s="34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103"/>
      <c r="I4487" s="10"/>
      <c r="J4487" s="10"/>
      <c r="K4487" s="10"/>
      <c r="L4487" s="10"/>
      <c r="M4487" s="34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103"/>
      <c r="I4488" s="10"/>
      <c r="J4488" s="10"/>
      <c r="K4488" s="10"/>
      <c r="L4488" s="10"/>
      <c r="M4488" s="34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103"/>
      <c r="I4489" s="10"/>
      <c r="J4489" s="10"/>
      <c r="K4489" s="10"/>
      <c r="L4489" s="10"/>
      <c r="M4489" s="34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103"/>
      <c r="I4490" s="10"/>
      <c r="J4490" s="10"/>
      <c r="K4490" s="10"/>
      <c r="L4490" s="10"/>
      <c r="M4490" s="34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103"/>
      <c r="I4491" s="10"/>
      <c r="J4491" s="10"/>
      <c r="K4491" s="10"/>
      <c r="L4491" s="10"/>
      <c r="M4491" s="34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103"/>
      <c r="I4492" s="10"/>
      <c r="J4492" s="10"/>
      <c r="K4492" s="10"/>
      <c r="L4492" s="10"/>
      <c r="M4492" s="34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103"/>
      <c r="I4493" s="10"/>
      <c r="J4493" s="10"/>
      <c r="K4493" s="10"/>
      <c r="L4493" s="10"/>
      <c r="M4493" s="34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103"/>
      <c r="I4494" s="10"/>
      <c r="J4494" s="10"/>
      <c r="K4494" s="10"/>
      <c r="L4494" s="10"/>
      <c r="M4494" s="34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103"/>
      <c r="I4495" s="10"/>
      <c r="J4495" s="10"/>
      <c r="K4495" s="10"/>
      <c r="L4495" s="10"/>
      <c r="M4495" s="34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103"/>
      <c r="I4496" s="10"/>
      <c r="J4496" s="10"/>
      <c r="K4496" s="10"/>
      <c r="L4496" s="10"/>
      <c r="M4496" s="34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103"/>
      <c r="I4497" s="10"/>
      <c r="J4497" s="10"/>
      <c r="K4497" s="10"/>
      <c r="L4497" s="10"/>
      <c r="M4497" s="34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103"/>
      <c r="I4498" s="10"/>
      <c r="J4498" s="10"/>
      <c r="K4498" s="10"/>
      <c r="L4498" s="10"/>
      <c r="M4498" s="34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103"/>
      <c r="I4499" s="10"/>
      <c r="J4499" s="10"/>
      <c r="K4499" s="10"/>
      <c r="L4499" s="10"/>
      <c r="M4499" s="34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103"/>
      <c r="I4500" s="10"/>
      <c r="J4500" s="10"/>
      <c r="K4500" s="10"/>
      <c r="L4500" s="10"/>
      <c r="M4500" s="34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103"/>
      <c r="I4501" s="10"/>
      <c r="J4501" s="10"/>
      <c r="K4501" s="10"/>
      <c r="L4501" s="10"/>
      <c r="M4501" s="34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103"/>
      <c r="I4502" s="10"/>
      <c r="J4502" s="10"/>
      <c r="K4502" s="10"/>
      <c r="L4502" s="10"/>
      <c r="M4502" s="34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103"/>
      <c r="I4503" s="10"/>
      <c r="J4503" s="10"/>
      <c r="K4503" s="10"/>
      <c r="L4503" s="10"/>
      <c r="M4503" s="34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103"/>
      <c r="I4504" s="10"/>
      <c r="J4504" s="10"/>
      <c r="K4504" s="10"/>
      <c r="L4504" s="10"/>
      <c r="M4504" s="34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103"/>
      <c r="I4505" s="10"/>
      <c r="J4505" s="10"/>
      <c r="K4505" s="10"/>
      <c r="L4505" s="10"/>
      <c r="M4505" s="34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103"/>
      <c r="I4506" s="10"/>
      <c r="J4506" s="10"/>
      <c r="K4506" s="10"/>
      <c r="L4506" s="10"/>
      <c r="M4506" s="34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103"/>
      <c r="I4507" s="10"/>
      <c r="J4507" s="10"/>
      <c r="K4507" s="10"/>
      <c r="L4507" s="10"/>
      <c r="M4507" s="34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103"/>
      <c r="I4508" s="10"/>
      <c r="J4508" s="10"/>
      <c r="K4508" s="10"/>
      <c r="L4508" s="10"/>
      <c r="M4508" s="34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103"/>
      <c r="I4509" s="10"/>
      <c r="J4509" s="10"/>
      <c r="K4509" s="10"/>
      <c r="L4509" s="10"/>
      <c r="M4509" s="34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103"/>
      <c r="I4510" s="10"/>
      <c r="J4510" s="10"/>
      <c r="K4510" s="10"/>
      <c r="L4510" s="10"/>
      <c r="M4510" s="34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103"/>
      <c r="I4511" s="10"/>
      <c r="J4511" s="10"/>
      <c r="K4511" s="10"/>
      <c r="L4511" s="10"/>
      <c r="M4511" s="34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103"/>
      <c r="I4512" s="10"/>
      <c r="J4512" s="10"/>
      <c r="K4512" s="10"/>
      <c r="L4512" s="10"/>
      <c r="M4512" s="34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103"/>
      <c r="I4513" s="10"/>
      <c r="J4513" s="10"/>
      <c r="K4513" s="10"/>
      <c r="L4513" s="10"/>
      <c r="M4513" s="34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103"/>
      <c r="I4514" s="10"/>
      <c r="J4514" s="10"/>
      <c r="K4514" s="10"/>
      <c r="L4514" s="10"/>
      <c r="M4514" s="34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103"/>
      <c r="I4515" s="10"/>
      <c r="J4515" s="10"/>
      <c r="K4515" s="10"/>
      <c r="L4515" s="10"/>
      <c r="M4515" s="34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103"/>
      <c r="I4516" s="10"/>
      <c r="J4516" s="10"/>
      <c r="K4516" s="10"/>
      <c r="L4516" s="10"/>
      <c r="M4516" s="34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103"/>
      <c r="I4517" s="10"/>
      <c r="J4517" s="10"/>
      <c r="K4517" s="10"/>
      <c r="L4517" s="10"/>
      <c r="M4517" s="34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103"/>
      <c r="I4518" s="10"/>
      <c r="J4518" s="10"/>
      <c r="K4518" s="10"/>
      <c r="L4518" s="10"/>
      <c r="M4518" s="34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103"/>
      <c r="I4519" s="10"/>
      <c r="J4519" s="10"/>
      <c r="K4519" s="10"/>
      <c r="L4519" s="10"/>
      <c r="M4519" s="34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103"/>
      <c r="I4520" s="10"/>
      <c r="J4520" s="10"/>
      <c r="K4520" s="10"/>
      <c r="L4520" s="10"/>
      <c r="M4520" s="34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103"/>
      <c r="I4521" s="10"/>
      <c r="J4521" s="10"/>
      <c r="K4521" s="10"/>
      <c r="L4521" s="10"/>
      <c r="M4521" s="34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103"/>
      <c r="I4522" s="10"/>
      <c r="J4522" s="10"/>
      <c r="K4522" s="10"/>
      <c r="L4522" s="10"/>
      <c r="M4522" s="34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103"/>
      <c r="I4523" s="10"/>
      <c r="J4523" s="10"/>
      <c r="K4523" s="10"/>
      <c r="L4523" s="10"/>
      <c r="M4523" s="34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103"/>
      <c r="I4524" s="10"/>
      <c r="J4524" s="10"/>
      <c r="K4524" s="10"/>
      <c r="L4524" s="10"/>
      <c r="M4524" s="34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103"/>
      <c r="I4525" s="10"/>
      <c r="J4525" s="10"/>
      <c r="K4525" s="10"/>
      <c r="L4525" s="10"/>
      <c r="M4525" s="34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103"/>
      <c r="I4526" s="10"/>
      <c r="J4526" s="10"/>
      <c r="K4526" s="10"/>
      <c r="L4526" s="10"/>
      <c r="M4526" s="34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103"/>
      <c r="I4527" s="10"/>
      <c r="J4527" s="10"/>
      <c r="K4527" s="10"/>
      <c r="L4527" s="10"/>
      <c r="M4527" s="34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103"/>
      <c r="I4528" s="10"/>
      <c r="J4528" s="10"/>
      <c r="K4528" s="10"/>
      <c r="L4528" s="10"/>
      <c r="M4528" s="34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103"/>
      <c r="I4529" s="10"/>
      <c r="J4529" s="10"/>
      <c r="K4529" s="10"/>
      <c r="L4529" s="10"/>
      <c r="M4529" s="34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103"/>
      <c r="I4530" s="10"/>
      <c r="J4530" s="10"/>
      <c r="K4530" s="10"/>
      <c r="L4530" s="10"/>
      <c r="M4530" s="34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103"/>
      <c r="I4531" s="10"/>
      <c r="J4531" s="10"/>
      <c r="K4531" s="10"/>
      <c r="L4531" s="10"/>
      <c r="M4531" s="34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103"/>
      <c r="I4532" s="10"/>
      <c r="J4532" s="10"/>
      <c r="K4532" s="10"/>
      <c r="L4532" s="10"/>
      <c r="M4532" s="34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103"/>
      <c r="I4533" s="10"/>
      <c r="J4533" s="10"/>
      <c r="K4533" s="10"/>
      <c r="L4533" s="10"/>
      <c r="M4533" s="34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103"/>
      <c r="I4534" s="10"/>
      <c r="J4534" s="10"/>
      <c r="K4534" s="10"/>
      <c r="L4534" s="10"/>
      <c r="M4534" s="34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103"/>
      <c r="I4535" s="10"/>
      <c r="J4535" s="10"/>
      <c r="K4535" s="10"/>
      <c r="L4535" s="10"/>
      <c r="M4535" s="34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103"/>
      <c r="I4536" s="10"/>
      <c r="J4536" s="10"/>
      <c r="K4536" s="10"/>
      <c r="L4536" s="10"/>
      <c r="M4536" s="34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103"/>
      <c r="I4537" s="10"/>
      <c r="J4537" s="10"/>
      <c r="K4537" s="10"/>
      <c r="L4537" s="10"/>
      <c r="M4537" s="34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103"/>
      <c r="I4538" s="10"/>
      <c r="J4538" s="10"/>
      <c r="K4538" s="10"/>
      <c r="L4538" s="10"/>
      <c r="M4538" s="34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103"/>
      <c r="I4539" s="10"/>
      <c r="J4539" s="10"/>
      <c r="K4539" s="10"/>
      <c r="L4539" s="10"/>
      <c r="M4539" s="34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103"/>
      <c r="I4540" s="10"/>
      <c r="J4540" s="10"/>
      <c r="K4540" s="10"/>
      <c r="L4540" s="10"/>
      <c r="M4540" s="34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103"/>
      <c r="I4541" s="10"/>
      <c r="J4541" s="10"/>
      <c r="K4541" s="10"/>
      <c r="L4541" s="10"/>
      <c r="M4541" s="34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103"/>
      <c r="I4542" s="10"/>
      <c r="J4542" s="10"/>
      <c r="K4542" s="10"/>
      <c r="L4542" s="10"/>
      <c r="M4542" s="34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103"/>
      <c r="I4543" s="10"/>
      <c r="J4543" s="10"/>
      <c r="K4543" s="10"/>
      <c r="L4543" s="10"/>
      <c r="M4543" s="34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103"/>
      <c r="I4544" s="10"/>
      <c r="J4544" s="10"/>
      <c r="K4544" s="10"/>
      <c r="L4544" s="10"/>
      <c r="M4544" s="34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103"/>
      <c r="I4545" s="10"/>
      <c r="J4545" s="10"/>
      <c r="K4545" s="10"/>
      <c r="L4545" s="10"/>
      <c r="M4545" s="34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103"/>
      <c r="I4546" s="10"/>
      <c r="J4546" s="10"/>
      <c r="K4546" s="10"/>
      <c r="L4546" s="10"/>
      <c r="M4546" s="34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103"/>
      <c r="I4547" s="10"/>
      <c r="J4547" s="10"/>
      <c r="K4547" s="10"/>
      <c r="L4547" s="10"/>
      <c r="M4547" s="34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103"/>
      <c r="I4548" s="10"/>
      <c r="J4548" s="10"/>
      <c r="K4548" s="10"/>
      <c r="L4548" s="10"/>
      <c r="M4548" s="34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103"/>
      <c r="I4549" s="10"/>
      <c r="J4549" s="10"/>
      <c r="K4549" s="10"/>
      <c r="L4549" s="10"/>
      <c r="M4549" s="34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103"/>
      <c r="I4550" s="10"/>
      <c r="J4550" s="10"/>
      <c r="K4550" s="10"/>
      <c r="L4550" s="10"/>
      <c r="M4550" s="34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103"/>
      <c r="I4551" s="10"/>
      <c r="J4551" s="10"/>
      <c r="K4551" s="10"/>
      <c r="L4551" s="10"/>
      <c r="M4551" s="34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103"/>
      <c r="I4552" s="10"/>
      <c r="J4552" s="10"/>
      <c r="K4552" s="10"/>
      <c r="L4552" s="10"/>
      <c r="M4552" s="34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103"/>
      <c r="I4553" s="10"/>
      <c r="J4553" s="10"/>
      <c r="K4553" s="10"/>
      <c r="L4553" s="10"/>
      <c r="M4553" s="34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103"/>
      <c r="I4554" s="10"/>
      <c r="J4554" s="10"/>
      <c r="K4554" s="10"/>
      <c r="L4554" s="10"/>
      <c r="M4554" s="34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103"/>
      <c r="I4555" s="10"/>
      <c r="J4555" s="10"/>
      <c r="K4555" s="10"/>
      <c r="L4555" s="10"/>
      <c r="M4555" s="34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103"/>
      <c r="I4556" s="10"/>
      <c r="J4556" s="10"/>
      <c r="K4556" s="10"/>
      <c r="L4556" s="10"/>
      <c r="M4556" s="34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103"/>
      <c r="I4557" s="10"/>
      <c r="J4557" s="10"/>
      <c r="K4557" s="10"/>
      <c r="L4557" s="10"/>
      <c r="M4557" s="34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103"/>
      <c r="I4558" s="10"/>
      <c r="J4558" s="10"/>
      <c r="K4558" s="10"/>
      <c r="L4558" s="10"/>
      <c r="M4558" s="34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103"/>
      <c r="I4559" s="10"/>
      <c r="J4559" s="10"/>
      <c r="K4559" s="10"/>
      <c r="L4559" s="10"/>
      <c r="M4559" s="34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103"/>
      <c r="I4560" s="10"/>
      <c r="J4560" s="10"/>
      <c r="K4560" s="10"/>
      <c r="L4560" s="10"/>
      <c r="M4560" s="34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103"/>
      <c r="I4561" s="10"/>
      <c r="J4561" s="10"/>
      <c r="K4561" s="10"/>
      <c r="L4561" s="10"/>
      <c r="M4561" s="34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103"/>
      <c r="I4562" s="10"/>
      <c r="J4562" s="10"/>
      <c r="K4562" s="10"/>
      <c r="L4562" s="10"/>
      <c r="M4562" s="34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103"/>
      <c r="I4563" s="10"/>
      <c r="J4563" s="10"/>
      <c r="K4563" s="10"/>
      <c r="L4563" s="10"/>
      <c r="M4563" s="34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103"/>
      <c r="I4564" s="10"/>
      <c r="J4564" s="10"/>
      <c r="K4564" s="10"/>
      <c r="L4564" s="10"/>
      <c r="M4564" s="34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103"/>
      <c r="I4565" s="10"/>
      <c r="J4565" s="10"/>
      <c r="K4565" s="10"/>
      <c r="L4565" s="10"/>
      <c r="M4565" s="34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103"/>
      <c r="I4566" s="10"/>
      <c r="J4566" s="10"/>
      <c r="K4566" s="10"/>
      <c r="L4566" s="10"/>
      <c r="M4566" s="34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103"/>
      <c r="I4567" s="10"/>
      <c r="J4567" s="10"/>
      <c r="K4567" s="10"/>
      <c r="L4567" s="10"/>
      <c r="M4567" s="34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103"/>
      <c r="I4568" s="10"/>
      <c r="J4568" s="10"/>
      <c r="K4568" s="10"/>
      <c r="L4568" s="10"/>
      <c r="M4568" s="34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103"/>
      <c r="I4569" s="10"/>
      <c r="J4569" s="10"/>
      <c r="K4569" s="10"/>
      <c r="L4569" s="10"/>
      <c r="M4569" s="34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103"/>
      <c r="I4570" s="10"/>
      <c r="J4570" s="10"/>
      <c r="K4570" s="10"/>
      <c r="L4570" s="10"/>
      <c r="M4570" s="34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103"/>
      <c r="I4571" s="10"/>
      <c r="J4571" s="10"/>
      <c r="K4571" s="10"/>
      <c r="L4571" s="10"/>
      <c r="M4571" s="34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103"/>
      <c r="I4572" s="10"/>
      <c r="J4572" s="10"/>
      <c r="K4572" s="10"/>
      <c r="L4572" s="10"/>
      <c r="M4572" s="34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103"/>
      <c r="I4573" s="10"/>
      <c r="J4573" s="10"/>
      <c r="K4573" s="10"/>
      <c r="L4573" s="10"/>
      <c r="M4573" s="34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103"/>
      <c r="I4574" s="10"/>
      <c r="J4574" s="10"/>
      <c r="K4574" s="10"/>
      <c r="L4574" s="10"/>
      <c r="M4574" s="34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103"/>
      <c r="I4575" s="10"/>
      <c r="J4575" s="10"/>
      <c r="K4575" s="10"/>
      <c r="L4575" s="10"/>
      <c r="M4575" s="34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103"/>
      <c r="I4576" s="10"/>
      <c r="J4576" s="10"/>
      <c r="K4576" s="10"/>
      <c r="L4576" s="10"/>
      <c r="M4576" s="34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103"/>
      <c r="I4577" s="10"/>
      <c r="J4577" s="10"/>
      <c r="K4577" s="10"/>
      <c r="L4577" s="10"/>
      <c r="M4577" s="34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103"/>
      <c r="I4578" s="10"/>
      <c r="J4578" s="10"/>
      <c r="K4578" s="10"/>
      <c r="L4578" s="10"/>
      <c r="M4578" s="34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103"/>
      <c r="I4579" s="10"/>
      <c r="J4579" s="10"/>
      <c r="K4579" s="10"/>
      <c r="L4579" s="10"/>
      <c r="M4579" s="34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103"/>
      <c r="I4580" s="10"/>
      <c r="J4580" s="10"/>
      <c r="K4580" s="10"/>
      <c r="L4580" s="10"/>
      <c r="M4580" s="34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103"/>
      <c r="I4581" s="10"/>
      <c r="J4581" s="10"/>
      <c r="K4581" s="10"/>
      <c r="L4581" s="10"/>
      <c r="M4581" s="34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103"/>
      <c r="I4582" s="10"/>
      <c r="J4582" s="10"/>
      <c r="K4582" s="10"/>
      <c r="L4582" s="10"/>
      <c r="M4582" s="34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103"/>
      <c r="I4583" s="10"/>
      <c r="J4583" s="10"/>
      <c r="K4583" s="10"/>
      <c r="L4583" s="10"/>
      <c r="M4583" s="34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103"/>
      <c r="I4584" s="10"/>
      <c r="J4584" s="10"/>
      <c r="K4584" s="10"/>
      <c r="L4584" s="10"/>
      <c r="M4584" s="34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103"/>
      <c r="I4585" s="10"/>
      <c r="J4585" s="10"/>
      <c r="K4585" s="10"/>
      <c r="L4585" s="10"/>
      <c r="M4585" s="34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103"/>
      <c r="I4586" s="10"/>
      <c r="J4586" s="10"/>
      <c r="K4586" s="10"/>
      <c r="L4586" s="10"/>
      <c r="M4586" s="34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103"/>
      <c r="I4587" s="10"/>
      <c r="J4587" s="10"/>
      <c r="K4587" s="10"/>
      <c r="L4587" s="10"/>
      <c r="M4587" s="34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103"/>
      <c r="I4588" s="10"/>
      <c r="J4588" s="10"/>
      <c r="K4588" s="10"/>
      <c r="L4588" s="10"/>
      <c r="M4588" s="34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103"/>
      <c r="I4589" s="10"/>
      <c r="J4589" s="10"/>
      <c r="K4589" s="10"/>
      <c r="L4589" s="10"/>
      <c r="M4589" s="34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103"/>
      <c r="I4590" s="10"/>
      <c r="J4590" s="10"/>
      <c r="K4590" s="10"/>
      <c r="L4590" s="10"/>
      <c r="M4590" s="34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103"/>
      <c r="I4591" s="10"/>
      <c r="J4591" s="10"/>
      <c r="K4591" s="10"/>
      <c r="L4591" s="10"/>
      <c r="M4591" s="34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103"/>
      <c r="I4592" s="10"/>
      <c r="J4592" s="10"/>
      <c r="K4592" s="10"/>
      <c r="L4592" s="10"/>
      <c r="M4592" s="34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103"/>
      <c r="I4593" s="10"/>
      <c r="J4593" s="10"/>
      <c r="K4593" s="10"/>
      <c r="L4593" s="10"/>
      <c r="M4593" s="34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103"/>
      <c r="I4594" s="10"/>
      <c r="J4594" s="10"/>
      <c r="K4594" s="10"/>
      <c r="L4594" s="10"/>
      <c r="M4594" s="34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103"/>
      <c r="I4595" s="10"/>
      <c r="J4595" s="10"/>
      <c r="K4595" s="10"/>
      <c r="L4595" s="10"/>
      <c r="M4595" s="34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103"/>
      <c r="I4596" s="10"/>
      <c r="J4596" s="10"/>
      <c r="K4596" s="10"/>
      <c r="L4596" s="10"/>
      <c r="M4596" s="34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103"/>
      <c r="I4597" s="10"/>
      <c r="J4597" s="10"/>
      <c r="K4597" s="10"/>
      <c r="L4597" s="10"/>
      <c r="M4597" s="34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103"/>
      <c r="I4598" s="10"/>
      <c r="J4598" s="10"/>
      <c r="K4598" s="10"/>
      <c r="L4598" s="10"/>
      <c r="M4598" s="34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103"/>
      <c r="I4599" s="10"/>
      <c r="J4599" s="10"/>
      <c r="K4599" s="10"/>
      <c r="L4599" s="10"/>
      <c r="M4599" s="34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103"/>
      <c r="I4600" s="10"/>
      <c r="J4600" s="10"/>
      <c r="K4600" s="10"/>
      <c r="L4600" s="10"/>
      <c r="M4600" s="34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103"/>
      <c r="I4601" s="10"/>
      <c r="J4601" s="10"/>
      <c r="K4601" s="10"/>
      <c r="L4601" s="10"/>
      <c r="M4601" s="34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103"/>
      <c r="I4602" s="10"/>
      <c r="J4602" s="10"/>
      <c r="K4602" s="10"/>
      <c r="L4602" s="10"/>
      <c r="M4602" s="34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103"/>
      <c r="I4603" s="10"/>
      <c r="J4603" s="10"/>
      <c r="K4603" s="10"/>
      <c r="L4603" s="10"/>
      <c r="M4603" s="34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103"/>
      <c r="I4604" s="10"/>
      <c r="J4604" s="10"/>
      <c r="K4604" s="10"/>
      <c r="L4604" s="10"/>
      <c r="M4604" s="34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103"/>
      <c r="I4605" s="10"/>
      <c r="J4605" s="10"/>
      <c r="K4605" s="10"/>
      <c r="L4605" s="10"/>
      <c r="M4605" s="34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103"/>
      <c r="I4606" s="10"/>
      <c r="J4606" s="10"/>
      <c r="K4606" s="10"/>
      <c r="L4606" s="10"/>
      <c r="M4606" s="34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103"/>
      <c r="I4607" s="10"/>
      <c r="J4607" s="10"/>
      <c r="K4607" s="10"/>
      <c r="L4607" s="10"/>
      <c r="M4607" s="34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103"/>
      <c r="I4608" s="10"/>
      <c r="J4608" s="10"/>
      <c r="K4608" s="10"/>
      <c r="L4608" s="10"/>
      <c r="M4608" s="34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103"/>
      <c r="I4609" s="10"/>
      <c r="J4609" s="10"/>
      <c r="K4609" s="10"/>
      <c r="L4609" s="10"/>
      <c r="M4609" s="34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103"/>
      <c r="I4610" s="10"/>
      <c r="J4610" s="10"/>
      <c r="K4610" s="10"/>
      <c r="L4610" s="10"/>
      <c r="M4610" s="34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103"/>
      <c r="I4611" s="10"/>
      <c r="J4611" s="10"/>
      <c r="K4611" s="10"/>
      <c r="L4611" s="10"/>
      <c r="M4611" s="34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103"/>
      <c r="I4612" s="10"/>
      <c r="J4612" s="10"/>
      <c r="K4612" s="10"/>
      <c r="L4612" s="10"/>
      <c r="M4612" s="34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103"/>
      <c r="I4613" s="10"/>
      <c r="J4613" s="10"/>
      <c r="K4613" s="10"/>
      <c r="L4613" s="10"/>
      <c r="M4613" s="34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103"/>
      <c r="I4614" s="10"/>
      <c r="J4614" s="10"/>
      <c r="K4614" s="10"/>
      <c r="L4614" s="10"/>
      <c r="M4614" s="34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103"/>
      <c r="I4615" s="10"/>
      <c r="J4615" s="10"/>
      <c r="K4615" s="10"/>
      <c r="L4615" s="10"/>
      <c r="M4615" s="34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103"/>
      <c r="I4616" s="10"/>
      <c r="J4616" s="10"/>
      <c r="K4616" s="10"/>
      <c r="L4616" s="10"/>
      <c r="M4616" s="34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103"/>
      <c r="I4617" s="10"/>
      <c r="J4617" s="10"/>
      <c r="K4617" s="10"/>
      <c r="L4617" s="10"/>
      <c r="M4617" s="34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103"/>
      <c r="I4618" s="10"/>
      <c r="J4618" s="10"/>
      <c r="K4618" s="10"/>
      <c r="L4618" s="10"/>
      <c r="M4618" s="34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103"/>
      <c r="I4619" s="10"/>
      <c r="J4619" s="10"/>
      <c r="K4619" s="10"/>
      <c r="L4619" s="10"/>
      <c r="M4619" s="34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103"/>
      <c r="I4620" s="10"/>
      <c r="J4620" s="10"/>
      <c r="K4620" s="10"/>
      <c r="L4620" s="10"/>
      <c r="M4620" s="34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103"/>
      <c r="I4621" s="10"/>
      <c r="J4621" s="10"/>
      <c r="K4621" s="10"/>
      <c r="L4621" s="10"/>
      <c r="M4621" s="34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103"/>
      <c r="I4622" s="10"/>
      <c r="J4622" s="10"/>
      <c r="K4622" s="10"/>
      <c r="L4622" s="10"/>
      <c r="M4622" s="34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103"/>
      <c r="I4623" s="10"/>
      <c r="J4623" s="10"/>
      <c r="K4623" s="10"/>
      <c r="L4623" s="10"/>
      <c r="M4623" s="34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103"/>
      <c r="I4624" s="10"/>
      <c r="J4624" s="10"/>
      <c r="K4624" s="10"/>
      <c r="L4624" s="10"/>
      <c r="M4624" s="34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103"/>
      <c r="I4625" s="10"/>
      <c r="J4625" s="10"/>
      <c r="K4625" s="10"/>
      <c r="L4625" s="10"/>
      <c r="M4625" s="34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103"/>
      <c r="I4626" s="10"/>
      <c r="J4626" s="10"/>
      <c r="K4626" s="10"/>
      <c r="L4626" s="10"/>
      <c r="M4626" s="34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103"/>
      <c r="I4627" s="10"/>
      <c r="J4627" s="10"/>
      <c r="K4627" s="10"/>
      <c r="L4627" s="10"/>
      <c r="M4627" s="34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103"/>
      <c r="I4628" s="10"/>
      <c r="J4628" s="10"/>
      <c r="K4628" s="10"/>
      <c r="L4628" s="10"/>
      <c r="M4628" s="34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103"/>
      <c r="I4629" s="10"/>
      <c r="J4629" s="10"/>
      <c r="K4629" s="10"/>
      <c r="L4629" s="10"/>
      <c r="M4629" s="34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103"/>
      <c r="I4630" s="10"/>
      <c r="J4630" s="10"/>
      <c r="K4630" s="10"/>
      <c r="L4630" s="10"/>
      <c r="M4630" s="34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103"/>
      <c r="I4631" s="10"/>
      <c r="J4631" s="10"/>
      <c r="K4631" s="10"/>
      <c r="L4631" s="10"/>
      <c r="M4631" s="34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103"/>
      <c r="I4632" s="10"/>
      <c r="J4632" s="10"/>
      <c r="K4632" s="10"/>
      <c r="L4632" s="10"/>
      <c r="M4632" s="34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103"/>
      <c r="I4633" s="10"/>
      <c r="J4633" s="10"/>
      <c r="K4633" s="10"/>
      <c r="L4633" s="10"/>
      <c r="M4633" s="34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103"/>
      <c r="I4634" s="10"/>
      <c r="J4634" s="10"/>
      <c r="K4634" s="10"/>
      <c r="L4634" s="10"/>
      <c r="M4634" s="34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103"/>
      <c r="I4635" s="10"/>
      <c r="J4635" s="10"/>
      <c r="K4635" s="10"/>
      <c r="L4635" s="10"/>
      <c r="M4635" s="34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103"/>
      <c r="I4636" s="10"/>
      <c r="J4636" s="10"/>
      <c r="K4636" s="10"/>
      <c r="L4636" s="10"/>
      <c r="M4636" s="34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103"/>
      <c r="I4637" s="10"/>
      <c r="J4637" s="10"/>
      <c r="K4637" s="10"/>
      <c r="L4637" s="10"/>
      <c r="M4637" s="34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103"/>
      <c r="I4638" s="10"/>
      <c r="J4638" s="10"/>
      <c r="K4638" s="10"/>
      <c r="L4638" s="10"/>
      <c r="M4638" s="34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103"/>
      <c r="I4639" s="10"/>
      <c r="J4639" s="10"/>
      <c r="K4639" s="10"/>
      <c r="L4639" s="10"/>
      <c r="M4639" s="34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103"/>
      <c r="I4640" s="10"/>
      <c r="J4640" s="10"/>
      <c r="K4640" s="10"/>
      <c r="L4640" s="10"/>
      <c r="M4640" s="34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103"/>
      <c r="I4641" s="10"/>
      <c r="J4641" s="10"/>
      <c r="K4641" s="10"/>
      <c r="L4641" s="10"/>
      <c r="M4641" s="34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103"/>
      <c r="I4642" s="10"/>
      <c r="J4642" s="10"/>
      <c r="K4642" s="10"/>
      <c r="L4642" s="10"/>
      <c r="M4642" s="34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103"/>
      <c r="I4643" s="10"/>
      <c r="J4643" s="10"/>
      <c r="K4643" s="10"/>
      <c r="L4643" s="10"/>
      <c r="M4643" s="34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103"/>
      <c r="I4644" s="10"/>
      <c r="J4644" s="10"/>
      <c r="K4644" s="10"/>
      <c r="L4644" s="10"/>
      <c r="M4644" s="34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103"/>
      <c r="I4645" s="10"/>
      <c r="J4645" s="10"/>
      <c r="K4645" s="10"/>
      <c r="L4645" s="10"/>
      <c r="M4645" s="34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103"/>
      <c r="I4646" s="10"/>
      <c r="J4646" s="10"/>
      <c r="K4646" s="10"/>
      <c r="L4646" s="10"/>
      <c r="M4646" s="34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103"/>
      <c r="I4647" s="10"/>
      <c r="J4647" s="10"/>
      <c r="K4647" s="10"/>
      <c r="L4647" s="10"/>
      <c r="M4647" s="34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103"/>
      <c r="I4648" s="10"/>
      <c r="J4648" s="10"/>
      <c r="K4648" s="10"/>
      <c r="L4648" s="10"/>
      <c r="M4648" s="34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103"/>
      <c r="I4649" s="10"/>
      <c r="J4649" s="10"/>
      <c r="K4649" s="10"/>
      <c r="L4649" s="10"/>
      <c r="M4649" s="34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103"/>
      <c r="I4650" s="10"/>
      <c r="J4650" s="10"/>
      <c r="K4650" s="10"/>
      <c r="L4650" s="10"/>
      <c r="M4650" s="34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103"/>
      <c r="I4651" s="10"/>
      <c r="J4651" s="10"/>
      <c r="K4651" s="10"/>
      <c r="L4651" s="10"/>
      <c r="M4651" s="34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103"/>
      <c r="I4652" s="10"/>
      <c r="J4652" s="10"/>
      <c r="K4652" s="10"/>
      <c r="L4652" s="10"/>
      <c r="M4652" s="34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103"/>
      <c r="I4653" s="10"/>
      <c r="J4653" s="10"/>
      <c r="K4653" s="10"/>
      <c r="L4653" s="10"/>
      <c r="M4653" s="34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103"/>
      <c r="I4654" s="10"/>
      <c r="J4654" s="10"/>
      <c r="K4654" s="10"/>
      <c r="L4654" s="10"/>
      <c r="M4654" s="34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103"/>
      <c r="I4655" s="10"/>
      <c r="J4655" s="10"/>
      <c r="K4655" s="10"/>
      <c r="L4655" s="10"/>
      <c r="M4655" s="34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103"/>
      <c r="I4656" s="10"/>
      <c r="J4656" s="10"/>
      <c r="K4656" s="10"/>
      <c r="L4656" s="10"/>
      <c r="M4656" s="34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103"/>
      <c r="I4657" s="10"/>
      <c r="J4657" s="10"/>
      <c r="K4657" s="10"/>
      <c r="L4657" s="10"/>
      <c r="M4657" s="34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103"/>
      <c r="I4658" s="10"/>
      <c r="J4658" s="10"/>
      <c r="K4658" s="10"/>
      <c r="L4658" s="10"/>
      <c r="M4658" s="34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103"/>
      <c r="I4659" s="10"/>
      <c r="J4659" s="10"/>
      <c r="K4659" s="10"/>
      <c r="L4659" s="10"/>
      <c r="M4659" s="34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103"/>
      <c r="I4660" s="10"/>
      <c r="J4660" s="10"/>
      <c r="K4660" s="10"/>
      <c r="L4660" s="10"/>
      <c r="M4660" s="34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103"/>
      <c r="I4661" s="10"/>
      <c r="J4661" s="10"/>
      <c r="K4661" s="10"/>
      <c r="L4661" s="10"/>
      <c r="M4661" s="34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103"/>
      <c r="I4662" s="10"/>
      <c r="J4662" s="10"/>
      <c r="K4662" s="10"/>
      <c r="L4662" s="10"/>
      <c r="M4662" s="34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103"/>
      <c r="I4663" s="10"/>
      <c r="J4663" s="10"/>
      <c r="K4663" s="10"/>
      <c r="L4663" s="10"/>
      <c r="M4663" s="34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103"/>
      <c r="I4664" s="10"/>
      <c r="J4664" s="10"/>
      <c r="K4664" s="10"/>
      <c r="L4664" s="10"/>
      <c r="M4664" s="34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103"/>
      <c r="I4665" s="10"/>
      <c r="J4665" s="10"/>
      <c r="K4665" s="10"/>
      <c r="L4665" s="10"/>
      <c r="M4665" s="34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103"/>
      <c r="I4666" s="10"/>
      <c r="J4666" s="10"/>
      <c r="K4666" s="10"/>
      <c r="L4666" s="10"/>
      <c r="M4666" s="34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103"/>
      <c r="I4667" s="10"/>
      <c r="J4667" s="10"/>
      <c r="K4667" s="10"/>
      <c r="L4667" s="10"/>
      <c r="M4667" s="34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103"/>
      <c r="I4668" s="10"/>
      <c r="J4668" s="10"/>
      <c r="K4668" s="10"/>
      <c r="L4668" s="10"/>
      <c r="M4668" s="34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103"/>
      <c r="I4669" s="10"/>
      <c r="J4669" s="10"/>
      <c r="K4669" s="10"/>
      <c r="L4669" s="10"/>
      <c r="M4669" s="34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103"/>
      <c r="I4670" s="10"/>
      <c r="J4670" s="10"/>
      <c r="K4670" s="10"/>
      <c r="L4670" s="10"/>
      <c r="M4670" s="34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103"/>
      <c r="I4671" s="10"/>
      <c r="J4671" s="10"/>
      <c r="K4671" s="10"/>
      <c r="L4671" s="10"/>
      <c r="M4671" s="34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103"/>
      <c r="I4672" s="10"/>
      <c r="J4672" s="10"/>
      <c r="K4672" s="10"/>
      <c r="L4672" s="10"/>
      <c r="M4672" s="34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103"/>
      <c r="I4673" s="10"/>
      <c r="J4673" s="10"/>
      <c r="K4673" s="10"/>
      <c r="L4673" s="10"/>
      <c r="M4673" s="34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103"/>
      <c r="I4674" s="10"/>
      <c r="J4674" s="10"/>
      <c r="K4674" s="10"/>
      <c r="L4674" s="10"/>
      <c r="M4674" s="34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103"/>
      <c r="I4675" s="10"/>
      <c r="J4675" s="10"/>
      <c r="K4675" s="10"/>
      <c r="L4675" s="10"/>
      <c r="M4675" s="34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103"/>
      <c r="I4676" s="10"/>
      <c r="J4676" s="10"/>
      <c r="K4676" s="10"/>
      <c r="L4676" s="10"/>
      <c r="M4676" s="34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103"/>
      <c r="I4677" s="10"/>
      <c r="J4677" s="10"/>
      <c r="K4677" s="10"/>
      <c r="L4677" s="10"/>
      <c r="M4677" s="34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103"/>
      <c r="I4678" s="10"/>
      <c r="J4678" s="10"/>
      <c r="K4678" s="10"/>
      <c r="L4678" s="10"/>
      <c r="M4678" s="34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103"/>
      <c r="I4679" s="10"/>
      <c r="J4679" s="10"/>
      <c r="K4679" s="10"/>
      <c r="L4679" s="10"/>
      <c r="M4679" s="34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103"/>
      <c r="I4680" s="10"/>
      <c r="J4680" s="10"/>
      <c r="K4680" s="10"/>
      <c r="L4680" s="10"/>
      <c r="M4680" s="34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103"/>
      <c r="I4681" s="10"/>
      <c r="J4681" s="10"/>
      <c r="K4681" s="10"/>
      <c r="L4681" s="10"/>
      <c r="M4681" s="34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103"/>
      <c r="I4682" s="10"/>
      <c r="J4682" s="10"/>
      <c r="K4682" s="10"/>
      <c r="L4682" s="10"/>
      <c r="M4682" s="34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103"/>
      <c r="I4683" s="10"/>
      <c r="J4683" s="10"/>
      <c r="K4683" s="10"/>
      <c r="L4683" s="10"/>
      <c r="M4683" s="34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103"/>
      <c r="I4684" s="10"/>
      <c r="J4684" s="10"/>
      <c r="K4684" s="10"/>
      <c r="L4684" s="10"/>
      <c r="M4684" s="34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103"/>
      <c r="I4685" s="10"/>
      <c r="J4685" s="10"/>
      <c r="K4685" s="10"/>
      <c r="L4685" s="10"/>
      <c r="M4685" s="34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103"/>
      <c r="I4686" s="10"/>
      <c r="J4686" s="10"/>
      <c r="K4686" s="10"/>
      <c r="L4686" s="10"/>
      <c r="M4686" s="34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103"/>
      <c r="I4687" s="10"/>
      <c r="J4687" s="10"/>
      <c r="K4687" s="10"/>
      <c r="L4687" s="10"/>
      <c r="M4687" s="34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103"/>
      <c r="I4688" s="10"/>
      <c r="J4688" s="10"/>
      <c r="K4688" s="10"/>
      <c r="L4688" s="10"/>
      <c r="M4688" s="34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103"/>
      <c r="I4689" s="10"/>
      <c r="J4689" s="10"/>
      <c r="K4689" s="10"/>
      <c r="L4689" s="10"/>
      <c r="M4689" s="34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103"/>
      <c r="I4690" s="10"/>
      <c r="J4690" s="10"/>
      <c r="K4690" s="10"/>
      <c r="L4690" s="10"/>
      <c r="M4690" s="34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103"/>
      <c r="I4691" s="10"/>
      <c r="J4691" s="10"/>
      <c r="K4691" s="10"/>
      <c r="L4691" s="10"/>
      <c r="M4691" s="34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103"/>
      <c r="I4692" s="10"/>
      <c r="J4692" s="10"/>
      <c r="K4692" s="10"/>
      <c r="L4692" s="10"/>
      <c r="M4692" s="34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103"/>
      <c r="I4693" s="10"/>
      <c r="J4693" s="10"/>
      <c r="K4693" s="10"/>
      <c r="L4693" s="10"/>
      <c r="M4693" s="34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103"/>
      <c r="I4694" s="10"/>
      <c r="J4694" s="10"/>
      <c r="K4694" s="10"/>
      <c r="L4694" s="10"/>
      <c r="M4694" s="34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103"/>
      <c r="I4695" s="10"/>
      <c r="J4695" s="10"/>
      <c r="K4695" s="10"/>
      <c r="L4695" s="10"/>
      <c r="M4695" s="34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103"/>
      <c r="I4696" s="10"/>
      <c r="J4696" s="10"/>
      <c r="K4696" s="10"/>
      <c r="L4696" s="10"/>
      <c r="M4696" s="34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103"/>
      <c r="I4697" s="10"/>
      <c r="J4697" s="10"/>
      <c r="K4697" s="10"/>
      <c r="L4697" s="10"/>
      <c r="M4697" s="34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103"/>
      <c r="I4698" s="10"/>
      <c r="J4698" s="10"/>
      <c r="K4698" s="10"/>
      <c r="L4698" s="10"/>
      <c r="M4698" s="34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103"/>
      <c r="I4699" s="10"/>
      <c r="J4699" s="10"/>
      <c r="K4699" s="10"/>
      <c r="L4699" s="10"/>
      <c r="M4699" s="34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103"/>
      <c r="I4700" s="10"/>
      <c r="J4700" s="10"/>
      <c r="K4700" s="10"/>
      <c r="L4700" s="10"/>
      <c r="M4700" s="34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103"/>
      <c r="I4701" s="10"/>
      <c r="J4701" s="10"/>
      <c r="K4701" s="10"/>
      <c r="L4701" s="10"/>
      <c r="M4701" s="34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103"/>
      <c r="I4702" s="10"/>
      <c r="J4702" s="10"/>
      <c r="K4702" s="10"/>
      <c r="L4702" s="10"/>
      <c r="M4702" s="34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103"/>
      <c r="I4703" s="10"/>
      <c r="J4703" s="10"/>
      <c r="K4703" s="10"/>
      <c r="L4703" s="10"/>
      <c r="M4703" s="34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103"/>
      <c r="I4704" s="10"/>
      <c r="J4704" s="10"/>
      <c r="K4704" s="10"/>
      <c r="L4704" s="10"/>
      <c r="M4704" s="34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103"/>
      <c r="I4705" s="10"/>
      <c r="J4705" s="10"/>
      <c r="K4705" s="10"/>
      <c r="L4705" s="10"/>
      <c r="M4705" s="34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103"/>
      <c r="I4706" s="10"/>
      <c r="J4706" s="10"/>
      <c r="K4706" s="10"/>
      <c r="L4706" s="10"/>
      <c r="M4706" s="34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103"/>
      <c r="I4707" s="10"/>
      <c r="J4707" s="10"/>
      <c r="K4707" s="10"/>
      <c r="L4707" s="10"/>
      <c r="M4707" s="34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103"/>
      <c r="I4708" s="10"/>
      <c r="J4708" s="10"/>
      <c r="K4708" s="10"/>
      <c r="L4708" s="10"/>
      <c r="M4708" s="34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103"/>
      <c r="I4709" s="10"/>
      <c r="J4709" s="10"/>
      <c r="K4709" s="10"/>
      <c r="L4709" s="10"/>
      <c r="M4709" s="34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103"/>
      <c r="I4710" s="10"/>
      <c r="J4710" s="10"/>
      <c r="K4710" s="10"/>
      <c r="L4710" s="10"/>
      <c r="M4710" s="34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103"/>
      <c r="I4711" s="10"/>
      <c r="J4711" s="10"/>
      <c r="K4711" s="10"/>
      <c r="L4711" s="10"/>
      <c r="M4711" s="34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103"/>
      <c r="I4712" s="10"/>
      <c r="J4712" s="10"/>
      <c r="K4712" s="10"/>
      <c r="L4712" s="10"/>
      <c r="M4712" s="34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103"/>
      <c r="I4713" s="10"/>
      <c r="J4713" s="10"/>
      <c r="K4713" s="10"/>
      <c r="L4713" s="10"/>
      <c r="M4713" s="34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103"/>
      <c r="I4714" s="10"/>
      <c r="J4714" s="10"/>
      <c r="K4714" s="10"/>
      <c r="L4714" s="10"/>
      <c r="M4714" s="34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103"/>
      <c r="I4715" s="10"/>
      <c r="J4715" s="10"/>
      <c r="K4715" s="10"/>
      <c r="L4715" s="10"/>
      <c r="M4715" s="34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103"/>
      <c r="I4716" s="10"/>
      <c r="J4716" s="10"/>
      <c r="K4716" s="10"/>
      <c r="L4716" s="10"/>
      <c r="M4716" s="34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103"/>
      <c r="I4717" s="10"/>
      <c r="J4717" s="10"/>
      <c r="K4717" s="10"/>
      <c r="L4717" s="10"/>
      <c r="M4717" s="34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103"/>
      <c r="I4718" s="10"/>
      <c r="J4718" s="10"/>
      <c r="K4718" s="10"/>
      <c r="L4718" s="10"/>
      <c r="M4718" s="34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103"/>
      <c r="I4719" s="10"/>
      <c r="J4719" s="10"/>
      <c r="K4719" s="10"/>
      <c r="L4719" s="10"/>
      <c r="M4719" s="34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103"/>
      <c r="I4720" s="10"/>
      <c r="J4720" s="10"/>
      <c r="K4720" s="10"/>
      <c r="L4720" s="10"/>
      <c r="M4720" s="34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103"/>
      <c r="I4721" s="10"/>
      <c r="J4721" s="10"/>
      <c r="K4721" s="10"/>
      <c r="L4721" s="10"/>
      <c r="M4721" s="34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103"/>
      <c r="I4722" s="10"/>
      <c r="J4722" s="10"/>
      <c r="K4722" s="10"/>
      <c r="L4722" s="10"/>
      <c r="M4722" s="34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103"/>
      <c r="I4723" s="10"/>
      <c r="J4723" s="10"/>
      <c r="K4723" s="10"/>
      <c r="L4723" s="10"/>
      <c r="M4723" s="34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103"/>
      <c r="I4724" s="10"/>
      <c r="J4724" s="10"/>
      <c r="K4724" s="10"/>
      <c r="L4724" s="10"/>
      <c r="M4724" s="34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103"/>
      <c r="I4725" s="10"/>
      <c r="J4725" s="10"/>
      <c r="K4725" s="10"/>
      <c r="L4725" s="10"/>
      <c r="M4725" s="34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103"/>
      <c r="I4726" s="10"/>
      <c r="J4726" s="10"/>
      <c r="K4726" s="10"/>
      <c r="L4726" s="10"/>
      <c r="M4726" s="34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103"/>
      <c r="I4727" s="10"/>
      <c r="J4727" s="10"/>
      <c r="K4727" s="10"/>
      <c r="L4727" s="10"/>
      <c r="M4727" s="34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103"/>
      <c r="I4728" s="10"/>
      <c r="J4728" s="10"/>
      <c r="K4728" s="10"/>
      <c r="L4728" s="10"/>
      <c r="M4728" s="34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103"/>
      <c r="I4729" s="10"/>
      <c r="J4729" s="10"/>
      <c r="K4729" s="10"/>
      <c r="L4729" s="10"/>
      <c r="M4729" s="34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103"/>
      <c r="I4730" s="10"/>
      <c r="J4730" s="10"/>
      <c r="K4730" s="10"/>
      <c r="L4730" s="10"/>
      <c r="M4730" s="34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103"/>
      <c r="I4731" s="10"/>
      <c r="J4731" s="10"/>
      <c r="K4731" s="10"/>
      <c r="L4731" s="10"/>
      <c r="M4731" s="34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103"/>
      <c r="I4732" s="10"/>
      <c r="J4732" s="10"/>
      <c r="K4732" s="10"/>
      <c r="L4732" s="10"/>
      <c r="M4732" s="34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103"/>
      <c r="I4733" s="10"/>
      <c r="J4733" s="10"/>
      <c r="K4733" s="10"/>
      <c r="L4733" s="10"/>
      <c r="M4733" s="34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103"/>
      <c r="I4734" s="10"/>
      <c r="J4734" s="10"/>
      <c r="K4734" s="10"/>
      <c r="L4734" s="10"/>
      <c r="M4734" s="34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103"/>
      <c r="I4735" s="10"/>
      <c r="J4735" s="10"/>
      <c r="K4735" s="10"/>
      <c r="L4735" s="10"/>
      <c r="M4735" s="34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103"/>
      <c r="I4736" s="10"/>
      <c r="J4736" s="10"/>
      <c r="K4736" s="10"/>
      <c r="L4736" s="10"/>
      <c r="M4736" s="34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103"/>
      <c r="I4737" s="10"/>
      <c r="J4737" s="10"/>
      <c r="K4737" s="10"/>
      <c r="L4737" s="10"/>
      <c r="M4737" s="34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103"/>
      <c r="I4738" s="10"/>
      <c r="J4738" s="10"/>
      <c r="K4738" s="10"/>
      <c r="L4738" s="10"/>
      <c r="M4738" s="34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103"/>
      <c r="I4739" s="10"/>
      <c r="J4739" s="10"/>
      <c r="K4739" s="10"/>
      <c r="L4739" s="10"/>
      <c r="M4739" s="34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103"/>
      <c r="I4740" s="10"/>
      <c r="J4740" s="10"/>
      <c r="K4740" s="10"/>
      <c r="L4740" s="10"/>
      <c r="M4740" s="34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103"/>
      <c r="I4741" s="10"/>
      <c r="J4741" s="10"/>
      <c r="K4741" s="10"/>
      <c r="L4741" s="10"/>
      <c r="M4741" s="34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103"/>
      <c r="I4742" s="10"/>
      <c r="J4742" s="10"/>
      <c r="K4742" s="10"/>
      <c r="L4742" s="10"/>
      <c r="M4742" s="34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103"/>
      <c r="I4743" s="10"/>
      <c r="J4743" s="10"/>
      <c r="K4743" s="10"/>
      <c r="L4743" s="10"/>
      <c r="M4743" s="34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103"/>
      <c r="I4744" s="10"/>
      <c r="J4744" s="10"/>
      <c r="K4744" s="10"/>
      <c r="L4744" s="10"/>
      <c r="M4744" s="34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103"/>
      <c r="I4745" s="10"/>
      <c r="J4745" s="10"/>
      <c r="K4745" s="10"/>
      <c r="L4745" s="10"/>
      <c r="M4745" s="34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103"/>
      <c r="I4746" s="10"/>
      <c r="J4746" s="10"/>
      <c r="K4746" s="10"/>
      <c r="L4746" s="10"/>
      <c r="M4746" s="34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103"/>
      <c r="I4747" s="10"/>
      <c r="J4747" s="10"/>
      <c r="K4747" s="10"/>
      <c r="L4747" s="10"/>
      <c r="M4747" s="34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103"/>
      <c r="I4748" s="10"/>
      <c r="J4748" s="10"/>
      <c r="K4748" s="10"/>
      <c r="L4748" s="10"/>
      <c r="M4748" s="34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103"/>
      <c r="I4749" s="10"/>
      <c r="J4749" s="10"/>
      <c r="K4749" s="10"/>
      <c r="L4749" s="10"/>
      <c r="M4749" s="34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103"/>
      <c r="I4750" s="10"/>
      <c r="J4750" s="10"/>
      <c r="K4750" s="10"/>
      <c r="L4750" s="10"/>
      <c r="M4750" s="34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103"/>
      <c r="I4751" s="10"/>
      <c r="J4751" s="10"/>
      <c r="K4751" s="10"/>
      <c r="L4751" s="10"/>
      <c r="M4751" s="34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103"/>
      <c r="I4752" s="10"/>
      <c r="J4752" s="10"/>
      <c r="K4752" s="10"/>
      <c r="L4752" s="10"/>
      <c r="M4752" s="34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103"/>
      <c r="I4753" s="10"/>
      <c r="J4753" s="10"/>
      <c r="K4753" s="10"/>
      <c r="L4753" s="10"/>
      <c r="M4753" s="34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103"/>
      <c r="I4754" s="10"/>
      <c r="J4754" s="10"/>
      <c r="K4754" s="10"/>
      <c r="L4754" s="10"/>
      <c r="M4754" s="34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103"/>
      <c r="I4755" s="10"/>
      <c r="J4755" s="10"/>
      <c r="K4755" s="10"/>
      <c r="L4755" s="10"/>
      <c r="M4755" s="34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103"/>
      <c r="I4756" s="10"/>
      <c r="J4756" s="10"/>
      <c r="K4756" s="10"/>
      <c r="L4756" s="10"/>
      <c r="M4756" s="34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103"/>
      <c r="I4757" s="10"/>
      <c r="J4757" s="10"/>
      <c r="K4757" s="10"/>
      <c r="L4757" s="10"/>
      <c r="M4757" s="34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103"/>
      <c r="I4758" s="10"/>
      <c r="J4758" s="10"/>
      <c r="K4758" s="10"/>
      <c r="L4758" s="10"/>
      <c r="M4758" s="34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103"/>
      <c r="I4759" s="10"/>
      <c r="J4759" s="10"/>
      <c r="K4759" s="10"/>
      <c r="L4759" s="10"/>
      <c r="M4759" s="34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103"/>
      <c r="I4760" s="10"/>
      <c r="J4760" s="10"/>
      <c r="K4760" s="10"/>
      <c r="L4760" s="10"/>
      <c r="M4760" s="34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103"/>
      <c r="I4761" s="10"/>
      <c r="J4761" s="10"/>
      <c r="K4761" s="10"/>
      <c r="L4761" s="10"/>
      <c r="M4761" s="34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103"/>
      <c r="I4762" s="10"/>
      <c r="J4762" s="10"/>
      <c r="K4762" s="10"/>
      <c r="L4762" s="10"/>
      <c r="M4762" s="34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103"/>
      <c r="I4763" s="10"/>
      <c r="J4763" s="10"/>
      <c r="K4763" s="10"/>
      <c r="L4763" s="10"/>
      <c r="M4763" s="34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103"/>
      <c r="I4764" s="10"/>
      <c r="J4764" s="10"/>
      <c r="K4764" s="10"/>
      <c r="L4764" s="10"/>
      <c r="M4764" s="34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103"/>
      <c r="I4765" s="10"/>
      <c r="J4765" s="10"/>
      <c r="K4765" s="10"/>
      <c r="L4765" s="10"/>
      <c r="M4765" s="34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103"/>
      <c r="I4766" s="10"/>
      <c r="J4766" s="10"/>
      <c r="K4766" s="10"/>
      <c r="L4766" s="10"/>
      <c r="M4766" s="34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103"/>
      <c r="I4767" s="10"/>
      <c r="J4767" s="10"/>
      <c r="K4767" s="10"/>
      <c r="L4767" s="10"/>
      <c r="M4767" s="34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103"/>
      <c r="I4768" s="10"/>
      <c r="J4768" s="10"/>
      <c r="K4768" s="10"/>
      <c r="L4768" s="10"/>
      <c r="M4768" s="34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103"/>
      <c r="I4769" s="10"/>
      <c r="J4769" s="10"/>
      <c r="K4769" s="10"/>
      <c r="L4769" s="10"/>
      <c r="M4769" s="34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103"/>
      <c r="I4770" s="10"/>
      <c r="J4770" s="10"/>
      <c r="K4770" s="10"/>
      <c r="L4770" s="10"/>
      <c r="M4770" s="34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103"/>
      <c r="I4771" s="10"/>
      <c r="J4771" s="10"/>
      <c r="K4771" s="10"/>
      <c r="L4771" s="10"/>
      <c r="M4771" s="34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103"/>
      <c r="I4772" s="10"/>
      <c r="J4772" s="10"/>
      <c r="K4772" s="10"/>
      <c r="L4772" s="10"/>
      <c r="M4772" s="34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103"/>
      <c r="I4773" s="10"/>
      <c r="J4773" s="10"/>
      <c r="K4773" s="10"/>
      <c r="L4773" s="10"/>
      <c r="M4773" s="34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103"/>
      <c r="I4774" s="10"/>
      <c r="J4774" s="10"/>
      <c r="K4774" s="10"/>
      <c r="L4774" s="10"/>
      <c r="M4774" s="34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103"/>
      <c r="I4775" s="10"/>
      <c r="J4775" s="10"/>
      <c r="K4775" s="10"/>
      <c r="L4775" s="10"/>
      <c r="M4775" s="34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103"/>
      <c r="I4776" s="10"/>
      <c r="J4776" s="10"/>
      <c r="K4776" s="10"/>
      <c r="L4776" s="10"/>
      <c r="M4776" s="34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103"/>
      <c r="I4777" s="10"/>
      <c r="J4777" s="10"/>
      <c r="K4777" s="10"/>
      <c r="L4777" s="10"/>
      <c r="M4777" s="34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103"/>
      <c r="I4778" s="10"/>
      <c r="J4778" s="10"/>
      <c r="K4778" s="10"/>
      <c r="L4778" s="10"/>
      <c r="M4778" s="34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103"/>
      <c r="I4779" s="10"/>
      <c r="J4779" s="10"/>
      <c r="K4779" s="10"/>
      <c r="L4779" s="10"/>
      <c r="M4779" s="34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103"/>
      <c r="I4780" s="10"/>
      <c r="J4780" s="10"/>
      <c r="K4780" s="10"/>
      <c r="L4780" s="10"/>
      <c r="M4780" s="34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103"/>
      <c r="I4781" s="10"/>
      <c r="J4781" s="10"/>
      <c r="K4781" s="10"/>
      <c r="L4781" s="10"/>
      <c r="M4781" s="34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103"/>
      <c r="I4782" s="10"/>
      <c r="J4782" s="10"/>
      <c r="K4782" s="10"/>
      <c r="L4782" s="10"/>
      <c r="M4782" s="34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103"/>
      <c r="I4783" s="10"/>
      <c r="J4783" s="10"/>
      <c r="K4783" s="10"/>
      <c r="L4783" s="10"/>
      <c r="M4783" s="34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103"/>
      <c r="I4784" s="10"/>
      <c r="J4784" s="10"/>
      <c r="K4784" s="10"/>
      <c r="L4784" s="10"/>
      <c r="M4784" s="34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103"/>
      <c r="I4785" s="10"/>
      <c r="J4785" s="10"/>
      <c r="K4785" s="10"/>
      <c r="L4785" s="10"/>
      <c r="M4785" s="34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103"/>
      <c r="I4786" s="10"/>
      <c r="J4786" s="10"/>
      <c r="K4786" s="10"/>
      <c r="L4786" s="10"/>
      <c r="M4786" s="34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103"/>
      <c r="I4787" s="10"/>
      <c r="J4787" s="10"/>
      <c r="K4787" s="10"/>
      <c r="L4787" s="10"/>
      <c r="M4787" s="34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103"/>
      <c r="I4788" s="10"/>
      <c r="J4788" s="10"/>
      <c r="K4788" s="10"/>
      <c r="L4788" s="10"/>
      <c r="M4788" s="34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103"/>
      <c r="I4789" s="10"/>
      <c r="J4789" s="10"/>
      <c r="K4789" s="10"/>
      <c r="L4789" s="10"/>
      <c r="M4789" s="34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103"/>
      <c r="I4790" s="10"/>
      <c r="J4790" s="10"/>
      <c r="K4790" s="10"/>
      <c r="L4790" s="10"/>
      <c r="M4790" s="34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103"/>
      <c r="I4791" s="10"/>
      <c r="J4791" s="10"/>
      <c r="K4791" s="10"/>
      <c r="L4791" s="10"/>
      <c r="M4791" s="34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103"/>
      <c r="I4792" s="10"/>
      <c r="J4792" s="10"/>
      <c r="K4792" s="10"/>
      <c r="L4792" s="10"/>
      <c r="M4792" s="34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103"/>
      <c r="I4793" s="10"/>
      <c r="J4793" s="10"/>
      <c r="K4793" s="10"/>
      <c r="L4793" s="10"/>
      <c r="M4793" s="34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103"/>
      <c r="I4794" s="10"/>
      <c r="J4794" s="10"/>
      <c r="K4794" s="10"/>
      <c r="L4794" s="10"/>
      <c r="M4794" s="34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103"/>
      <c r="I4795" s="10"/>
      <c r="J4795" s="10"/>
      <c r="K4795" s="10"/>
      <c r="L4795" s="10"/>
      <c r="M4795" s="34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103"/>
      <c r="I4796" s="10"/>
      <c r="J4796" s="10"/>
      <c r="K4796" s="10"/>
      <c r="L4796" s="10"/>
      <c r="M4796" s="34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103"/>
      <c r="I4797" s="10"/>
      <c r="J4797" s="10"/>
      <c r="K4797" s="10"/>
      <c r="L4797" s="10"/>
      <c r="M4797" s="34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103"/>
      <c r="I4798" s="10"/>
      <c r="J4798" s="10"/>
      <c r="K4798" s="10"/>
      <c r="L4798" s="10"/>
      <c r="M4798" s="34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103"/>
      <c r="I4799" s="10"/>
      <c r="J4799" s="10"/>
      <c r="K4799" s="10"/>
      <c r="L4799" s="10"/>
      <c r="M4799" s="34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103"/>
      <c r="I4800" s="10"/>
      <c r="J4800" s="10"/>
      <c r="K4800" s="10"/>
      <c r="L4800" s="10"/>
      <c r="M4800" s="34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103"/>
      <c r="I4801" s="10"/>
      <c r="J4801" s="10"/>
      <c r="K4801" s="10"/>
      <c r="L4801" s="10"/>
      <c r="M4801" s="34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103"/>
      <c r="I4802" s="10"/>
      <c r="J4802" s="10"/>
      <c r="K4802" s="10"/>
      <c r="L4802" s="10"/>
      <c r="M4802" s="34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103"/>
      <c r="I4803" s="10"/>
      <c r="J4803" s="10"/>
      <c r="K4803" s="10"/>
      <c r="L4803" s="10"/>
      <c r="M4803" s="34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103"/>
      <c r="I4804" s="10"/>
      <c r="J4804" s="10"/>
      <c r="K4804" s="10"/>
      <c r="L4804" s="10"/>
      <c r="M4804" s="34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103"/>
      <c r="I4805" s="10"/>
      <c r="J4805" s="10"/>
      <c r="K4805" s="10"/>
      <c r="L4805" s="10"/>
      <c r="M4805" s="34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103"/>
      <c r="I4806" s="10"/>
      <c r="J4806" s="10"/>
      <c r="K4806" s="10"/>
      <c r="L4806" s="10"/>
      <c r="M4806" s="34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103"/>
      <c r="I4807" s="10"/>
      <c r="J4807" s="10"/>
      <c r="K4807" s="10"/>
      <c r="L4807" s="10"/>
      <c r="M4807" s="34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103"/>
      <c r="I4808" s="10"/>
      <c r="J4808" s="10"/>
      <c r="K4808" s="10"/>
      <c r="L4808" s="10"/>
      <c r="M4808" s="34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103"/>
      <c r="I4809" s="10"/>
      <c r="J4809" s="10"/>
      <c r="K4809" s="10"/>
      <c r="L4809" s="10"/>
      <c r="M4809" s="34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103"/>
      <c r="I4810" s="10"/>
      <c r="J4810" s="10"/>
      <c r="K4810" s="10"/>
      <c r="L4810" s="10"/>
      <c r="M4810" s="34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103"/>
      <c r="I4811" s="10"/>
      <c r="J4811" s="10"/>
      <c r="K4811" s="10"/>
      <c r="L4811" s="10"/>
      <c r="M4811" s="34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103"/>
      <c r="I4812" s="10"/>
      <c r="J4812" s="10"/>
      <c r="K4812" s="10"/>
      <c r="L4812" s="10"/>
      <c r="M4812" s="34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103"/>
      <c r="I4813" s="10"/>
      <c r="J4813" s="10"/>
      <c r="K4813" s="10"/>
      <c r="L4813" s="10"/>
      <c r="M4813" s="34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103"/>
      <c r="I4814" s="10"/>
      <c r="J4814" s="10"/>
      <c r="K4814" s="10"/>
      <c r="L4814" s="10"/>
      <c r="M4814" s="34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103"/>
      <c r="I4815" s="10"/>
      <c r="J4815" s="10"/>
      <c r="K4815" s="10"/>
      <c r="L4815" s="10"/>
      <c r="M4815" s="34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103"/>
      <c r="I4816" s="10"/>
      <c r="J4816" s="10"/>
      <c r="K4816" s="10"/>
      <c r="L4816" s="10"/>
      <c r="M4816" s="34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103"/>
      <c r="I4817" s="10"/>
      <c r="J4817" s="10"/>
      <c r="K4817" s="10"/>
      <c r="L4817" s="10"/>
      <c r="M4817" s="34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103"/>
      <c r="I4818" s="10"/>
      <c r="J4818" s="10"/>
      <c r="K4818" s="10"/>
      <c r="L4818" s="10"/>
      <c r="M4818" s="34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103"/>
      <c r="I4819" s="10"/>
      <c r="J4819" s="10"/>
      <c r="K4819" s="10"/>
      <c r="L4819" s="10"/>
      <c r="M4819" s="34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103"/>
      <c r="I4820" s="10"/>
      <c r="J4820" s="10"/>
      <c r="K4820" s="10"/>
      <c r="L4820" s="10"/>
      <c r="M4820" s="34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103"/>
      <c r="I4821" s="10"/>
      <c r="J4821" s="10"/>
      <c r="K4821" s="10"/>
      <c r="L4821" s="10"/>
      <c r="M4821" s="34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103"/>
      <c r="I4822" s="10"/>
      <c r="J4822" s="10"/>
      <c r="K4822" s="10"/>
      <c r="L4822" s="10"/>
      <c r="M4822" s="34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103"/>
      <c r="I4823" s="10"/>
      <c r="J4823" s="10"/>
      <c r="K4823" s="10"/>
      <c r="L4823" s="10"/>
      <c r="M4823" s="34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103"/>
      <c r="I4824" s="10"/>
      <c r="J4824" s="10"/>
      <c r="K4824" s="10"/>
      <c r="L4824" s="10"/>
      <c r="M4824" s="34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103"/>
      <c r="I4825" s="10"/>
      <c r="J4825" s="10"/>
      <c r="K4825" s="10"/>
      <c r="L4825" s="10"/>
      <c r="M4825" s="34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103"/>
      <c r="I4826" s="10"/>
      <c r="J4826" s="10"/>
      <c r="K4826" s="10"/>
      <c r="L4826" s="10"/>
      <c r="M4826" s="34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103"/>
      <c r="I4827" s="10"/>
      <c r="J4827" s="10"/>
      <c r="K4827" s="10"/>
      <c r="L4827" s="10"/>
      <c r="M4827" s="34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103"/>
      <c r="I4828" s="10"/>
      <c r="J4828" s="10"/>
      <c r="K4828" s="10"/>
      <c r="L4828" s="10"/>
      <c r="M4828" s="34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103"/>
      <c r="I4829" s="10"/>
      <c r="J4829" s="10"/>
      <c r="K4829" s="10"/>
      <c r="L4829" s="10"/>
      <c r="M4829" s="34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103"/>
      <c r="I4830" s="10"/>
      <c r="J4830" s="10"/>
      <c r="K4830" s="10"/>
      <c r="L4830" s="10"/>
      <c r="M4830" s="34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103"/>
      <c r="I4831" s="10"/>
      <c r="J4831" s="10"/>
      <c r="K4831" s="10"/>
      <c r="L4831" s="10"/>
      <c r="M4831" s="34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103"/>
      <c r="I4832" s="10"/>
      <c r="J4832" s="10"/>
      <c r="K4832" s="10"/>
      <c r="L4832" s="10"/>
      <c r="M4832" s="34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103"/>
      <c r="I4833" s="10"/>
      <c r="J4833" s="10"/>
      <c r="K4833" s="10"/>
      <c r="L4833" s="10"/>
      <c r="M4833" s="34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103"/>
      <c r="I4834" s="10"/>
      <c r="J4834" s="10"/>
      <c r="K4834" s="10"/>
      <c r="L4834" s="10"/>
      <c r="M4834" s="34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103"/>
      <c r="I4835" s="10"/>
      <c r="J4835" s="10"/>
      <c r="K4835" s="10"/>
      <c r="L4835" s="10"/>
      <c r="M4835" s="34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103"/>
      <c r="I4836" s="10"/>
      <c r="J4836" s="10"/>
      <c r="K4836" s="10"/>
      <c r="L4836" s="10"/>
      <c r="M4836" s="34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103"/>
      <c r="I4837" s="10"/>
      <c r="J4837" s="10"/>
      <c r="K4837" s="10"/>
      <c r="L4837" s="10"/>
      <c r="M4837" s="34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103"/>
      <c r="I4838" s="10"/>
      <c r="J4838" s="10"/>
      <c r="K4838" s="10"/>
      <c r="L4838" s="10"/>
      <c r="M4838" s="34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103"/>
      <c r="I4839" s="10"/>
      <c r="J4839" s="10"/>
      <c r="K4839" s="10"/>
      <c r="L4839" s="10"/>
      <c r="M4839" s="34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103"/>
      <c r="I4840" s="10"/>
      <c r="J4840" s="10"/>
      <c r="K4840" s="10"/>
      <c r="L4840" s="10"/>
      <c r="M4840" s="34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103"/>
      <c r="I4841" s="10"/>
      <c r="J4841" s="10"/>
      <c r="K4841" s="10"/>
      <c r="L4841" s="10"/>
      <c r="M4841" s="34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103"/>
      <c r="I4842" s="10"/>
      <c r="J4842" s="10"/>
      <c r="K4842" s="10"/>
      <c r="L4842" s="10"/>
      <c r="M4842" s="34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103"/>
      <c r="I4843" s="10"/>
      <c r="J4843" s="10"/>
      <c r="K4843" s="10"/>
      <c r="L4843" s="10"/>
      <c r="M4843" s="34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103"/>
      <c r="I4844" s="10"/>
      <c r="J4844" s="10"/>
      <c r="K4844" s="10"/>
      <c r="L4844" s="10"/>
      <c r="M4844" s="34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103"/>
      <c r="I4845" s="10"/>
      <c r="J4845" s="10"/>
      <c r="K4845" s="10"/>
      <c r="L4845" s="10"/>
      <c r="M4845" s="34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103"/>
      <c r="I4846" s="10"/>
      <c r="J4846" s="10"/>
      <c r="K4846" s="10"/>
      <c r="L4846" s="10"/>
      <c r="M4846" s="34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103"/>
      <c r="I4847" s="10"/>
      <c r="J4847" s="10"/>
      <c r="K4847" s="10"/>
      <c r="L4847" s="10"/>
      <c r="M4847" s="34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103"/>
      <c r="I4848" s="10"/>
      <c r="J4848" s="10"/>
      <c r="K4848" s="10"/>
      <c r="L4848" s="10"/>
      <c r="M4848" s="34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103"/>
      <c r="I4849" s="10"/>
      <c r="J4849" s="10"/>
      <c r="K4849" s="10"/>
      <c r="L4849" s="10"/>
      <c r="M4849" s="34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103"/>
      <c r="I4850" s="10"/>
      <c r="J4850" s="10"/>
      <c r="K4850" s="10"/>
      <c r="L4850" s="10"/>
      <c r="M4850" s="34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103"/>
      <c r="I4851" s="10"/>
      <c r="J4851" s="10"/>
      <c r="K4851" s="10"/>
      <c r="L4851" s="10"/>
      <c r="M4851" s="34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103"/>
      <c r="I4852" s="10"/>
      <c r="J4852" s="10"/>
      <c r="K4852" s="10"/>
      <c r="L4852" s="10"/>
      <c r="M4852" s="34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103"/>
      <c r="I4853" s="10"/>
      <c r="J4853" s="10"/>
      <c r="K4853" s="10"/>
      <c r="L4853" s="10"/>
      <c r="M4853" s="34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103"/>
      <c r="I4854" s="10"/>
      <c r="J4854" s="10"/>
      <c r="K4854" s="10"/>
      <c r="L4854" s="10"/>
      <c r="M4854" s="34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103"/>
      <c r="I4855" s="10"/>
      <c r="J4855" s="10"/>
      <c r="K4855" s="10"/>
      <c r="L4855" s="10"/>
      <c r="M4855" s="34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103"/>
      <c r="I4856" s="10"/>
      <c r="J4856" s="10"/>
      <c r="K4856" s="10"/>
      <c r="L4856" s="10"/>
      <c r="M4856" s="34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103"/>
      <c r="I4857" s="10"/>
      <c r="J4857" s="10"/>
      <c r="K4857" s="10"/>
      <c r="L4857" s="10"/>
      <c r="M4857" s="34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103"/>
      <c r="I4858" s="10"/>
      <c r="J4858" s="10"/>
      <c r="K4858" s="10"/>
      <c r="L4858" s="10"/>
      <c r="M4858" s="34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103"/>
      <c r="I4859" s="10"/>
      <c r="J4859" s="10"/>
      <c r="K4859" s="10"/>
      <c r="L4859" s="10"/>
      <c r="M4859" s="34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103"/>
      <c r="I4860" s="10"/>
      <c r="J4860" s="10"/>
      <c r="K4860" s="10"/>
      <c r="L4860" s="10"/>
      <c r="M4860" s="34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103"/>
      <c r="I4861" s="10"/>
      <c r="J4861" s="10"/>
      <c r="K4861" s="10"/>
      <c r="L4861" s="10"/>
      <c r="M4861" s="34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103"/>
      <c r="I4862" s="10"/>
      <c r="J4862" s="10"/>
      <c r="K4862" s="10"/>
      <c r="L4862" s="10"/>
      <c r="M4862" s="34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103"/>
      <c r="I4863" s="10"/>
      <c r="J4863" s="10"/>
      <c r="K4863" s="10"/>
      <c r="L4863" s="10"/>
      <c r="M4863" s="34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103"/>
      <c r="I4864" s="10"/>
      <c r="J4864" s="10"/>
      <c r="K4864" s="10"/>
      <c r="L4864" s="10"/>
      <c r="M4864" s="34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103"/>
      <c r="I4865" s="10"/>
      <c r="J4865" s="10"/>
      <c r="K4865" s="10"/>
      <c r="L4865" s="10"/>
      <c r="M4865" s="34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103"/>
      <c r="I4866" s="10"/>
      <c r="J4866" s="10"/>
      <c r="K4866" s="10"/>
      <c r="L4866" s="10"/>
      <c r="M4866" s="34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103"/>
      <c r="I4867" s="10"/>
      <c r="J4867" s="10"/>
      <c r="K4867" s="10"/>
      <c r="L4867" s="10"/>
      <c r="M4867" s="34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103"/>
      <c r="I4868" s="10"/>
      <c r="J4868" s="10"/>
      <c r="K4868" s="10"/>
      <c r="L4868" s="10"/>
      <c r="M4868" s="34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103"/>
      <c r="I4869" s="10"/>
      <c r="J4869" s="10"/>
      <c r="K4869" s="10"/>
      <c r="L4869" s="10"/>
      <c r="M4869" s="34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103"/>
      <c r="I4870" s="10"/>
      <c r="J4870" s="10"/>
      <c r="K4870" s="10"/>
      <c r="L4870" s="10"/>
      <c r="M4870" s="34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103"/>
      <c r="I4871" s="10"/>
      <c r="J4871" s="10"/>
      <c r="K4871" s="10"/>
      <c r="L4871" s="10"/>
      <c r="M4871" s="34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103"/>
      <c r="I4872" s="10"/>
      <c r="J4872" s="10"/>
      <c r="K4872" s="10"/>
      <c r="L4872" s="10"/>
      <c r="M4872" s="34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103"/>
      <c r="I4873" s="10"/>
      <c r="J4873" s="10"/>
      <c r="K4873" s="10"/>
      <c r="L4873" s="10"/>
      <c r="M4873" s="34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103"/>
      <c r="I4874" s="10"/>
      <c r="J4874" s="10"/>
      <c r="K4874" s="10"/>
      <c r="L4874" s="10"/>
      <c r="M4874" s="34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103"/>
      <c r="I4875" s="10"/>
      <c r="J4875" s="10"/>
      <c r="K4875" s="10"/>
      <c r="L4875" s="10"/>
      <c r="M4875" s="34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103"/>
      <c r="I4876" s="10"/>
      <c r="J4876" s="10"/>
      <c r="K4876" s="10"/>
      <c r="L4876" s="10"/>
      <c r="M4876" s="34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103"/>
      <c r="I4877" s="10"/>
      <c r="J4877" s="10"/>
      <c r="K4877" s="10"/>
      <c r="L4877" s="10"/>
      <c r="M4877" s="34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103"/>
      <c r="I4878" s="10"/>
      <c r="J4878" s="10"/>
      <c r="K4878" s="10"/>
      <c r="L4878" s="10"/>
      <c r="M4878" s="34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103"/>
      <c r="I4879" s="10"/>
      <c r="J4879" s="10"/>
      <c r="K4879" s="10"/>
      <c r="L4879" s="10"/>
      <c r="M4879" s="34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103"/>
      <c r="I4880" s="10"/>
      <c r="J4880" s="10"/>
      <c r="K4880" s="10"/>
      <c r="L4880" s="10"/>
      <c r="M4880" s="34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103"/>
      <c r="I4881" s="10"/>
      <c r="J4881" s="10"/>
      <c r="K4881" s="10"/>
      <c r="L4881" s="10"/>
      <c r="M4881" s="34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103"/>
      <c r="I4882" s="10"/>
      <c r="J4882" s="10"/>
      <c r="K4882" s="10"/>
      <c r="L4882" s="10"/>
      <c r="M4882" s="34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103"/>
      <c r="I4883" s="10"/>
      <c r="J4883" s="10"/>
      <c r="K4883" s="10"/>
      <c r="L4883" s="10"/>
      <c r="M4883" s="34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103"/>
      <c r="I4884" s="10"/>
      <c r="J4884" s="10"/>
      <c r="K4884" s="10"/>
      <c r="L4884" s="10"/>
      <c r="M4884" s="34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103"/>
      <c r="I4885" s="10"/>
      <c r="J4885" s="10"/>
      <c r="K4885" s="10"/>
      <c r="L4885" s="10"/>
      <c r="M4885" s="34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103"/>
      <c r="I4886" s="10"/>
      <c r="J4886" s="10"/>
      <c r="K4886" s="10"/>
      <c r="L4886" s="10"/>
      <c r="M4886" s="34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103"/>
      <c r="I4887" s="10"/>
      <c r="J4887" s="10"/>
      <c r="K4887" s="10"/>
      <c r="L4887" s="10"/>
      <c r="M4887" s="34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103"/>
      <c r="I4888" s="10"/>
      <c r="J4888" s="10"/>
      <c r="K4888" s="10"/>
      <c r="L4888" s="10"/>
      <c r="M4888" s="34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103"/>
      <c r="I4889" s="10"/>
      <c r="J4889" s="10"/>
      <c r="K4889" s="10"/>
      <c r="L4889" s="10"/>
      <c r="M4889" s="34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103"/>
      <c r="I4890" s="10"/>
      <c r="J4890" s="10"/>
      <c r="K4890" s="10"/>
      <c r="L4890" s="10"/>
      <c r="M4890" s="34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103"/>
      <c r="I4891" s="10"/>
      <c r="J4891" s="10"/>
      <c r="K4891" s="10"/>
      <c r="L4891" s="10"/>
      <c r="M4891" s="34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103"/>
      <c r="I4892" s="10"/>
      <c r="J4892" s="10"/>
      <c r="K4892" s="10"/>
      <c r="L4892" s="10"/>
      <c r="M4892" s="34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103"/>
      <c r="I4893" s="10"/>
      <c r="J4893" s="10"/>
      <c r="K4893" s="10"/>
      <c r="L4893" s="10"/>
      <c r="M4893" s="34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103"/>
      <c r="I4894" s="10"/>
      <c r="J4894" s="10"/>
      <c r="K4894" s="10"/>
      <c r="L4894" s="10"/>
      <c r="M4894" s="34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103"/>
      <c r="I4895" s="10"/>
      <c r="J4895" s="10"/>
      <c r="K4895" s="10"/>
      <c r="L4895" s="10"/>
      <c r="M4895" s="34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103"/>
      <c r="I4896" s="10"/>
      <c r="J4896" s="10"/>
      <c r="K4896" s="10"/>
      <c r="L4896" s="10"/>
      <c r="M4896" s="34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103"/>
      <c r="I4897" s="10"/>
      <c r="J4897" s="10"/>
      <c r="K4897" s="10"/>
      <c r="L4897" s="10"/>
      <c r="M4897" s="34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103"/>
      <c r="I4898" s="10"/>
      <c r="J4898" s="10"/>
      <c r="K4898" s="10"/>
      <c r="L4898" s="10"/>
      <c r="M4898" s="34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103"/>
      <c r="I4899" s="10"/>
      <c r="J4899" s="10"/>
      <c r="K4899" s="10"/>
      <c r="L4899" s="10"/>
      <c r="M4899" s="34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103"/>
      <c r="I4900" s="10"/>
      <c r="J4900" s="10"/>
      <c r="K4900" s="10"/>
      <c r="L4900" s="10"/>
      <c r="M4900" s="34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103"/>
      <c r="I4901" s="10"/>
      <c r="J4901" s="10"/>
      <c r="K4901" s="10"/>
      <c r="L4901" s="10"/>
      <c r="M4901" s="34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103"/>
      <c r="I4902" s="10"/>
      <c r="J4902" s="10"/>
      <c r="K4902" s="10"/>
      <c r="L4902" s="10"/>
      <c r="M4902" s="34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103"/>
      <c r="I4903" s="10"/>
      <c r="J4903" s="10"/>
      <c r="K4903" s="10"/>
      <c r="L4903" s="10"/>
      <c r="M4903" s="34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103"/>
      <c r="I4904" s="10"/>
      <c r="J4904" s="10"/>
      <c r="K4904" s="10"/>
      <c r="L4904" s="10"/>
      <c r="M4904" s="34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103"/>
      <c r="I4905" s="10"/>
      <c r="J4905" s="10"/>
      <c r="K4905" s="10"/>
      <c r="L4905" s="10"/>
      <c r="M4905" s="34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103"/>
      <c r="I4906" s="10"/>
      <c r="J4906" s="10"/>
      <c r="K4906" s="10"/>
      <c r="L4906" s="10"/>
      <c r="M4906" s="34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103"/>
      <c r="I4907" s="10"/>
      <c r="J4907" s="10"/>
      <c r="K4907" s="10"/>
      <c r="L4907" s="10"/>
      <c r="M4907" s="34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103"/>
      <c r="I4908" s="10"/>
      <c r="J4908" s="10"/>
      <c r="K4908" s="10"/>
      <c r="L4908" s="10"/>
      <c r="M4908" s="34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103"/>
      <c r="I4909" s="10"/>
      <c r="J4909" s="10"/>
      <c r="K4909" s="10"/>
      <c r="L4909" s="10"/>
      <c r="M4909" s="34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103"/>
      <c r="I4910" s="10"/>
      <c r="J4910" s="10"/>
      <c r="K4910" s="10"/>
      <c r="L4910" s="10"/>
      <c r="M4910" s="34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103"/>
      <c r="I4911" s="10"/>
      <c r="J4911" s="10"/>
      <c r="K4911" s="10"/>
      <c r="L4911" s="10"/>
      <c r="M4911" s="34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103"/>
      <c r="I4912" s="10"/>
      <c r="J4912" s="10"/>
      <c r="K4912" s="10"/>
      <c r="L4912" s="10"/>
      <c r="M4912" s="34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103"/>
      <c r="I4913" s="10"/>
      <c r="J4913" s="10"/>
      <c r="K4913" s="10"/>
      <c r="L4913" s="10"/>
      <c r="M4913" s="34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103"/>
      <c r="I4914" s="10"/>
      <c r="J4914" s="10"/>
      <c r="K4914" s="10"/>
      <c r="L4914" s="10"/>
      <c r="M4914" s="34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103"/>
      <c r="I4915" s="10"/>
      <c r="J4915" s="10"/>
      <c r="K4915" s="10"/>
      <c r="L4915" s="10"/>
      <c r="M4915" s="34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103"/>
      <c r="I4916" s="10"/>
      <c r="J4916" s="10"/>
      <c r="K4916" s="10"/>
      <c r="L4916" s="10"/>
      <c r="M4916" s="34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103"/>
      <c r="I4917" s="10"/>
      <c r="J4917" s="10"/>
      <c r="K4917" s="10"/>
      <c r="L4917" s="10"/>
      <c r="M4917" s="34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103"/>
      <c r="I4918" s="10"/>
      <c r="J4918" s="10"/>
      <c r="K4918" s="10"/>
      <c r="L4918" s="10"/>
      <c r="M4918" s="34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103"/>
      <c r="I4919" s="10"/>
      <c r="J4919" s="10"/>
      <c r="K4919" s="10"/>
      <c r="L4919" s="10"/>
      <c r="M4919" s="34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103"/>
      <c r="I4920" s="10"/>
      <c r="J4920" s="10"/>
      <c r="K4920" s="10"/>
      <c r="L4920" s="10"/>
      <c r="M4920" s="34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103"/>
      <c r="I4921" s="10"/>
      <c r="J4921" s="10"/>
      <c r="K4921" s="10"/>
      <c r="L4921" s="10"/>
      <c r="M4921" s="34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103"/>
      <c r="I4922" s="10"/>
      <c r="J4922" s="10"/>
      <c r="K4922" s="10"/>
      <c r="L4922" s="10"/>
      <c r="M4922" s="34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103"/>
      <c r="I4923" s="10"/>
      <c r="J4923" s="10"/>
      <c r="K4923" s="10"/>
      <c r="L4923" s="10"/>
      <c r="M4923" s="34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103"/>
      <c r="I4924" s="10"/>
      <c r="J4924" s="10"/>
      <c r="K4924" s="10"/>
      <c r="L4924" s="10"/>
      <c r="M4924" s="34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103"/>
      <c r="I4925" s="10"/>
      <c r="J4925" s="10"/>
      <c r="K4925" s="10"/>
      <c r="L4925" s="10"/>
      <c r="M4925" s="34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103"/>
      <c r="I4926" s="10"/>
      <c r="J4926" s="10"/>
      <c r="K4926" s="10"/>
      <c r="L4926" s="10"/>
      <c r="M4926" s="34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103"/>
      <c r="I4927" s="10"/>
      <c r="J4927" s="10"/>
      <c r="K4927" s="10"/>
      <c r="L4927" s="10"/>
      <c r="M4927" s="34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103"/>
      <c r="I4928" s="10"/>
      <c r="J4928" s="10"/>
      <c r="K4928" s="10"/>
      <c r="L4928" s="10"/>
      <c r="M4928" s="34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103"/>
      <c r="I4929" s="10"/>
      <c r="J4929" s="10"/>
      <c r="K4929" s="10"/>
      <c r="L4929" s="10"/>
      <c r="M4929" s="34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103"/>
      <c r="I4930" s="10"/>
      <c r="J4930" s="10"/>
      <c r="K4930" s="10"/>
      <c r="L4930" s="10"/>
      <c r="M4930" s="34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103"/>
      <c r="I4931" s="10"/>
      <c r="J4931" s="10"/>
      <c r="K4931" s="10"/>
      <c r="L4931" s="10"/>
      <c r="M4931" s="34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103"/>
      <c r="I4932" s="10"/>
      <c r="J4932" s="10"/>
      <c r="K4932" s="10"/>
      <c r="L4932" s="10"/>
      <c r="M4932" s="34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103"/>
      <c r="I4933" s="10"/>
      <c r="J4933" s="10"/>
      <c r="K4933" s="10"/>
      <c r="L4933" s="10"/>
      <c r="M4933" s="34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103"/>
      <c r="I4934" s="10"/>
      <c r="J4934" s="10"/>
      <c r="K4934" s="10"/>
      <c r="L4934" s="10"/>
      <c r="M4934" s="34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103"/>
      <c r="I4935" s="10"/>
      <c r="J4935" s="10"/>
      <c r="K4935" s="10"/>
      <c r="L4935" s="10"/>
      <c r="M4935" s="34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103"/>
      <c r="I4936" s="10"/>
      <c r="J4936" s="10"/>
      <c r="K4936" s="10"/>
      <c r="L4936" s="10"/>
      <c r="M4936" s="34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103"/>
      <c r="I4937" s="10"/>
      <c r="J4937" s="10"/>
      <c r="K4937" s="10"/>
      <c r="L4937" s="10"/>
      <c r="M4937" s="34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103"/>
      <c r="I4938" s="10"/>
      <c r="J4938" s="10"/>
      <c r="K4938" s="10"/>
      <c r="L4938" s="10"/>
      <c r="M4938" s="34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103"/>
      <c r="I4939" s="10"/>
      <c r="J4939" s="10"/>
      <c r="K4939" s="10"/>
      <c r="L4939" s="10"/>
      <c r="M4939" s="34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103"/>
      <c r="I4940" s="10"/>
      <c r="J4940" s="10"/>
      <c r="K4940" s="10"/>
      <c r="L4940" s="10"/>
      <c r="M4940" s="34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103"/>
      <c r="I4941" s="10"/>
      <c r="J4941" s="10"/>
      <c r="K4941" s="10"/>
      <c r="L4941" s="10"/>
      <c r="M4941" s="34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103"/>
      <c r="I4942" s="10"/>
      <c r="J4942" s="10"/>
      <c r="K4942" s="10"/>
      <c r="L4942" s="10"/>
      <c r="M4942" s="34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103"/>
      <c r="I4943" s="10"/>
      <c r="J4943" s="10"/>
      <c r="K4943" s="10"/>
      <c r="L4943" s="10"/>
      <c r="M4943" s="34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103"/>
      <c r="I4944" s="10"/>
      <c r="J4944" s="10"/>
      <c r="K4944" s="10"/>
      <c r="L4944" s="10"/>
      <c r="M4944" s="34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103"/>
      <c r="I4945" s="10"/>
      <c r="J4945" s="10"/>
      <c r="K4945" s="10"/>
      <c r="L4945" s="10"/>
      <c r="M4945" s="34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103"/>
      <c r="I4946" s="10"/>
      <c r="J4946" s="10"/>
      <c r="K4946" s="10"/>
      <c r="L4946" s="10"/>
      <c r="M4946" s="34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103"/>
      <c r="I4947" s="10"/>
      <c r="J4947" s="10"/>
      <c r="K4947" s="10"/>
      <c r="L4947" s="10"/>
      <c r="M4947" s="34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103"/>
      <c r="I4948" s="10"/>
      <c r="J4948" s="10"/>
      <c r="K4948" s="10"/>
      <c r="L4948" s="10"/>
      <c r="M4948" s="34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103"/>
      <c r="I4949" s="10"/>
      <c r="J4949" s="10"/>
      <c r="K4949" s="10"/>
      <c r="L4949" s="10"/>
      <c r="M4949" s="34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103"/>
      <c r="I4950" s="10"/>
      <c r="J4950" s="10"/>
      <c r="K4950" s="10"/>
      <c r="L4950" s="10"/>
      <c r="M4950" s="34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103"/>
      <c r="I4951" s="10"/>
      <c r="J4951" s="10"/>
      <c r="K4951" s="10"/>
      <c r="L4951" s="10"/>
      <c r="M4951" s="34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103"/>
      <c r="I4952" s="10"/>
      <c r="J4952" s="10"/>
      <c r="K4952" s="10"/>
      <c r="L4952" s="10"/>
      <c r="M4952" s="34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103"/>
      <c r="I4953" s="10"/>
      <c r="J4953" s="10"/>
      <c r="K4953" s="10"/>
      <c r="L4953" s="10"/>
      <c r="M4953" s="34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103"/>
      <c r="I4954" s="10"/>
      <c r="J4954" s="10"/>
      <c r="K4954" s="10"/>
      <c r="L4954" s="10"/>
      <c r="M4954" s="34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103"/>
      <c r="I4955" s="10"/>
      <c r="J4955" s="10"/>
      <c r="K4955" s="10"/>
      <c r="L4955" s="10"/>
      <c r="M4955" s="34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103"/>
      <c r="I4956" s="10"/>
      <c r="J4956" s="10"/>
      <c r="K4956" s="10"/>
      <c r="L4956" s="10"/>
      <c r="M4956" s="34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103"/>
      <c r="I4957" s="10"/>
      <c r="J4957" s="10"/>
      <c r="K4957" s="10"/>
      <c r="L4957" s="10"/>
      <c r="M4957" s="34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103"/>
      <c r="I4958" s="10"/>
      <c r="J4958" s="10"/>
      <c r="K4958" s="10"/>
      <c r="L4958" s="10"/>
      <c r="M4958" s="34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103"/>
      <c r="I4959" s="10"/>
      <c r="J4959" s="10"/>
      <c r="K4959" s="10"/>
      <c r="L4959" s="10"/>
      <c r="M4959" s="34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103"/>
      <c r="I4960" s="10"/>
      <c r="J4960" s="10"/>
      <c r="K4960" s="10"/>
      <c r="L4960" s="10"/>
      <c r="M4960" s="34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103"/>
      <c r="I4961" s="10"/>
      <c r="J4961" s="10"/>
      <c r="K4961" s="10"/>
      <c r="L4961" s="10"/>
      <c r="M4961" s="34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103"/>
      <c r="I4962" s="10"/>
      <c r="J4962" s="10"/>
      <c r="K4962" s="10"/>
      <c r="L4962" s="10"/>
      <c r="M4962" s="34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103"/>
      <c r="I4963" s="10"/>
      <c r="J4963" s="10"/>
      <c r="K4963" s="10"/>
      <c r="L4963" s="10"/>
      <c r="M4963" s="34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103"/>
      <c r="I4964" s="10"/>
      <c r="J4964" s="10"/>
      <c r="K4964" s="10"/>
      <c r="L4964" s="10"/>
      <c r="M4964" s="34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103"/>
      <c r="I4965" s="10"/>
      <c r="J4965" s="10"/>
      <c r="K4965" s="10"/>
      <c r="L4965" s="10"/>
      <c r="M4965" s="34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103"/>
      <c r="I4966" s="10"/>
      <c r="J4966" s="10"/>
      <c r="K4966" s="10"/>
      <c r="L4966" s="10"/>
      <c r="M4966" s="34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103"/>
      <c r="I4967" s="10"/>
      <c r="J4967" s="10"/>
      <c r="K4967" s="10"/>
      <c r="L4967" s="10"/>
      <c r="M4967" s="34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103"/>
      <c r="I4968" s="10"/>
      <c r="J4968" s="10"/>
      <c r="K4968" s="10"/>
      <c r="L4968" s="10"/>
      <c r="M4968" s="34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103"/>
      <c r="I4969" s="10"/>
      <c r="J4969" s="10"/>
      <c r="K4969" s="10"/>
      <c r="L4969" s="10"/>
      <c r="M4969" s="34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103"/>
      <c r="I4970" s="10"/>
      <c r="J4970" s="10"/>
      <c r="K4970" s="10"/>
      <c r="L4970" s="10"/>
      <c r="M4970" s="34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103"/>
      <c r="I4971" s="10"/>
      <c r="J4971" s="10"/>
      <c r="K4971" s="10"/>
      <c r="L4971" s="10"/>
      <c r="M4971" s="34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103"/>
      <c r="I4972" s="10"/>
      <c r="J4972" s="10"/>
      <c r="K4972" s="10"/>
      <c r="L4972" s="10"/>
      <c r="M4972" s="34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103"/>
      <c r="I4973" s="10"/>
      <c r="J4973" s="10"/>
      <c r="K4973" s="10"/>
      <c r="L4973" s="10"/>
      <c r="M4973" s="34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103"/>
      <c r="I4974" s="10"/>
      <c r="J4974" s="10"/>
      <c r="K4974" s="10"/>
      <c r="L4974" s="10"/>
      <c r="M4974" s="34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103"/>
      <c r="I4975" s="10"/>
      <c r="J4975" s="10"/>
      <c r="K4975" s="10"/>
      <c r="L4975" s="10"/>
      <c r="M4975" s="34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103"/>
      <c r="I4976" s="10"/>
      <c r="J4976" s="10"/>
      <c r="K4976" s="10"/>
      <c r="L4976" s="10"/>
      <c r="M4976" s="34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103"/>
      <c r="I4977" s="10"/>
      <c r="J4977" s="10"/>
      <c r="K4977" s="10"/>
      <c r="L4977" s="10"/>
      <c r="M4977" s="34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103"/>
      <c r="I4978" s="10"/>
      <c r="J4978" s="10"/>
      <c r="K4978" s="10"/>
      <c r="L4978" s="10"/>
      <c r="M4978" s="34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103"/>
      <c r="I4979" s="10"/>
      <c r="J4979" s="10"/>
      <c r="K4979" s="10"/>
      <c r="L4979" s="10"/>
      <c r="M4979" s="34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103"/>
      <c r="I4980" s="10"/>
      <c r="J4980" s="10"/>
      <c r="K4980" s="10"/>
      <c r="L4980" s="10"/>
      <c r="M4980" s="34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103"/>
      <c r="I4981" s="10"/>
      <c r="J4981" s="10"/>
      <c r="K4981" s="10"/>
      <c r="L4981" s="10"/>
      <c r="M4981" s="34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103"/>
      <c r="I4982" s="10"/>
      <c r="J4982" s="10"/>
      <c r="K4982" s="10"/>
      <c r="L4982" s="10"/>
      <c r="M4982" s="34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103"/>
      <c r="I4983" s="10"/>
      <c r="J4983" s="10"/>
      <c r="K4983" s="10"/>
      <c r="L4983" s="10"/>
      <c r="M4983" s="34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103"/>
      <c r="I4984" s="10"/>
      <c r="J4984" s="10"/>
      <c r="K4984" s="10"/>
      <c r="L4984" s="10"/>
      <c r="M4984" s="34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103"/>
      <c r="I4985" s="10"/>
      <c r="J4985" s="10"/>
      <c r="K4985" s="10"/>
      <c r="L4985" s="10"/>
      <c r="M4985" s="34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103"/>
      <c r="I4986" s="10"/>
      <c r="J4986" s="10"/>
      <c r="K4986" s="10"/>
      <c r="L4986" s="10"/>
      <c r="M4986" s="34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103"/>
      <c r="I4987" s="10"/>
      <c r="J4987" s="10"/>
      <c r="K4987" s="10"/>
      <c r="L4987" s="10"/>
      <c r="M4987" s="34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103"/>
      <c r="I4988" s="10"/>
      <c r="J4988" s="10"/>
      <c r="K4988" s="10"/>
      <c r="L4988" s="10"/>
      <c r="M4988" s="34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103"/>
      <c r="I4989" s="10"/>
      <c r="J4989" s="10"/>
      <c r="K4989" s="10"/>
      <c r="L4989" s="10"/>
      <c r="M4989" s="34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103"/>
      <c r="I4990" s="10"/>
      <c r="J4990" s="10"/>
      <c r="K4990" s="10"/>
      <c r="L4990" s="10"/>
      <c r="M4990" s="34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103"/>
      <c r="I4991" s="10"/>
      <c r="J4991" s="10"/>
      <c r="K4991" s="10"/>
      <c r="L4991" s="10"/>
      <c r="M4991" s="34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103"/>
      <c r="I4992" s="10"/>
      <c r="J4992" s="10"/>
      <c r="K4992" s="10"/>
      <c r="L4992" s="10"/>
      <c r="M4992" s="34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103"/>
      <c r="I4993" s="10"/>
      <c r="J4993" s="10"/>
      <c r="K4993" s="10"/>
      <c r="L4993" s="10"/>
      <c r="M4993" s="34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103"/>
      <c r="I4994" s="10"/>
      <c r="J4994" s="10"/>
      <c r="K4994" s="10"/>
      <c r="L4994" s="10"/>
      <c r="M4994" s="34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103"/>
      <c r="I4995" s="10"/>
      <c r="J4995" s="10"/>
      <c r="K4995" s="10"/>
      <c r="L4995" s="10"/>
      <c r="M4995" s="34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103"/>
      <c r="I4996" s="10"/>
      <c r="J4996" s="10"/>
      <c r="K4996" s="10"/>
      <c r="L4996" s="10"/>
      <c r="M4996" s="34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103"/>
      <c r="I4997" s="10"/>
      <c r="J4997" s="10"/>
      <c r="K4997" s="10"/>
      <c r="L4997" s="10"/>
      <c r="M4997" s="34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103"/>
      <c r="I4998" s="10"/>
      <c r="J4998" s="10"/>
      <c r="K4998" s="10"/>
      <c r="L4998" s="10"/>
      <c r="M4998" s="34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103"/>
      <c r="I4999" s="10"/>
      <c r="J4999" s="10"/>
      <c r="K4999" s="10"/>
      <c r="L4999" s="10"/>
      <c r="M4999" s="34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103"/>
      <c r="I5000" s="10"/>
      <c r="J5000" s="10"/>
      <c r="K5000" s="10"/>
      <c r="L5000" s="10"/>
      <c r="M5000" s="34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103"/>
      <c r="I5001" s="10"/>
      <c r="J5001" s="10"/>
      <c r="K5001" s="10"/>
      <c r="L5001" s="10"/>
      <c r="M5001" s="34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103"/>
      <c r="I5002" s="10"/>
      <c r="J5002" s="10"/>
      <c r="K5002" s="10"/>
      <c r="L5002" s="10"/>
      <c r="M5002" s="34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103"/>
      <c r="I5003" s="10"/>
      <c r="J5003" s="10"/>
      <c r="K5003" s="10"/>
      <c r="L5003" s="10"/>
      <c r="M5003" s="34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103"/>
      <c r="I5004" s="10"/>
      <c r="J5004" s="10"/>
      <c r="K5004" s="10"/>
      <c r="L5004" s="10"/>
      <c r="M5004" s="34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103"/>
      <c r="I5005" s="10"/>
      <c r="J5005" s="10"/>
      <c r="K5005" s="10"/>
      <c r="L5005" s="10"/>
      <c r="M5005" s="34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103"/>
      <c r="I5006" s="10"/>
      <c r="J5006" s="10"/>
      <c r="K5006" s="10"/>
      <c r="L5006" s="10"/>
      <c r="M5006" s="34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103"/>
      <c r="I5007" s="10"/>
      <c r="J5007" s="10"/>
      <c r="K5007" s="10"/>
      <c r="L5007" s="10"/>
      <c r="M5007" s="34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103"/>
      <c r="I5008" s="10"/>
      <c r="J5008" s="10"/>
      <c r="K5008" s="10"/>
      <c r="L5008" s="10"/>
      <c r="M5008" s="34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103"/>
      <c r="I5009" s="10"/>
      <c r="J5009" s="10"/>
      <c r="K5009" s="10"/>
      <c r="L5009" s="10"/>
      <c r="M5009" s="34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103"/>
      <c r="I5010" s="10"/>
      <c r="J5010" s="10"/>
      <c r="K5010" s="10"/>
      <c r="L5010" s="10"/>
      <c r="M5010" s="34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103"/>
      <c r="I5011" s="10"/>
      <c r="J5011" s="10"/>
      <c r="K5011" s="10"/>
      <c r="L5011" s="10"/>
      <c r="M5011" s="34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103"/>
      <c r="I5012" s="10"/>
      <c r="J5012" s="10"/>
      <c r="K5012" s="10"/>
      <c r="L5012" s="10"/>
      <c r="M5012" s="34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103"/>
      <c r="I5013" s="10"/>
      <c r="J5013" s="10"/>
      <c r="K5013" s="10"/>
      <c r="L5013" s="10"/>
      <c r="M5013" s="34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103"/>
      <c r="I5014" s="10"/>
      <c r="J5014" s="10"/>
      <c r="K5014" s="10"/>
      <c r="L5014" s="10"/>
      <c r="M5014" s="34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103"/>
      <c r="I5015" s="10"/>
      <c r="J5015" s="10"/>
      <c r="K5015" s="10"/>
      <c r="L5015" s="10"/>
      <c r="M5015" s="34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103"/>
      <c r="I5016" s="10"/>
      <c r="J5016" s="10"/>
      <c r="K5016" s="10"/>
      <c r="L5016" s="10"/>
      <c r="M5016" s="34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103"/>
      <c r="I5017" s="10"/>
      <c r="J5017" s="10"/>
      <c r="K5017" s="10"/>
      <c r="L5017" s="10"/>
      <c r="M5017" s="34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103"/>
      <c r="I5018" s="10"/>
      <c r="J5018" s="10"/>
      <c r="K5018" s="10"/>
      <c r="L5018" s="10"/>
      <c r="M5018" s="34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103"/>
      <c r="I5019" s="10"/>
      <c r="J5019" s="10"/>
      <c r="K5019" s="10"/>
      <c r="L5019" s="10"/>
      <c r="M5019" s="34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103"/>
      <c r="I5020" s="10"/>
      <c r="J5020" s="10"/>
      <c r="K5020" s="10"/>
      <c r="L5020" s="10"/>
      <c r="M5020" s="34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103"/>
      <c r="I5021" s="10"/>
      <c r="J5021" s="10"/>
      <c r="K5021" s="10"/>
      <c r="L5021" s="10"/>
      <c r="M5021" s="34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103"/>
      <c r="I5022" s="10"/>
      <c r="J5022" s="10"/>
      <c r="K5022" s="10"/>
      <c r="L5022" s="10"/>
      <c r="M5022" s="34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103"/>
      <c r="I5023" s="10"/>
      <c r="J5023" s="10"/>
      <c r="K5023" s="10"/>
      <c r="L5023" s="10"/>
      <c r="M5023" s="34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103"/>
      <c r="I5024" s="10"/>
      <c r="J5024" s="10"/>
      <c r="K5024" s="10"/>
      <c r="L5024" s="10"/>
      <c r="M5024" s="34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103"/>
      <c r="I5025" s="10"/>
      <c r="J5025" s="10"/>
      <c r="K5025" s="10"/>
      <c r="L5025" s="10"/>
      <c r="M5025" s="34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103"/>
      <c r="I5026" s="10"/>
      <c r="J5026" s="10"/>
      <c r="K5026" s="10"/>
      <c r="L5026" s="10"/>
      <c r="M5026" s="34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103"/>
      <c r="I5027" s="10"/>
      <c r="J5027" s="10"/>
      <c r="K5027" s="10"/>
      <c r="L5027" s="10"/>
      <c r="M5027" s="34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103"/>
      <c r="I5028" s="10"/>
      <c r="J5028" s="10"/>
      <c r="K5028" s="10"/>
      <c r="L5028" s="10"/>
      <c r="M5028" s="34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103"/>
      <c r="I5029" s="10"/>
      <c r="J5029" s="10"/>
      <c r="K5029" s="10"/>
      <c r="L5029" s="10"/>
      <c r="M5029" s="34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103"/>
      <c r="I5030" s="10"/>
      <c r="J5030" s="10"/>
      <c r="K5030" s="10"/>
      <c r="L5030" s="10"/>
      <c r="M5030" s="34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103"/>
      <c r="I5031" s="10"/>
      <c r="J5031" s="10"/>
      <c r="K5031" s="10"/>
      <c r="L5031" s="10"/>
      <c r="M5031" s="34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103"/>
      <c r="I5032" s="10"/>
      <c r="J5032" s="10"/>
      <c r="K5032" s="10"/>
      <c r="L5032" s="10"/>
      <c r="M5032" s="34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103"/>
      <c r="I5033" s="10"/>
      <c r="J5033" s="10"/>
      <c r="K5033" s="10"/>
      <c r="L5033" s="10"/>
      <c r="M5033" s="34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103"/>
      <c r="I5034" s="10"/>
      <c r="J5034" s="10"/>
      <c r="K5034" s="10"/>
      <c r="L5034" s="10"/>
      <c r="M5034" s="34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103"/>
      <c r="I5035" s="10"/>
      <c r="J5035" s="10"/>
      <c r="K5035" s="10"/>
      <c r="L5035" s="10"/>
      <c r="M5035" s="34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103"/>
      <c r="I5036" s="10"/>
      <c r="J5036" s="10"/>
      <c r="K5036" s="10"/>
      <c r="L5036" s="10"/>
      <c r="M5036" s="34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103"/>
      <c r="I5037" s="10"/>
      <c r="J5037" s="10"/>
      <c r="K5037" s="10"/>
      <c r="L5037" s="10"/>
      <c r="M5037" s="34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103"/>
      <c r="I5038" s="10"/>
      <c r="J5038" s="10"/>
      <c r="K5038" s="10"/>
      <c r="L5038" s="10"/>
      <c r="M5038" s="34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103"/>
      <c r="I5039" s="10"/>
      <c r="J5039" s="10"/>
      <c r="K5039" s="10"/>
      <c r="L5039" s="10"/>
      <c r="M5039" s="34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103"/>
      <c r="I5040" s="10"/>
      <c r="J5040" s="10"/>
      <c r="K5040" s="10"/>
      <c r="L5040" s="10"/>
      <c r="M5040" s="34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103"/>
      <c r="I5041" s="10"/>
      <c r="J5041" s="10"/>
      <c r="K5041" s="10"/>
      <c r="L5041" s="10"/>
      <c r="M5041" s="34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103"/>
      <c r="I5042" s="10"/>
      <c r="J5042" s="10"/>
      <c r="K5042" s="10"/>
      <c r="L5042" s="10"/>
      <c r="M5042" s="34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103"/>
      <c r="I5043" s="10"/>
      <c r="J5043" s="10"/>
      <c r="K5043" s="10"/>
      <c r="L5043" s="10"/>
      <c r="M5043" s="34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103"/>
      <c r="I5044" s="10"/>
      <c r="J5044" s="10"/>
      <c r="K5044" s="10"/>
      <c r="L5044" s="10"/>
      <c r="M5044" s="34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103"/>
      <c r="I5045" s="10"/>
      <c r="J5045" s="10"/>
      <c r="K5045" s="10"/>
      <c r="L5045" s="10"/>
      <c r="M5045" s="34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103"/>
      <c r="I5046" s="10"/>
      <c r="J5046" s="10"/>
      <c r="K5046" s="10"/>
      <c r="L5046" s="10"/>
      <c r="M5046" s="34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103"/>
      <c r="I5047" s="10"/>
      <c r="J5047" s="10"/>
      <c r="K5047" s="10"/>
      <c r="L5047" s="10"/>
      <c r="M5047" s="34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103"/>
      <c r="I5048" s="10"/>
      <c r="J5048" s="10"/>
      <c r="K5048" s="10"/>
      <c r="L5048" s="10"/>
      <c r="M5048" s="34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103"/>
      <c r="I5049" s="10"/>
      <c r="J5049" s="10"/>
      <c r="K5049" s="10"/>
      <c r="L5049" s="10"/>
      <c r="M5049" s="34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103"/>
      <c r="I5050" s="10"/>
      <c r="J5050" s="10"/>
      <c r="K5050" s="10"/>
      <c r="L5050" s="10"/>
      <c r="M5050" s="34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103"/>
      <c r="I5051" s="10"/>
      <c r="J5051" s="10"/>
      <c r="K5051" s="10"/>
      <c r="L5051" s="10"/>
      <c r="M5051" s="34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103"/>
      <c r="I5052" s="10"/>
      <c r="J5052" s="10"/>
      <c r="K5052" s="10"/>
      <c r="L5052" s="10"/>
      <c r="M5052" s="34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103"/>
      <c r="I5053" s="10"/>
      <c r="J5053" s="10"/>
      <c r="K5053" s="10"/>
      <c r="L5053" s="10"/>
      <c r="M5053" s="34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103"/>
      <c r="I5054" s="10"/>
      <c r="J5054" s="10"/>
      <c r="K5054" s="10"/>
      <c r="L5054" s="10"/>
      <c r="M5054" s="34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103"/>
      <c r="I5055" s="10"/>
      <c r="J5055" s="10"/>
      <c r="K5055" s="10"/>
      <c r="L5055" s="10"/>
      <c r="M5055" s="34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103"/>
      <c r="I5056" s="10"/>
      <c r="J5056" s="10"/>
      <c r="K5056" s="10"/>
      <c r="L5056" s="10"/>
      <c r="M5056" s="34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103"/>
      <c r="I5057" s="10"/>
      <c r="J5057" s="10"/>
      <c r="K5057" s="10"/>
      <c r="L5057" s="10"/>
      <c r="M5057" s="34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103"/>
      <c r="I5058" s="10"/>
      <c r="J5058" s="10"/>
      <c r="K5058" s="10"/>
      <c r="L5058" s="10"/>
      <c r="M5058" s="34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103"/>
      <c r="I5059" s="10"/>
      <c r="J5059" s="10"/>
      <c r="K5059" s="10"/>
      <c r="L5059" s="10"/>
      <c r="M5059" s="34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103"/>
      <c r="I5060" s="10"/>
      <c r="J5060" s="10"/>
      <c r="K5060" s="10"/>
      <c r="L5060" s="10"/>
      <c r="M5060" s="34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103"/>
      <c r="I5061" s="10"/>
      <c r="J5061" s="10"/>
      <c r="K5061" s="10"/>
      <c r="L5061" s="10"/>
      <c r="M5061" s="34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103"/>
      <c r="I5062" s="10"/>
      <c r="J5062" s="10"/>
      <c r="K5062" s="10"/>
      <c r="L5062" s="10"/>
      <c r="M5062" s="34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103"/>
      <c r="I5063" s="10"/>
      <c r="J5063" s="10"/>
      <c r="K5063" s="10"/>
      <c r="L5063" s="10"/>
      <c r="M5063" s="34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103"/>
      <c r="I5064" s="10"/>
      <c r="J5064" s="10"/>
      <c r="K5064" s="10"/>
      <c r="L5064" s="10"/>
      <c r="M5064" s="34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103"/>
      <c r="I5065" s="10"/>
      <c r="J5065" s="10"/>
      <c r="K5065" s="10"/>
      <c r="L5065" s="10"/>
      <c r="M5065" s="34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103"/>
      <c r="I5066" s="10"/>
      <c r="J5066" s="10"/>
      <c r="K5066" s="10"/>
      <c r="L5066" s="10"/>
      <c r="M5066" s="34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103"/>
      <c r="I5067" s="10"/>
      <c r="J5067" s="10"/>
      <c r="K5067" s="10"/>
      <c r="L5067" s="10"/>
      <c r="M5067" s="34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103"/>
      <c r="I5068" s="10"/>
      <c r="J5068" s="10"/>
      <c r="K5068" s="10"/>
      <c r="L5068" s="10"/>
      <c r="M5068" s="34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103"/>
      <c r="I5069" s="10"/>
      <c r="J5069" s="10"/>
      <c r="K5069" s="10"/>
      <c r="L5069" s="10"/>
      <c r="M5069" s="34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103"/>
      <c r="I5070" s="10"/>
      <c r="J5070" s="10"/>
      <c r="K5070" s="10"/>
      <c r="L5070" s="10"/>
      <c r="M5070" s="34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103"/>
      <c r="I5071" s="10"/>
      <c r="J5071" s="10"/>
      <c r="K5071" s="10"/>
      <c r="L5071" s="10"/>
      <c r="M5071" s="34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103"/>
      <c r="I5072" s="10"/>
      <c r="J5072" s="10"/>
      <c r="K5072" s="10"/>
      <c r="L5072" s="10"/>
      <c r="M5072" s="34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103"/>
      <c r="I5073" s="10"/>
      <c r="J5073" s="10"/>
      <c r="K5073" s="10"/>
      <c r="L5073" s="10"/>
      <c r="M5073" s="34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103"/>
      <c r="I5074" s="10"/>
      <c r="J5074" s="10"/>
      <c r="K5074" s="10"/>
      <c r="L5074" s="10"/>
      <c r="M5074" s="34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103"/>
      <c r="I5075" s="10"/>
      <c r="J5075" s="10"/>
      <c r="K5075" s="10"/>
      <c r="L5075" s="10"/>
      <c r="M5075" s="34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103"/>
      <c r="I5076" s="10"/>
      <c r="J5076" s="10"/>
      <c r="K5076" s="10"/>
      <c r="L5076" s="10"/>
      <c r="M5076" s="34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103"/>
      <c r="I5077" s="10"/>
      <c r="J5077" s="10"/>
      <c r="K5077" s="10"/>
      <c r="L5077" s="10"/>
      <c r="M5077" s="34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103"/>
      <c r="I5078" s="10"/>
      <c r="J5078" s="10"/>
      <c r="K5078" s="10"/>
      <c r="L5078" s="10"/>
      <c r="M5078" s="34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103"/>
      <c r="I5079" s="10"/>
      <c r="J5079" s="10"/>
      <c r="K5079" s="10"/>
      <c r="L5079" s="10"/>
      <c r="M5079" s="34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103"/>
      <c r="I5080" s="10"/>
      <c r="J5080" s="10"/>
      <c r="K5080" s="10"/>
      <c r="L5080" s="10"/>
      <c r="M5080" s="34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103"/>
      <c r="I5081" s="10"/>
      <c r="J5081" s="10"/>
      <c r="K5081" s="10"/>
      <c r="L5081" s="10"/>
      <c r="M5081" s="34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103"/>
      <c r="I5082" s="10"/>
      <c r="J5082" s="10"/>
      <c r="K5082" s="10"/>
      <c r="L5082" s="10"/>
      <c r="M5082" s="34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103"/>
      <c r="I5083" s="10"/>
      <c r="J5083" s="10"/>
      <c r="K5083" s="10"/>
      <c r="L5083" s="10"/>
      <c r="M5083" s="34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103"/>
      <c r="I5084" s="10"/>
      <c r="J5084" s="10"/>
      <c r="K5084" s="10"/>
      <c r="L5084" s="10"/>
      <c r="M5084" s="34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103"/>
      <c r="I5085" s="10"/>
      <c r="J5085" s="10"/>
      <c r="K5085" s="10"/>
      <c r="L5085" s="10"/>
      <c r="M5085" s="34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103"/>
      <c r="I5086" s="10"/>
      <c r="J5086" s="10"/>
      <c r="K5086" s="10"/>
      <c r="L5086" s="10"/>
      <c r="M5086" s="34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103"/>
      <c r="I5087" s="10"/>
      <c r="J5087" s="10"/>
      <c r="K5087" s="10"/>
      <c r="L5087" s="10"/>
      <c r="M5087" s="34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103"/>
      <c r="I5088" s="10"/>
      <c r="J5088" s="10"/>
      <c r="K5088" s="10"/>
      <c r="L5088" s="10"/>
      <c r="M5088" s="34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103"/>
      <c r="I5089" s="10"/>
      <c r="J5089" s="10"/>
      <c r="K5089" s="10"/>
      <c r="L5089" s="10"/>
      <c r="M5089" s="34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103"/>
      <c r="I5090" s="10"/>
      <c r="J5090" s="10"/>
      <c r="K5090" s="10"/>
      <c r="L5090" s="10"/>
      <c r="M5090" s="34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103"/>
      <c r="I5091" s="10"/>
      <c r="J5091" s="10"/>
      <c r="K5091" s="10"/>
      <c r="L5091" s="10"/>
      <c r="M5091" s="34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103"/>
      <c r="I5092" s="10"/>
      <c r="J5092" s="10"/>
      <c r="K5092" s="10"/>
      <c r="L5092" s="10"/>
      <c r="M5092" s="34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103"/>
      <c r="I5093" s="10"/>
      <c r="J5093" s="10"/>
      <c r="K5093" s="10"/>
      <c r="L5093" s="10"/>
      <c r="M5093" s="34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103"/>
      <c r="I5094" s="10"/>
      <c r="J5094" s="10"/>
      <c r="K5094" s="10"/>
      <c r="L5094" s="10"/>
      <c r="M5094" s="34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103"/>
      <c r="I5095" s="10"/>
      <c r="J5095" s="10"/>
      <c r="K5095" s="10"/>
      <c r="L5095" s="10"/>
      <c r="M5095" s="34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103"/>
      <c r="I5096" s="10"/>
      <c r="J5096" s="10"/>
      <c r="K5096" s="10"/>
      <c r="L5096" s="10"/>
      <c r="M5096" s="34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103"/>
      <c r="I5097" s="10"/>
      <c r="J5097" s="10"/>
      <c r="K5097" s="10"/>
      <c r="L5097" s="10"/>
      <c r="M5097" s="34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103"/>
      <c r="I5098" s="10"/>
      <c r="J5098" s="10"/>
      <c r="K5098" s="10"/>
      <c r="L5098" s="10"/>
      <c r="M5098" s="34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103"/>
      <c r="I5099" s="10"/>
      <c r="J5099" s="10"/>
      <c r="K5099" s="10"/>
      <c r="L5099" s="10"/>
      <c r="M5099" s="34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103"/>
      <c r="I5100" s="10"/>
      <c r="J5100" s="10"/>
      <c r="K5100" s="10"/>
      <c r="L5100" s="10"/>
      <c r="M5100" s="34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103"/>
      <c r="I5101" s="10"/>
      <c r="J5101" s="10"/>
      <c r="K5101" s="10"/>
      <c r="L5101" s="10"/>
      <c r="M5101" s="34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103"/>
      <c r="I5102" s="10"/>
      <c r="J5102" s="10"/>
      <c r="K5102" s="10"/>
      <c r="L5102" s="10"/>
      <c r="M5102" s="34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103"/>
      <c r="I5103" s="10"/>
      <c r="J5103" s="10"/>
      <c r="K5103" s="10"/>
      <c r="L5103" s="10"/>
      <c r="M5103" s="34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103"/>
      <c r="I5104" s="10"/>
      <c r="J5104" s="10"/>
      <c r="K5104" s="10"/>
      <c r="L5104" s="10"/>
      <c r="M5104" s="34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103"/>
      <c r="I5105" s="10"/>
      <c r="J5105" s="10"/>
      <c r="K5105" s="10"/>
      <c r="L5105" s="10"/>
      <c r="M5105" s="34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103"/>
      <c r="I5106" s="10"/>
      <c r="J5106" s="10"/>
      <c r="K5106" s="10"/>
      <c r="L5106" s="10"/>
      <c r="M5106" s="34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103"/>
      <c r="I5107" s="10"/>
      <c r="J5107" s="10"/>
      <c r="K5107" s="10"/>
      <c r="L5107" s="10"/>
      <c r="M5107" s="34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103"/>
      <c r="I5108" s="10"/>
      <c r="J5108" s="10"/>
      <c r="K5108" s="10"/>
      <c r="L5108" s="10"/>
      <c r="M5108" s="34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103"/>
      <c r="I5109" s="10"/>
      <c r="J5109" s="10"/>
      <c r="K5109" s="10"/>
      <c r="L5109" s="10"/>
      <c r="M5109" s="34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103"/>
      <c r="I5110" s="10"/>
      <c r="J5110" s="10"/>
      <c r="K5110" s="10"/>
      <c r="L5110" s="10"/>
      <c r="M5110" s="34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103"/>
      <c r="I5111" s="10"/>
      <c r="J5111" s="10"/>
      <c r="K5111" s="10"/>
      <c r="L5111" s="10"/>
      <c r="M5111" s="34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103"/>
      <c r="I5112" s="10"/>
      <c r="J5112" s="10"/>
      <c r="K5112" s="10"/>
      <c r="L5112" s="10"/>
      <c r="M5112" s="34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103"/>
      <c r="I5113" s="10"/>
      <c r="J5113" s="10"/>
      <c r="K5113" s="10"/>
      <c r="L5113" s="10"/>
      <c r="M5113" s="34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103"/>
      <c r="I5114" s="10"/>
      <c r="J5114" s="10"/>
      <c r="K5114" s="10"/>
      <c r="L5114" s="10"/>
      <c r="M5114" s="34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103"/>
      <c r="I5115" s="10"/>
      <c r="J5115" s="10"/>
      <c r="K5115" s="10"/>
      <c r="L5115" s="10"/>
      <c r="M5115" s="34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103"/>
      <c r="I5116" s="10"/>
      <c r="J5116" s="10"/>
      <c r="K5116" s="10"/>
      <c r="L5116" s="10"/>
      <c r="M5116" s="34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103"/>
      <c r="I5117" s="10"/>
      <c r="J5117" s="10"/>
      <c r="K5117" s="10"/>
      <c r="L5117" s="10"/>
      <c r="M5117" s="34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103"/>
      <c r="I5118" s="10"/>
      <c r="J5118" s="10"/>
      <c r="K5118" s="10"/>
      <c r="L5118" s="10"/>
      <c r="M5118" s="34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103"/>
      <c r="I5119" s="10"/>
      <c r="J5119" s="10"/>
      <c r="K5119" s="10"/>
      <c r="L5119" s="10"/>
      <c r="M5119" s="34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103"/>
      <c r="I5120" s="10"/>
      <c r="J5120" s="10"/>
      <c r="K5120" s="10"/>
      <c r="L5120" s="10"/>
      <c r="M5120" s="34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103"/>
      <c r="I5121" s="10"/>
      <c r="J5121" s="10"/>
      <c r="K5121" s="10"/>
      <c r="L5121" s="10"/>
      <c r="M5121" s="34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103"/>
      <c r="I5122" s="10"/>
      <c r="J5122" s="10"/>
      <c r="K5122" s="10"/>
      <c r="L5122" s="10"/>
      <c r="M5122" s="34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103"/>
      <c r="I5123" s="10"/>
      <c r="J5123" s="10"/>
      <c r="K5123" s="10"/>
      <c r="L5123" s="10"/>
      <c r="M5123" s="34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103"/>
      <c r="I5124" s="10"/>
      <c r="J5124" s="10"/>
      <c r="K5124" s="10"/>
      <c r="L5124" s="10"/>
      <c r="M5124" s="34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103"/>
      <c r="I5125" s="10"/>
      <c r="J5125" s="10"/>
      <c r="K5125" s="10"/>
      <c r="L5125" s="10"/>
      <c r="M5125" s="34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103"/>
      <c r="I5126" s="10"/>
      <c r="J5126" s="10"/>
      <c r="K5126" s="10"/>
      <c r="L5126" s="10"/>
      <c r="M5126" s="34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103"/>
      <c r="I5127" s="10"/>
      <c r="J5127" s="10"/>
      <c r="K5127" s="10"/>
      <c r="L5127" s="10"/>
      <c r="M5127" s="34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103"/>
      <c r="I5128" s="10"/>
      <c r="J5128" s="10"/>
      <c r="K5128" s="10"/>
      <c r="L5128" s="10"/>
      <c r="M5128" s="34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103"/>
      <c r="I5129" s="10"/>
      <c r="J5129" s="10"/>
      <c r="K5129" s="10"/>
      <c r="L5129" s="10"/>
      <c r="M5129" s="34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103"/>
      <c r="I5130" s="10"/>
      <c r="J5130" s="10"/>
      <c r="K5130" s="10"/>
      <c r="L5130" s="10"/>
      <c r="M5130" s="34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103"/>
      <c r="I5131" s="10"/>
      <c r="J5131" s="10"/>
      <c r="K5131" s="10"/>
      <c r="L5131" s="10"/>
      <c r="M5131" s="34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103"/>
      <c r="I5132" s="10"/>
      <c r="J5132" s="10"/>
      <c r="K5132" s="10"/>
      <c r="L5132" s="10"/>
      <c r="M5132" s="34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103"/>
      <c r="I5133" s="10"/>
      <c r="J5133" s="10"/>
      <c r="K5133" s="10"/>
      <c r="L5133" s="10"/>
      <c r="M5133" s="34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103"/>
      <c r="I5134" s="10"/>
      <c r="J5134" s="10"/>
      <c r="K5134" s="10"/>
      <c r="L5134" s="10"/>
      <c r="M5134" s="34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103"/>
      <c r="I5135" s="10"/>
      <c r="J5135" s="10"/>
      <c r="K5135" s="10"/>
      <c r="L5135" s="10"/>
      <c r="M5135" s="34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103"/>
      <c r="I5136" s="10"/>
      <c r="J5136" s="10"/>
      <c r="K5136" s="10"/>
      <c r="L5136" s="10"/>
      <c r="M5136" s="34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103"/>
      <c r="I5137" s="10"/>
      <c r="J5137" s="10"/>
      <c r="K5137" s="10"/>
      <c r="L5137" s="10"/>
      <c r="M5137" s="34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103"/>
      <c r="I5138" s="10"/>
      <c r="J5138" s="10"/>
      <c r="K5138" s="10"/>
      <c r="L5138" s="10"/>
      <c r="M5138" s="34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103"/>
      <c r="I5139" s="10"/>
      <c r="J5139" s="10"/>
      <c r="K5139" s="10"/>
      <c r="L5139" s="10"/>
      <c r="M5139" s="34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103"/>
      <c r="I5140" s="10"/>
      <c r="J5140" s="10"/>
      <c r="K5140" s="10"/>
      <c r="L5140" s="10"/>
      <c r="M5140" s="34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103"/>
      <c r="I5141" s="10"/>
      <c r="J5141" s="10"/>
      <c r="K5141" s="10"/>
      <c r="L5141" s="10"/>
      <c r="M5141" s="34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103"/>
      <c r="I5142" s="10"/>
      <c r="J5142" s="10"/>
      <c r="K5142" s="10"/>
      <c r="L5142" s="10"/>
      <c r="M5142" s="34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103"/>
      <c r="I5143" s="10"/>
      <c r="J5143" s="10"/>
      <c r="K5143" s="10"/>
      <c r="L5143" s="10"/>
      <c r="M5143" s="34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103"/>
      <c r="I5144" s="10"/>
      <c r="J5144" s="10"/>
      <c r="K5144" s="10"/>
      <c r="L5144" s="10"/>
      <c r="M5144" s="34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103"/>
      <c r="I5145" s="10"/>
      <c r="J5145" s="10"/>
      <c r="K5145" s="10"/>
      <c r="L5145" s="10"/>
      <c r="M5145" s="34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103"/>
      <c r="I5146" s="10"/>
      <c r="J5146" s="10"/>
      <c r="K5146" s="10"/>
      <c r="L5146" s="10"/>
      <c r="M5146" s="34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103"/>
      <c r="I5147" s="10"/>
      <c r="J5147" s="10"/>
      <c r="K5147" s="10"/>
      <c r="L5147" s="10"/>
      <c r="M5147" s="34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103"/>
      <c r="I5148" s="10"/>
      <c r="J5148" s="10"/>
      <c r="K5148" s="10"/>
      <c r="L5148" s="10"/>
      <c r="M5148" s="34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103"/>
      <c r="I5149" s="10"/>
      <c r="J5149" s="10"/>
      <c r="K5149" s="10"/>
      <c r="L5149" s="10"/>
      <c r="M5149" s="34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103"/>
      <c r="I5150" s="10"/>
      <c r="J5150" s="10"/>
      <c r="K5150" s="10"/>
      <c r="L5150" s="10"/>
      <c r="M5150" s="34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103"/>
      <c r="I5151" s="10"/>
      <c r="J5151" s="10"/>
      <c r="K5151" s="10"/>
      <c r="L5151" s="10"/>
      <c r="M5151" s="34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103"/>
      <c r="I5152" s="10"/>
      <c r="J5152" s="10"/>
      <c r="K5152" s="10"/>
      <c r="L5152" s="10"/>
      <c r="M5152" s="34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103"/>
      <c r="I5153" s="10"/>
      <c r="J5153" s="10"/>
      <c r="K5153" s="10"/>
      <c r="L5153" s="10"/>
      <c r="M5153" s="34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103"/>
      <c r="I5154" s="10"/>
      <c r="J5154" s="10"/>
      <c r="K5154" s="10"/>
      <c r="L5154" s="10"/>
      <c r="M5154" s="34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103"/>
      <c r="I5155" s="10"/>
      <c r="J5155" s="10"/>
      <c r="K5155" s="10"/>
      <c r="L5155" s="10"/>
      <c r="M5155" s="34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103"/>
      <c r="I5156" s="10"/>
      <c r="J5156" s="10"/>
      <c r="K5156" s="10"/>
      <c r="L5156" s="10"/>
      <c r="M5156" s="34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103"/>
      <c r="I5157" s="10"/>
      <c r="J5157" s="10"/>
      <c r="K5157" s="10"/>
      <c r="L5157" s="10"/>
      <c r="M5157" s="34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103"/>
      <c r="I5158" s="10"/>
      <c r="J5158" s="10"/>
      <c r="K5158" s="10"/>
      <c r="L5158" s="10"/>
      <c r="M5158" s="34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103"/>
      <c r="I5159" s="10"/>
      <c r="J5159" s="10"/>
      <c r="K5159" s="10"/>
      <c r="L5159" s="10"/>
      <c r="M5159" s="34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103"/>
      <c r="I5160" s="10"/>
      <c r="J5160" s="10"/>
      <c r="K5160" s="10"/>
      <c r="L5160" s="10"/>
      <c r="M5160" s="34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103"/>
      <c r="I5161" s="10"/>
      <c r="J5161" s="10"/>
      <c r="K5161" s="10"/>
      <c r="L5161" s="10"/>
      <c r="M5161" s="34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103"/>
      <c r="I5162" s="10"/>
      <c r="J5162" s="10"/>
      <c r="K5162" s="10"/>
      <c r="L5162" s="10"/>
      <c r="M5162" s="34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103"/>
      <c r="I5163" s="10"/>
      <c r="J5163" s="10"/>
      <c r="K5163" s="10"/>
      <c r="L5163" s="10"/>
      <c r="M5163" s="34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103"/>
      <c r="I5164" s="10"/>
      <c r="J5164" s="10"/>
      <c r="K5164" s="10"/>
      <c r="L5164" s="10"/>
      <c r="M5164" s="34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103"/>
      <c r="I5165" s="10"/>
      <c r="J5165" s="10"/>
      <c r="K5165" s="10"/>
      <c r="L5165" s="10"/>
      <c r="M5165" s="34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103"/>
      <c r="I5166" s="10"/>
      <c r="J5166" s="10"/>
      <c r="K5166" s="10"/>
      <c r="L5166" s="10"/>
      <c r="M5166" s="34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103"/>
      <c r="I5167" s="10"/>
      <c r="J5167" s="10"/>
      <c r="K5167" s="10"/>
      <c r="L5167" s="10"/>
      <c r="M5167" s="34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103"/>
      <c r="I5168" s="10"/>
      <c r="J5168" s="10"/>
      <c r="K5168" s="10"/>
      <c r="L5168" s="10"/>
      <c r="M5168" s="34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103"/>
      <c r="I5169" s="10"/>
      <c r="J5169" s="10"/>
      <c r="K5169" s="10"/>
      <c r="L5169" s="10"/>
      <c r="M5169" s="34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103"/>
      <c r="I5170" s="10"/>
      <c r="J5170" s="10"/>
      <c r="K5170" s="10"/>
      <c r="L5170" s="10"/>
      <c r="M5170" s="34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103"/>
      <c r="I5171" s="10"/>
      <c r="J5171" s="10"/>
      <c r="K5171" s="10"/>
      <c r="L5171" s="10"/>
      <c r="M5171" s="34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103"/>
      <c r="I5172" s="10"/>
      <c r="J5172" s="10"/>
      <c r="K5172" s="10"/>
      <c r="L5172" s="10"/>
      <c r="M5172" s="34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103"/>
      <c r="I5173" s="10"/>
      <c r="J5173" s="10"/>
      <c r="K5173" s="10"/>
      <c r="L5173" s="10"/>
      <c r="M5173" s="34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103"/>
      <c r="I5174" s="10"/>
      <c r="J5174" s="10"/>
      <c r="K5174" s="10"/>
      <c r="L5174" s="10"/>
      <c r="M5174" s="34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103"/>
      <c r="I5175" s="10"/>
      <c r="J5175" s="10"/>
      <c r="K5175" s="10"/>
      <c r="L5175" s="10"/>
      <c r="M5175" s="34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103"/>
      <c r="I5176" s="10"/>
      <c r="J5176" s="10"/>
      <c r="K5176" s="10"/>
      <c r="L5176" s="10"/>
      <c r="M5176" s="34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103"/>
      <c r="I5177" s="10"/>
      <c r="J5177" s="10"/>
      <c r="K5177" s="10"/>
      <c r="L5177" s="10"/>
      <c r="M5177" s="34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103"/>
      <c r="I5178" s="10"/>
      <c r="J5178" s="10"/>
      <c r="K5178" s="10"/>
      <c r="L5178" s="10"/>
      <c r="M5178" s="34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103"/>
      <c r="I5179" s="10"/>
      <c r="J5179" s="10"/>
      <c r="K5179" s="10"/>
      <c r="L5179" s="10"/>
      <c r="M5179" s="34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103"/>
      <c r="I5180" s="10"/>
      <c r="J5180" s="10"/>
      <c r="K5180" s="10"/>
      <c r="L5180" s="10"/>
      <c r="M5180" s="34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103"/>
      <c r="I5181" s="10"/>
      <c r="J5181" s="10"/>
      <c r="K5181" s="10"/>
      <c r="L5181" s="10"/>
      <c r="M5181" s="34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103"/>
      <c r="I5182" s="10"/>
      <c r="J5182" s="10"/>
      <c r="K5182" s="10"/>
      <c r="L5182" s="10"/>
      <c r="M5182" s="34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103"/>
      <c r="I5183" s="10"/>
      <c r="J5183" s="10"/>
      <c r="K5183" s="10"/>
      <c r="L5183" s="10"/>
      <c r="M5183" s="34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103"/>
      <c r="I5184" s="10"/>
      <c r="J5184" s="10"/>
      <c r="K5184" s="10"/>
      <c r="L5184" s="10"/>
      <c r="M5184" s="34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103"/>
      <c r="I5185" s="10"/>
      <c r="J5185" s="10"/>
      <c r="K5185" s="10"/>
      <c r="L5185" s="10"/>
      <c r="M5185" s="34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103"/>
      <c r="I5186" s="10"/>
      <c r="J5186" s="10"/>
      <c r="K5186" s="10"/>
      <c r="L5186" s="10"/>
      <c r="M5186" s="34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103"/>
      <c r="I5187" s="10"/>
      <c r="J5187" s="10"/>
      <c r="K5187" s="10"/>
      <c r="L5187" s="10"/>
      <c r="M5187" s="34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103"/>
      <c r="I5188" s="10"/>
      <c r="J5188" s="10"/>
      <c r="K5188" s="10"/>
      <c r="L5188" s="10"/>
      <c r="M5188" s="34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103"/>
      <c r="I5189" s="10"/>
      <c r="J5189" s="10"/>
      <c r="K5189" s="10"/>
      <c r="L5189" s="10"/>
      <c r="M5189" s="34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103"/>
      <c r="I5190" s="10"/>
      <c r="J5190" s="10"/>
      <c r="K5190" s="10"/>
      <c r="L5190" s="10"/>
      <c r="M5190" s="34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103"/>
      <c r="I5191" s="10"/>
      <c r="J5191" s="10"/>
      <c r="K5191" s="10"/>
      <c r="L5191" s="10"/>
      <c r="M5191" s="34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103"/>
      <c r="I5192" s="10"/>
      <c r="J5192" s="10"/>
      <c r="K5192" s="10"/>
      <c r="L5192" s="10"/>
      <c r="M5192" s="34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103"/>
      <c r="I5193" s="10"/>
      <c r="J5193" s="10"/>
      <c r="K5193" s="10"/>
      <c r="L5193" s="10"/>
      <c r="M5193" s="34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103"/>
      <c r="I5194" s="10"/>
      <c r="J5194" s="10"/>
      <c r="K5194" s="10"/>
      <c r="L5194" s="10"/>
      <c r="M5194" s="34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103"/>
      <c r="I5195" s="10"/>
      <c r="J5195" s="10"/>
      <c r="K5195" s="10"/>
      <c r="L5195" s="10"/>
      <c r="M5195" s="34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103"/>
      <c r="I5196" s="10"/>
      <c r="J5196" s="10"/>
      <c r="K5196" s="10"/>
      <c r="L5196" s="10"/>
      <c r="M5196" s="34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103"/>
      <c r="I5197" s="10"/>
      <c r="J5197" s="10"/>
      <c r="K5197" s="10"/>
      <c r="L5197" s="10"/>
      <c r="M5197" s="34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103"/>
      <c r="I5198" s="10"/>
      <c r="J5198" s="10"/>
      <c r="K5198" s="10"/>
      <c r="L5198" s="10"/>
      <c r="M5198" s="34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103"/>
      <c r="I5199" s="10"/>
      <c r="J5199" s="10"/>
      <c r="K5199" s="10"/>
      <c r="L5199" s="10"/>
      <c r="M5199" s="34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103"/>
      <c r="I5200" s="10"/>
      <c r="J5200" s="10"/>
      <c r="K5200" s="10"/>
      <c r="L5200" s="10"/>
      <c r="M5200" s="34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103"/>
      <c r="I5201" s="10"/>
      <c r="J5201" s="10"/>
      <c r="K5201" s="10"/>
      <c r="L5201" s="10"/>
      <c r="M5201" s="34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103"/>
      <c r="I5202" s="10"/>
      <c r="J5202" s="10"/>
      <c r="K5202" s="10"/>
      <c r="L5202" s="10"/>
      <c r="M5202" s="34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103"/>
      <c r="I5203" s="10"/>
      <c r="J5203" s="10"/>
      <c r="K5203" s="10"/>
      <c r="L5203" s="10"/>
      <c r="M5203" s="34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103"/>
      <c r="I5204" s="10"/>
      <c r="J5204" s="10"/>
      <c r="K5204" s="10"/>
      <c r="L5204" s="10"/>
      <c r="M5204" s="34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103"/>
      <c r="I5205" s="10"/>
      <c r="J5205" s="10"/>
      <c r="K5205" s="10"/>
      <c r="L5205" s="10"/>
      <c r="M5205" s="34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103"/>
      <c r="I5206" s="10"/>
      <c r="J5206" s="10"/>
      <c r="K5206" s="10"/>
      <c r="L5206" s="10"/>
      <c r="M5206" s="34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103"/>
      <c r="I5207" s="10"/>
      <c r="J5207" s="10"/>
      <c r="K5207" s="10"/>
      <c r="L5207" s="10"/>
      <c r="M5207" s="34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103"/>
      <c r="I5208" s="10"/>
      <c r="J5208" s="10"/>
      <c r="K5208" s="10"/>
      <c r="L5208" s="10"/>
      <c r="M5208" s="34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103"/>
      <c r="I5209" s="10"/>
      <c r="J5209" s="10"/>
      <c r="K5209" s="10"/>
      <c r="L5209" s="10"/>
      <c r="M5209" s="34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103"/>
      <c r="I5210" s="10"/>
      <c r="J5210" s="10"/>
      <c r="K5210" s="10"/>
      <c r="L5210" s="10"/>
      <c r="M5210" s="34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103"/>
      <c r="I5211" s="10"/>
      <c r="J5211" s="10"/>
      <c r="K5211" s="10"/>
      <c r="L5211" s="10"/>
      <c r="M5211" s="34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103"/>
      <c r="I5212" s="10"/>
      <c r="J5212" s="10"/>
      <c r="K5212" s="10"/>
      <c r="L5212" s="10"/>
      <c r="M5212" s="34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103"/>
      <c r="I5213" s="10"/>
      <c r="J5213" s="10"/>
      <c r="K5213" s="10"/>
      <c r="L5213" s="10"/>
      <c r="M5213" s="34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103"/>
      <c r="I5214" s="10"/>
      <c r="J5214" s="10"/>
      <c r="K5214" s="10"/>
      <c r="L5214" s="10"/>
      <c r="M5214" s="34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103"/>
      <c r="I5215" s="10"/>
      <c r="J5215" s="10"/>
      <c r="K5215" s="10"/>
      <c r="L5215" s="10"/>
      <c r="M5215" s="34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103"/>
      <c r="I5216" s="10"/>
      <c r="J5216" s="10"/>
      <c r="K5216" s="10"/>
      <c r="L5216" s="10"/>
      <c r="M5216" s="34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103"/>
      <c r="I5217" s="10"/>
      <c r="J5217" s="10"/>
      <c r="K5217" s="10"/>
      <c r="L5217" s="10"/>
      <c r="M5217" s="34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103"/>
      <c r="I5218" s="10"/>
      <c r="J5218" s="10"/>
      <c r="K5218" s="10"/>
      <c r="L5218" s="10"/>
      <c r="M5218" s="34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103"/>
      <c r="I5219" s="10"/>
      <c r="J5219" s="10"/>
      <c r="K5219" s="10"/>
      <c r="L5219" s="10"/>
      <c r="M5219" s="34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103"/>
      <c r="I5220" s="10"/>
      <c r="J5220" s="10"/>
      <c r="K5220" s="10"/>
      <c r="L5220" s="10"/>
      <c r="M5220" s="34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103"/>
      <c r="I5221" s="10"/>
      <c r="J5221" s="10"/>
      <c r="K5221" s="10"/>
      <c r="L5221" s="10"/>
      <c r="M5221" s="34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103"/>
      <c r="I5222" s="10"/>
      <c r="J5222" s="10"/>
      <c r="K5222" s="10"/>
      <c r="L5222" s="10"/>
      <c r="M5222" s="34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103"/>
      <c r="I5223" s="10"/>
      <c r="J5223" s="10"/>
      <c r="K5223" s="10"/>
      <c r="L5223" s="10"/>
      <c r="M5223" s="34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103"/>
      <c r="I5224" s="10"/>
      <c r="J5224" s="10"/>
      <c r="K5224" s="10"/>
      <c r="L5224" s="10"/>
      <c r="M5224" s="34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103"/>
      <c r="I5225" s="10"/>
      <c r="J5225" s="10"/>
      <c r="K5225" s="10"/>
      <c r="L5225" s="10"/>
      <c r="M5225" s="34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103"/>
      <c r="I5226" s="10"/>
      <c r="J5226" s="10"/>
      <c r="K5226" s="10"/>
      <c r="L5226" s="10"/>
      <c r="M5226" s="34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103"/>
      <c r="I5227" s="10"/>
      <c r="J5227" s="10"/>
      <c r="K5227" s="10"/>
      <c r="L5227" s="10"/>
      <c r="M5227" s="34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103"/>
      <c r="I5228" s="10"/>
      <c r="J5228" s="10"/>
      <c r="K5228" s="10"/>
      <c r="L5228" s="10"/>
      <c r="M5228" s="34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103"/>
      <c r="I5229" s="10"/>
      <c r="J5229" s="10"/>
      <c r="K5229" s="10"/>
      <c r="L5229" s="10"/>
      <c r="M5229" s="34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103"/>
      <c r="I5230" s="10"/>
      <c r="J5230" s="10"/>
      <c r="K5230" s="10"/>
      <c r="L5230" s="10"/>
      <c r="M5230" s="34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103"/>
      <c r="I5231" s="10"/>
      <c r="J5231" s="10"/>
      <c r="K5231" s="10"/>
      <c r="L5231" s="10"/>
      <c r="M5231" s="34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103"/>
      <c r="I5232" s="10"/>
      <c r="J5232" s="10"/>
      <c r="K5232" s="10"/>
      <c r="L5232" s="10"/>
      <c r="M5232" s="34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103"/>
      <c r="I5233" s="10"/>
      <c r="J5233" s="10"/>
      <c r="K5233" s="10"/>
      <c r="L5233" s="10"/>
      <c r="M5233" s="34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103"/>
      <c r="I5234" s="10"/>
      <c r="J5234" s="10"/>
      <c r="K5234" s="10"/>
      <c r="L5234" s="10"/>
      <c r="M5234" s="34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103"/>
      <c r="I5235" s="10"/>
      <c r="J5235" s="10"/>
      <c r="K5235" s="10"/>
      <c r="L5235" s="10"/>
      <c r="M5235" s="34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103"/>
      <c r="I5236" s="10"/>
      <c r="J5236" s="10"/>
      <c r="K5236" s="10"/>
      <c r="L5236" s="10"/>
      <c r="M5236" s="34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103"/>
      <c r="I5237" s="10"/>
      <c r="J5237" s="10"/>
      <c r="K5237" s="10"/>
      <c r="L5237" s="10"/>
      <c r="M5237" s="34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103"/>
      <c r="I5238" s="10"/>
      <c r="J5238" s="10"/>
      <c r="K5238" s="10"/>
      <c r="L5238" s="10"/>
      <c r="M5238" s="34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103"/>
      <c r="I5239" s="10"/>
      <c r="J5239" s="10"/>
      <c r="K5239" s="10"/>
      <c r="L5239" s="10"/>
      <c r="M5239" s="34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103"/>
      <c r="I5240" s="10"/>
      <c r="J5240" s="10"/>
      <c r="K5240" s="10"/>
      <c r="L5240" s="10"/>
      <c r="M5240" s="34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103"/>
      <c r="I5241" s="10"/>
      <c r="J5241" s="10"/>
      <c r="K5241" s="10"/>
      <c r="L5241" s="10"/>
      <c r="M5241" s="34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103"/>
      <c r="I5242" s="10"/>
      <c r="J5242" s="10"/>
      <c r="K5242" s="10"/>
      <c r="L5242" s="10"/>
      <c r="M5242" s="34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103"/>
      <c r="I5243" s="10"/>
      <c r="J5243" s="10"/>
      <c r="K5243" s="10"/>
      <c r="L5243" s="10"/>
      <c r="M5243" s="34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103"/>
      <c r="I5244" s="10"/>
      <c r="J5244" s="10"/>
      <c r="K5244" s="10"/>
      <c r="L5244" s="10"/>
      <c r="M5244" s="34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103"/>
      <c r="I5245" s="10"/>
      <c r="J5245" s="10"/>
      <c r="K5245" s="10"/>
      <c r="L5245" s="10"/>
      <c r="M5245" s="34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103"/>
      <c r="I5246" s="10"/>
      <c r="J5246" s="10"/>
      <c r="K5246" s="10"/>
      <c r="L5246" s="10"/>
      <c r="M5246" s="34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103"/>
      <c r="I5247" s="10"/>
      <c r="J5247" s="10"/>
      <c r="K5247" s="10"/>
      <c r="L5247" s="10"/>
      <c r="M5247" s="34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103"/>
      <c r="I5248" s="10"/>
      <c r="J5248" s="10"/>
      <c r="K5248" s="10"/>
      <c r="L5248" s="10"/>
      <c r="M5248" s="34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103"/>
      <c r="I5249" s="10"/>
      <c r="J5249" s="10"/>
      <c r="K5249" s="10"/>
      <c r="L5249" s="10"/>
      <c r="M5249" s="34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103"/>
      <c r="I5250" s="10"/>
      <c r="J5250" s="10"/>
      <c r="K5250" s="10"/>
      <c r="L5250" s="10"/>
      <c r="M5250" s="34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103"/>
      <c r="I5251" s="10"/>
      <c r="J5251" s="10"/>
      <c r="K5251" s="10"/>
      <c r="L5251" s="10"/>
      <c r="M5251" s="34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103"/>
      <c r="I5252" s="10"/>
      <c r="J5252" s="10"/>
      <c r="K5252" s="10"/>
      <c r="L5252" s="10"/>
      <c r="M5252" s="34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103"/>
      <c r="I5253" s="10"/>
      <c r="J5253" s="10"/>
      <c r="K5253" s="10"/>
      <c r="L5253" s="10"/>
      <c r="M5253" s="34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103"/>
      <c r="I5254" s="10"/>
      <c r="J5254" s="10"/>
      <c r="K5254" s="10"/>
      <c r="L5254" s="10"/>
      <c r="M5254" s="34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103"/>
      <c r="I5255" s="10"/>
      <c r="J5255" s="10"/>
      <c r="K5255" s="10"/>
      <c r="L5255" s="10"/>
      <c r="M5255" s="34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103"/>
      <c r="I5256" s="10"/>
      <c r="J5256" s="10"/>
      <c r="K5256" s="10"/>
      <c r="L5256" s="10"/>
      <c r="M5256" s="34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103"/>
      <c r="I5257" s="10"/>
      <c r="J5257" s="10"/>
      <c r="K5257" s="10"/>
      <c r="L5257" s="10"/>
      <c r="M5257" s="34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103"/>
      <c r="I5258" s="10"/>
      <c r="J5258" s="10"/>
      <c r="K5258" s="10"/>
      <c r="L5258" s="10"/>
      <c r="M5258" s="34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103"/>
      <c r="I5259" s="10"/>
      <c r="J5259" s="10"/>
      <c r="K5259" s="10"/>
      <c r="L5259" s="10"/>
      <c r="M5259" s="34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103"/>
      <c r="I5260" s="10"/>
      <c r="J5260" s="10"/>
      <c r="K5260" s="10"/>
      <c r="L5260" s="10"/>
      <c r="M5260" s="34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103"/>
      <c r="I5261" s="10"/>
      <c r="J5261" s="10"/>
      <c r="K5261" s="10"/>
      <c r="L5261" s="10"/>
      <c r="M5261" s="34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103"/>
      <c r="I5262" s="10"/>
      <c r="J5262" s="10"/>
      <c r="K5262" s="10"/>
      <c r="L5262" s="10"/>
      <c r="M5262" s="34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103"/>
      <c r="I5263" s="10"/>
      <c r="J5263" s="10"/>
      <c r="K5263" s="10"/>
      <c r="L5263" s="10"/>
      <c r="M5263" s="34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103"/>
      <c r="I5264" s="10"/>
      <c r="J5264" s="10"/>
      <c r="K5264" s="10"/>
      <c r="L5264" s="10"/>
      <c r="M5264" s="34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103"/>
      <c r="I5265" s="10"/>
      <c r="J5265" s="10"/>
      <c r="K5265" s="10"/>
      <c r="L5265" s="10"/>
      <c r="M5265" s="34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103"/>
      <c r="I5266" s="10"/>
      <c r="J5266" s="10"/>
      <c r="K5266" s="10"/>
      <c r="L5266" s="10"/>
      <c r="M5266" s="34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103"/>
      <c r="I5267" s="10"/>
      <c r="J5267" s="10"/>
      <c r="K5267" s="10"/>
      <c r="L5267" s="10"/>
      <c r="M5267" s="34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103"/>
      <c r="I5268" s="10"/>
      <c r="J5268" s="10"/>
      <c r="K5268" s="10"/>
      <c r="L5268" s="10"/>
      <c r="M5268" s="34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103"/>
      <c r="I5269" s="10"/>
      <c r="J5269" s="10"/>
      <c r="K5269" s="10"/>
      <c r="L5269" s="10"/>
      <c r="M5269" s="34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103"/>
      <c r="I5270" s="10"/>
      <c r="J5270" s="10"/>
      <c r="K5270" s="10"/>
      <c r="L5270" s="10"/>
      <c r="M5270" s="34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103"/>
      <c r="I5271" s="10"/>
      <c r="J5271" s="10"/>
      <c r="K5271" s="10"/>
      <c r="L5271" s="10"/>
      <c r="M5271" s="34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103"/>
      <c r="I5272" s="10"/>
      <c r="J5272" s="10"/>
      <c r="K5272" s="10"/>
      <c r="L5272" s="10"/>
      <c r="M5272" s="34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103"/>
      <c r="I5273" s="10"/>
      <c r="J5273" s="10"/>
      <c r="K5273" s="10"/>
      <c r="L5273" s="10"/>
      <c r="M5273" s="34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103"/>
      <c r="I5274" s="10"/>
      <c r="J5274" s="10"/>
      <c r="K5274" s="10"/>
      <c r="L5274" s="10"/>
      <c r="M5274" s="34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103"/>
      <c r="I5275" s="10"/>
      <c r="J5275" s="10"/>
      <c r="K5275" s="10"/>
      <c r="L5275" s="10"/>
      <c r="M5275" s="34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103"/>
      <c r="I5276" s="10"/>
      <c r="J5276" s="10"/>
      <c r="K5276" s="10"/>
      <c r="L5276" s="10"/>
      <c r="M5276" s="34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103"/>
      <c r="I5277" s="10"/>
      <c r="J5277" s="10"/>
      <c r="K5277" s="10"/>
      <c r="L5277" s="10"/>
      <c r="M5277" s="34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103"/>
      <c r="I5278" s="10"/>
      <c r="J5278" s="10"/>
      <c r="K5278" s="10"/>
      <c r="L5278" s="10"/>
      <c r="M5278" s="34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103"/>
      <c r="I5279" s="10"/>
      <c r="J5279" s="10"/>
      <c r="K5279" s="10"/>
      <c r="L5279" s="10"/>
      <c r="M5279" s="34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103"/>
      <c r="I5280" s="10"/>
      <c r="J5280" s="10"/>
      <c r="K5280" s="10"/>
      <c r="L5280" s="10"/>
      <c r="M5280" s="34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103"/>
      <c r="I5281" s="10"/>
      <c r="J5281" s="10"/>
      <c r="K5281" s="10"/>
      <c r="L5281" s="10"/>
      <c r="M5281" s="34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103"/>
      <c r="I5282" s="10"/>
      <c r="J5282" s="10"/>
      <c r="K5282" s="10"/>
      <c r="L5282" s="10"/>
      <c r="M5282" s="34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103"/>
      <c r="I5283" s="10"/>
      <c r="J5283" s="10"/>
      <c r="K5283" s="10"/>
      <c r="L5283" s="10"/>
      <c r="M5283" s="34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103"/>
      <c r="I5284" s="10"/>
      <c r="J5284" s="10"/>
      <c r="K5284" s="10"/>
      <c r="L5284" s="10"/>
      <c r="M5284" s="34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103"/>
      <c r="I5285" s="10"/>
      <c r="J5285" s="10"/>
      <c r="K5285" s="10"/>
      <c r="L5285" s="10"/>
      <c r="M5285" s="34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103"/>
      <c r="I5286" s="10"/>
      <c r="J5286" s="10"/>
      <c r="K5286" s="10"/>
      <c r="L5286" s="10"/>
      <c r="M5286" s="34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103"/>
      <c r="I5287" s="10"/>
      <c r="J5287" s="10"/>
      <c r="K5287" s="10"/>
      <c r="L5287" s="10"/>
      <c r="M5287" s="34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103"/>
      <c r="I5288" s="10"/>
      <c r="J5288" s="10"/>
      <c r="K5288" s="10"/>
      <c r="L5288" s="10"/>
      <c r="M5288" s="34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103"/>
      <c r="I5289" s="10"/>
      <c r="J5289" s="10"/>
      <c r="K5289" s="10"/>
      <c r="L5289" s="10"/>
      <c r="M5289" s="34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103"/>
      <c r="I5290" s="10"/>
      <c r="J5290" s="10"/>
      <c r="K5290" s="10"/>
      <c r="L5290" s="10"/>
      <c r="M5290" s="34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103"/>
      <c r="I5291" s="10"/>
      <c r="J5291" s="10"/>
      <c r="K5291" s="10"/>
      <c r="L5291" s="10"/>
      <c r="M5291" s="34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103"/>
      <c r="I5292" s="10"/>
      <c r="J5292" s="10"/>
      <c r="K5292" s="10"/>
      <c r="L5292" s="10"/>
      <c r="M5292" s="34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103"/>
      <c r="I5293" s="10"/>
      <c r="J5293" s="10"/>
      <c r="K5293" s="10"/>
      <c r="L5293" s="10"/>
      <c r="M5293" s="34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103"/>
      <c r="I5294" s="10"/>
      <c r="J5294" s="10"/>
      <c r="K5294" s="10"/>
      <c r="L5294" s="10"/>
      <c r="M5294" s="34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103"/>
      <c r="I5295" s="10"/>
      <c r="J5295" s="10"/>
      <c r="K5295" s="10"/>
      <c r="L5295" s="10"/>
      <c r="M5295" s="34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103"/>
      <c r="I5296" s="10"/>
      <c r="J5296" s="10"/>
      <c r="K5296" s="10"/>
      <c r="L5296" s="10"/>
      <c r="M5296" s="34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103"/>
      <c r="I5297" s="10"/>
      <c r="J5297" s="10"/>
      <c r="K5297" s="10"/>
      <c r="L5297" s="10"/>
      <c r="M5297" s="34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103"/>
      <c r="I5298" s="10"/>
      <c r="J5298" s="10"/>
      <c r="K5298" s="10"/>
      <c r="L5298" s="10"/>
      <c r="M5298" s="34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103"/>
      <c r="I5299" s="10"/>
      <c r="J5299" s="10"/>
      <c r="K5299" s="10"/>
      <c r="L5299" s="10"/>
      <c r="M5299" s="34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103"/>
      <c r="I5300" s="10"/>
      <c r="J5300" s="10"/>
      <c r="K5300" s="10"/>
      <c r="L5300" s="10"/>
      <c r="M5300" s="34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103"/>
      <c r="I5301" s="10"/>
      <c r="J5301" s="10"/>
      <c r="K5301" s="10"/>
      <c r="L5301" s="10"/>
      <c r="M5301" s="34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103"/>
      <c r="I5302" s="10"/>
      <c r="J5302" s="10"/>
      <c r="K5302" s="10"/>
      <c r="L5302" s="10"/>
      <c r="M5302" s="34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103"/>
      <c r="I5303" s="10"/>
      <c r="J5303" s="10"/>
      <c r="K5303" s="10"/>
      <c r="L5303" s="10"/>
      <c r="M5303" s="34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103"/>
      <c r="I5304" s="10"/>
      <c r="J5304" s="10"/>
      <c r="K5304" s="10"/>
      <c r="L5304" s="10"/>
      <c r="M5304" s="34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103"/>
      <c r="I5305" s="10"/>
      <c r="J5305" s="10"/>
      <c r="K5305" s="10"/>
      <c r="L5305" s="10"/>
      <c r="M5305" s="34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103"/>
      <c r="I5306" s="10"/>
      <c r="J5306" s="10"/>
      <c r="K5306" s="10"/>
      <c r="L5306" s="10"/>
      <c r="M5306" s="34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103"/>
      <c r="I5307" s="10"/>
      <c r="J5307" s="10"/>
      <c r="K5307" s="10"/>
      <c r="L5307" s="10"/>
      <c r="M5307" s="34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103"/>
      <c r="I5308" s="10"/>
      <c r="J5308" s="10"/>
      <c r="K5308" s="10"/>
      <c r="L5308" s="10"/>
      <c r="M5308" s="34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103"/>
      <c r="I5309" s="10"/>
      <c r="J5309" s="10"/>
      <c r="K5309" s="10"/>
      <c r="L5309" s="10"/>
      <c r="M5309" s="34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103"/>
      <c r="I5310" s="10"/>
      <c r="J5310" s="10"/>
      <c r="K5310" s="10"/>
      <c r="L5310" s="10"/>
      <c r="M5310" s="34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103"/>
      <c r="I5311" s="10"/>
      <c r="J5311" s="10"/>
      <c r="K5311" s="10"/>
      <c r="L5311" s="10"/>
      <c r="M5311" s="34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103"/>
      <c r="I5312" s="10"/>
      <c r="J5312" s="10"/>
      <c r="K5312" s="10"/>
      <c r="L5312" s="10"/>
      <c r="M5312" s="34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103"/>
      <c r="I5313" s="10"/>
      <c r="J5313" s="10"/>
      <c r="K5313" s="10"/>
      <c r="L5313" s="10"/>
      <c r="M5313" s="34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103"/>
      <c r="I5314" s="10"/>
      <c r="J5314" s="10"/>
      <c r="K5314" s="10"/>
      <c r="L5314" s="10"/>
      <c r="M5314" s="34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103"/>
      <c r="I5315" s="10"/>
      <c r="J5315" s="10"/>
      <c r="K5315" s="10"/>
      <c r="L5315" s="10"/>
      <c r="M5315" s="34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103"/>
      <c r="I5316" s="10"/>
      <c r="J5316" s="10"/>
      <c r="K5316" s="10"/>
      <c r="L5316" s="10"/>
      <c r="M5316" s="34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103"/>
      <c r="I5317" s="10"/>
      <c r="J5317" s="10"/>
      <c r="K5317" s="10"/>
      <c r="L5317" s="10"/>
      <c r="M5317" s="34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103"/>
      <c r="I5318" s="10"/>
      <c r="J5318" s="10"/>
      <c r="K5318" s="10"/>
      <c r="L5318" s="10"/>
      <c r="M5318" s="34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103"/>
      <c r="I5319" s="10"/>
      <c r="J5319" s="10"/>
      <c r="K5319" s="10"/>
      <c r="L5319" s="10"/>
      <c r="M5319" s="34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103"/>
      <c r="I5320" s="10"/>
      <c r="J5320" s="10"/>
      <c r="K5320" s="10"/>
      <c r="L5320" s="10"/>
      <c r="M5320" s="34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103"/>
      <c r="I5321" s="10"/>
      <c r="J5321" s="10"/>
      <c r="K5321" s="10"/>
      <c r="L5321" s="10"/>
      <c r="M5321" s="34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103"/>
      <c r="I5322" s="10"/>
      <c r="J5322" s="10"/>
      <c r="K5322" s="10"/>
      <c r="L5322" s="10"/>
      <c r="M5322" s="34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103"/>
      <c r="I5323" s="10"/>
      <c r="J5323" s="10"/>
      <c r="K5323" s="10"/>
      <c r="L5323" s="10"/>
      <c r="M5323" s="34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103"/>
      <c r="I5324" s="10"/>
      <c r="J5324" s="10"/>
      <c r="K5324" s="10"/>
      <c r="L5324" s="10"/>
      <c r="M5324" s="34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103"/>
      <c r="I5325" s="10"/>
      <c r="J5325" s="10"/>
      <c r="K5325" s="10"/>
      <c r="L5325" s="10"/>
      <c r="M5325" s="34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103"/>
      <c r="I5326" s="10"/>
      <c r="J5326" s="10"/>
      <c r="K5326" s="10"/>
      <c r="L5326" s="10"/>
      <c r="M5326" s="34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103"/>
      <c r="I5327" s="10"/>
      <c r="J5327" s="10"/>
      <c r="K5327" s="10"/>
      <c r="L5327" s="10"/>
      <c r="M5327" s="34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103"/>
      <c r="I5328" s="10"/>
      <c r="J5328" s="10"/>
      <c r="K5328" s="10"/>
      <c r="L5328" s="10"/>
      <c r="M5328" s="34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103"/>
      <c r="I5329" s="10"/>
      <c r="J5329" s="10"/>
      <c r="K5329" s="10"/>
      <c r="L5329" s="10"/>
      <c r="M5329" s="34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103"/>
      <c r="I5330" s="10"/>
      <c r="J5330" s="10"/>
      <c r="K5330" s="10"/>
      <c r="L5330" s="10"/>
      <c r="M5330" s="34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103"/>
      <c r="I5331" s="10"/>
      <c r="J5331" s="10"/>
      <c r="K5331" s="10"/>
      <c r="L5331" s="10"/>
      <c r="M5331" s="34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103"/>
      <c r="I5332" s="10"/>
      <c r="J5332" s="10"/>
      <c r="K5332" s="10"/>
      <c r="L5332" s="10"/>
      <c r="M5332" s="34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103"/>
      <c r="I5333" s="10"/>
      <c r="J5333" s="10"/>
      <c r="K5333" s="10"/>
      <c r="L5333" s="10"/>
      <c r="M5333" s="34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103"/>
      <c r="I5334" s="10"/>
      <c r="J5334" s="10"/>
      <c r="K5334" s="10"/>
      <c r="L5334" s="10"/>
      <c r="M5334" s="34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103"/>
      <c r="I5335" s="10"/>
      <c r="J5335" s="10"/>
      <c r="K5335" s="10"/>
      <c r="L5335" s="10"/>
      <c r="M5335" s="34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103"/>
      <c r="I5336" s="10"/>
      <c r="J5336" s="10"/>
      <c r="K5336" s="10"/>
      <c r="L5336" s="10"/>
      <c r="M5336" s="34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103"/>
      <c r="I5337" s="10"/>
      <c r="J5337" s="10"/>
      <c r="K5337" s="10"/>
      <c r="L5337" s="10"/>
      <c r="M5337" s="34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103"/>
      <c r="I5338" s="10"/>
      <c r="J5338" s="10"/>
      <c r="K5338" s="10"/>
      <c r="L5338" s="10"/>
      <c r="M5338" s="34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103"/>
      <c r="I5339" s="10"/>
      <c r="J5339" s="10"/>
      <c r="K5339" s="10"/>
      <c r="L5339" s="10"/>
      <c r="M5339" s="34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103"/>
      <c r="I5340" s="10"/>
      <c r="J5340" s="10"/>
      <c r="K5340" s="10"/>
      <c r="L5340" s="10"/>
      <c r="M5340" s="34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103"/>
      <c r="I5341" s="10"/>
      <c r="J5341" s="10"/>
      <c r="K5341" s="10"/>
      <c r="L5341" s="10"/>
      <c r="M5341" s="34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103"/>
      <c r="I5342" s="10"/>
      <c r="J5342" s="10"/>
      <c r="K5342" s="10"/>
      <c r="L5342" s="10"/>
      <c r="M5342" s="34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103"/>
      <c r="I5343" s="10"/>
      <c r="J5343" s="10"/>
      <c r="K5343" s="10"/>
      <c r="L5343" s="10"/>
      <c r="M5343" s="34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103"/>
      <c r="I5344" s="10"/>
      <c r="J5344" s="10"/>
      <c r="K5344" s="10"/>
      <c r="L5344" s="10"/>
      <c r="M5344" s="34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103"/>
      <c r="I5345" s="10"/>
      <c r="J5345" s="10"/>
      <c r="K5345" s="10"/>
      <c r="L5345" s="10"/>
      <c r="M5345" s="34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103"/>
      <c r="I5346" s="10"/>
      <c r="J5346" s="10"/>
      <c r="K5346" s="10"/>
      <c r="L5346" s="10"/>
      <c r="M5346" s="34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103"/>
      <c r="I5347" s="10"/>
      <c r="J5347" s="10"/>
      <c r="K5347" s="10"/>
      <c r="L5347" s="10"/>
      <c r="M5347" s="34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103"/>
      <c r="I5348" s="10"/>
      <c r="J5348" s="10"/>
      <c r="K5348" s="10"/>
      <c r="L5348" s="10"/>
      <c r="M5348" s="34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103"/>
      <c r="I5349" s="10"/>
      <c r="J5349" s="10"/>
      <c r="K5349" s="10"/>
      <c r="L5349" s="10"/>
      <c r="M5349" s="34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103"/>
      <c r="I5350" s="10"/>
      <c r="J5350" s="10"/>
      <c r="K5350" s="10"/>
      <c r="L5350" s="10"/>
      <c r="M5350" s="34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103"/>
      <c r="I5351" s="10"/>
      <c r="J5351" s="10"/>
      <c r="K5351" s="10"/>
      <c r="L5351" s="10"/>
      <c r="M5351" s="34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103"/>
      <c r="I5352" s="10"/>
      <c r="J5352" s="10"/>
      <c r="K5352" s="10"/>
      <c r="L5352" s="10"/>
      <c r="M5352" s="34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103"/>
      <c r="I5353" s="10"/>
      <c r="J5353" s="10"/>
      <c r="K5353" s="10"/>
      <c r="L5353" s="10"/>
      <c r="M5353" s="34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103"/>
      <c r="I5354" s="10"/>
      <c r="J5354" s="10"/>
      <c r="K5354" s="10"/>
      <c r="L5354" s="10"/>
      <c r="M5354" s="34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103"/>
      <c r="I5355" s="10"/>
      <c r="J5355" s="10"/>
      <c r="K5355" s="10"/>
      <c r="L5355" s="10"/>
      <c r="M5355" s="34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103"/>
      <c r="I5356" s="10"/>
      <c r="J5356" s="10"/>
      <c r="K5356" s="10"/>
      <c r="L5356" s="10"/>
      <c r="M5356" s="34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103"/>
      <c r="I5357" s="10"/>
      <c r="J5357" s="10"/>
      <c r="K5357" s="10"/>
      <c r="L5357" s="10"/>
      <c r="M5357" s="34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103"/>
      <c r="I5358" s="10"/>
      <c r="J5358" s="10"/>
      <c r="K5358" s="10"/>
      <c r="L5358" s="10"/>
      <c r="M5358" s="34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103"/>
      <c r="I5359" s="10"/>
      <c r="J5359" s="10"/>
      <c r="K5359" s="10"/>
      <c r="L5359" s="10"/>
      <c r="M5359" s="34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103"/>
      <c r="I5360" s="10"/>
      <c r="J5360" s="10"/>
      <c r="K5360" s="10"/>
      <c r="L5360" s="10"/>
      <c r="M5360" s="34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103"/>
      <c r="I5361" s="10"/>
      <c r="J5361" s="10"/>
      <c r="K5361" s="10"/>
      <c r="L5361" s="10"/>
      <c r="M5361" s="34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103"/>
      <c r="I5362" s="10"/>
      <c r="J5362" s="10"/>
      <c r="K5362" s="10"/>
      <c r="L5362" s="10"/>
      <c r="M5362" s="34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103"/>
      <c r="I5363" s="10"/>
      <c r="J5363" s="10"/>
      <c r="K5363" s="10"/>
      <c r="L5363" s="10"/>
      <c r="M5363" s="34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103"/>
      <c r="I5364" s="10"/>
      <c r="J5364" s="10"/>
      <c r="K5364" s="10"/>
      <c r="L5364" s="10"/>
      <c r="M5364" s="34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103"/>
      <c r="I5365" s="10"/>
      <c r="J5365" s="10"/>
      <c r="K5365" s="10"/>
      <c r="L5365" s="10"/>
      <c r="M5365" s="34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103"/>
      <c r="I5366" s="10"/>
      <c r="J5366" s="10"/>
      <c r="K5366" s="10"/>
      <c r="L5366" s="10"/>
      <c r="M5366" s="34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103"/>
      <c r="I5367" s="10"/>
      <c r="J5367" s="10"/>
      <c r="K5367" s="10"/>
      <c r="L5367" s="10"/>
      <c r="M5367" s="34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103"/>
      <c r="I5368" s="10"/>
      <c r="J5368" s="10"/>
      <c r="K5368" s="10"/>
      <c r="L5368" s="10"/>
      <c r="M5368" s="34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103"/>
      <c r="I5369" s="10"/>
      <c r="J5369" s="10"/>
      <c r="K5369" s="10"/>
      <c r="L5369" s="10"/>
      <c r="M5369" s="34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103"/>
      <c r="I5370" s="10"/>
      <c r="J5370" s="10"/>
      <c r="K5370" s="10"/>
      <c r="L5370" s="10"/>
      <c r="M5370" s="34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103"/>
      <c r="I5371" s="10"/>
      <c r="J5371" s="10"/>
      <c r="K5371" s="10"/>
      <c r="L5371" s="10"/>
      <c r="M5371" s="34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103"/>
      <c r="I5372" s="10"/>
      <c r="J5372" s="10"/>
      <c r="K5372" s="10"/>
      <c r="L5372" s="10"/>
      <c r="M5372" s="34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103"/>
      <c r="I5373" s="10"/>
      <c r="J5373" s="10"/>
      <c r="K5373" s="10"/>
      <c r="L5373" s="10"/>
      <c r="M5373" s="34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103"/>
      <c r="I5374" s="10"/>
      <c r="J5374" s="10"/>
      <c r="K5374" s="10"/>
      <c r="L5374" s="10"/>
      <c r="M5374" s="34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103"/>
      <c r="I5375" s="10"/>
      <c r="J5375" s="10"/>
      <c r="K5375" s="10"/>
      <c r="L5375" s="10"/>
      <c r="M5375" s="34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103"/>
      <c r="I5376" s="10"/>
      <c r="J5376" s="10"/>
      <c r="K5376" s="10"/>
      <c r="L5376" s="10"/>
      <c r="M5376" s="34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103"/>
      <c r="I5377" s="10"/>
      <c r="J5377" s="10"/>
      <c r="K5377" s="10"/>
      <c r="L5377" s="10"/>
      <c r="M5377" s="34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103"/>
      <c r="I5378" s="10"/>
      <c r="J5378" s="10"/>
      <c r="K5378" s="10"/>
      <c r="L5378" s="10"/>
      <c r="M5378" s="34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103"/>
      <c r="I5379" s="10"/>
      <c r="J5379" s="10"/>
      <c r="K5379" s="10"/>
      <c r="L5379" s="10"/>
      <c r="M5379" s="34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103"/>
      <c r="I5380" s="10"/>
      <c r="J5380" s="10"/>
      <c r="K5380" s="10"/>
      <c r="L5380" s="10"/>
      <c r="M5380" s="34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103"/>
      <c r="I5381" s="10"/>
      <c r="J5381" s="10"/>
      <c r="K5381" s="10"/>
      <c r="L5381" s="10"/>
      <c r="M5381" s="34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103"/>
      <c r="I5382" s="10"/>
      <c r="J5382" s="10"/>
      <c r="K5382" s="10"/>
      <c r="L5382" s="10"/>
      <c r="M5382" s="34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103"/>
      <c r="I5383" s="10"/>
      <c r="J5383" s="10"/>
      <c r="K5383" s="10"/>
      <c r="L5383" s="10"/>
      <c r="M5383" s="34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103"/>
      <c r="I5384" s="10"/>
      <c r="J5384" s="10"/>
      <c r="K5384" s="10"/>
      <c r="L5384" s="10"/>
      <c r="M5384" s="34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103"/>
      <c r="I5385" s="10"/>
      <c r="J5385" s="10"/>
      <c r="K5385" s="10"/>
      <c r="L5385" s="10"/>
      <c r="M5385" s="34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103"/>
      <c r="I5386" s="10"/>
      <c r="J5386" s="10"/>
      <c r="K5386" s="10"/>
      <c r="L5386" s="10"/>
      <c r="M5386" s="34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103"/>
      <c r="I5387" s="10"/>
      <c r="J5387" s="10"/>
      <c r="K5387" s="10"/>
      <c r="L5387" s="10"/>
      <c r="M5387" s="34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103"/>
      <c r="I5388" s="10"/>
      <c r="J5388" s="10"/>
      <c r="K5388" s="10"/>
      <c r="L5388" s="10"/>
      <c r="M5388" s="34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103"/>
      <c r="I5389" s="10"/>
      <c r="J5389" s="10"/>
      <c r="K5389" s="10"/>
      <c r="L5389" s="10"/>
      <c r="M5389" s="34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103"/>
      <c r="I5390" s="10"/>
      <c r="J5390" s="10"/>
      <c r="K5390" s="10"/>
      <c r="L5390" s="10"/>
      <c r="M5390" s="34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103"/>
      <c r="I5391" s="10"/>
      <c r="J5391" s="10"/>
      <c r="K5391" s="10"/>
      <c r="L5391" s="10"/>
      <c r="M5391" s="34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103"/>
      <c r="I5392" s="10"/>
      <c r="J5392" s="10"/>
      <c r="K5392" s="10"/>
      <c r="L5392" s="10"/>
      <c r="M5392" s="34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103"/>
      <c r="I5393" s="10"/>
      <c r="J5393" s="10"/>
      <c r="K5393" s="10"/>
      <c r="L5393" s="10"/>
      <c r="M5393" s="34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103"/>
      <c r="I5394" s="10"/>
      <c r="J5394" s="10"/>
      <c r="K5394" s="10"/>
      <c r="L5394" s="10"/>
      <c r="M5394" s="34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103"/>
      <c r="I5395" s="10"/>
      <c r="J5395" s="10"/>
      <c r="K5395" s="10"/>
      <c r="L5395" s="10"/>
      <c r="M5395" s="34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103"/>
      <c r="I5396" s="10"/>
      <c r="J5396" s="10"/>
      <c r="K5396" s="10"/>
      <c r="L5396" s="10"/>
      <c r="M5396" s="34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103"/>
      <c r="I5397" s="10"/>
      <c r="J5397" s="10"/>
      <c r="K5397" s="10"/>
      <c r="L5397" s="10"/>
      <c r="M5397" s="34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103"/>
      <c r="I5398" s="10"/>
      <c r="J5398" s="10"/>
      <c r="K5398" s="10"/>
      <c r="L5398" s="10"/>
      <c r="M5398" s="34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103"/>
      <c r="I5399" s="10"/>
      <c r="J5399" s="10"/>
      <c r="K5399" s="10"/>
      <c r="L5399" s="10"/>
      <c r="M5399" s="34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103"/>
      <c r="I5400" s="10"/>
      <c r="J5400" s="10"/>
      <c r="K5400" s="10"/>
      <c r="L5400" s="10"/>
      <c r="M5400" s="34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103"/>
      <c r="I5401" s="10"/>
      <c r="J5401" s="10"/>
      <c r="K5401" s="10"/>
      <c r="L5401" s="10"/>
      <c r="M5401" s="34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103"/>
      <c r="I5402" s="10"/>
      <c r="J5402" s="10"/>
      <c r="K5402" s="10"/>
      <c r="L5402" s="10"/>
      <c r="M5402" s="34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103"/>
      <c r="I5403" s="10"/>
      <c r="J5403" s="10"/>
      <c r="K5403" s="10"/>
      <c r="L5403" s="10"/>
      <c r="M5403" s="34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103"/>
      <c r="I5404" s="10"/>
      <c r="J5404" s="10"/>
      <c r="K5404" s="10"/>
      <c r="L5404" s="10"/>
      <c r="M5404" s="34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103"/>
      <c r="I5405" s="10"/>
      <c r="J5405" s="10"/>
      <c r="K5405" s="10"/>
      <c r="L5405" s="10"/>
      <c r="M5405" s="34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103"/>
      <c r="I5406" s="10"/>
      <c r="J5406" s="10"/>
      <c r="K5406" s="10"/>
      <c r="L5406" s="10"/>
      <c r="M5406" s="34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103"/>
      <c r="I5407" s="10"/>
      <c r="J5407" s="10"/>
      <c r="K5407" s="10"/>
      <c r="L5407" s="10"/>
      <c r="M5407" s="34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103"/>
      <c r="I5408" s="10"/>
      <c r="J5408" s="10"/>
      <c r="K5408" s="10"/>
      <c r="L5408" s="10"/>
      <c r="M5408" s="34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103"/>
      <c r="I5409" s="10"/>
      <c r="J5409" s="10"/>
      <c r="K5409" s="10"/>
      <c r="L5409" s="10"/>
      <c r="M5409" s="34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103"/>
      <c r="I5410" s="10"/>
      <c r="J5410" s="10"/>
      <c r="K5410" s="10"/>
      <c r="L5410" s="10"/>
      <c r="M5410" s="34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103"/>
      <c r="I5411" s="10"/>
      <c r="J5411" s="10"/>
      <c r="K5411" s="10"/>
      <c r="L5411" s="10"/>
      <c r="M5411" s="34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103"/>
      <c r="I5412" s="10"/>
      <c r="J5412" s="10"/>
      <c r="K5412" s="10"/>
      <c r="L5412" s="10"/>
      <c r="M5412" s="34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103"/>
      <c r="I5413" s="10"/>
      <c r="J5413" s="10"/>
      <c r="K5413" s="10"/>
      <c r="L5413" s="10"/>
      <c r="M5413" s="34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103"/>
      <c r="I5414" s="10"/>
      <c r="J5414" s="10"/>
      <c r="K5414" s="10"/>
      <c r="L5414" s="10"/>
      <c r="M5414" s="34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103"/>
      <c r="I5415" s="10"/>
      <c r="J5415" s="10"/>
      <c r="K5415" s="10"/>
      <c r="L5415" s="10"/>
      <c r="M5415" s="34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103"/>
      <c r="I5416" s="10"/>
      <c r="J5416" s="10"/>
      <c r="K5416" s="10"/>
      <c r="L5416" s="10"/>
      <c r="M5416" s="34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103"/>
      <c r="I5417" s="10"/>
      <c r="J5417" s="10"/>
      <c r="K5417" s="10"/>
      <c r="L5417" s="10"/>
      <c r="M5417" s="34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103"/>
      <c r="I5418" s="10"/>
      <c r="J5418" s="10"/>
      <c r="K5418" s="10"/>
      <c r="L5418" s="10"/>
      <c r="M5418" s="34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103"/>
      <c r="I5419" s="10"/>
      <c r="J5419" s="10"/>
      <c r="K5419" s="10"/>
      <c r="L5419" s="10"/>
      <c r="M5419" s="34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103"/>
      <c r="I5420" s="10"/>
      <c r="J5420" s="10"/>
      <c r="K5420" s="10"/>
      <c r="L5420" s="10"/>
      <c r="M5420" s="34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103"/>
      <c r="I5421" s="10"/>
      <c r="J5421" s="10"/>
      <c r="K5421" s="10"/>
      <c r="L5421" s="10"/>
      <c r="M5421" s="34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103"/>
      <c r="I5422" s="10"/>
      <c r="J5422" s="10"/>
      <c r="K5422" s="10"/>
      <c r="L5422" s="10"/>
      <c r="M5422" s="34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103"/>
      <c r="I5423" s="10"/>
      <c r="J5423" s="10"/>
      <c r="K5423" s="10"/>
      <c r="L5423" s="10"/>
      <c r="M5423" s="34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103"/>
      <c r="I5424" s="10"/>
      <c r="J5424" s="10"/>
      <c r="K5424" s="10"/>
      <c r="L5424" s="10"/>
      <c r="M5424" s="34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103"/>
      <c r="I5425" s="10"/>
      <c r="J5425" s="10"/>
      <c r="K5425" s="10"/>
      <c r="L5425" s="10"/>
      <c r="M5425" s="34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103"/>
      <c r="I5426" s="10"/>
      <c r="J5426" s="10"/>
      <c r="K5426" s="10"/>
      <c r="L5426" s="10"/>
      <c r="M5426" s="34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103"/>
      <c r="I5427" s="10"/>
      <c r="J5427" s="10"/>
      <c r="K5427" s="10"/>
      <c r="L5427" s="10"/>
      <c r="M5427" s="34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103"/>
      <c r="I5428" s="10"/>
      <c r="J5428" s="10"/>
      <c r="K5428" s="10"/>
      <c r="L5428" s="10"/>
      <c r="M5428" s="34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103"/>
      <c r="I5429" s="10"/>
      <c r="J5429" s="10"/>
      <c r="K5429" s="10"/>
      <c r="L5429" s="10"/>
      <c r="M5429" s="34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103"/>
      <c r="I5430" s="10"/>
      <c r="J5430" s="10"/>
      <c r="K5430" s="10"/>
      <c r="L5430" s="10"/>
      <c r="M5430" s="34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103"/>
      <c r="I5431" s="10"/>
      <c r="J5431" s="10"/>
      <c r="K5431" s="10"/>
      <c r="L5431" s="10"/>
      <c r="M5431" s="34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103"/>
      <c r="I5432" s="10"/>
      <c r="J5432" s="10"/>
      <c r="K5432" s="10"/>
      <c r="L5432" s="10"/>
      <c r="M5432" s="34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103"/>
      <c r="I5433" s="10"/>
      <c r="J5433" s="10"/>
      <c r="K5433" s="10"/>
      <c r="L5433" s="10"/>
      <c r="M5433" s="34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103"/>
      <c r="I5434" s="10"/>
      <c r="J5434" s="10"/>
      <c r="K5434" s="10"/>
      <c r="L5434" s="10"/>
      <c r="M5434" s="34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103"/>
      <c r="I5435" s="10"/>
      <c r="J5435" s="10"/>
      <c r="K5435" s="10"/>
      <c r="L5435" s="10"/>
      <c r="M5435" s="34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103"/>
      <c r="I5436" s="10"/>
      <c r="J5436" s="10"/>
      <c r="K5436" s="10"/>
      <c r="L5436" s="10"/>
      <c r="M5436" s="34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103"/>
      <c r="I5437" s="10"/>
      <c r="J5437" s="10"/>
      <c r="K5437" s="10"/>
      <c r="L5437" s="10"/>
      <c r="M5437" s="34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103"/>
      <c r="I5438" s="10"/>
      <c r="J5438" s="10"/>
      <c r="K5438" s="10"/>
      <c r="L5438" s="10"/>
      <c r="M5438" s="34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103"/>
      <c r="I5439" s="10"/>
      <c r="J5439" s="10"/>
      <c r="K5439" s="10"/>
      <c r="L5439" s="10"/>
      <c r="M5439" s="34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103"/>
      <c r="I5440" s="10"/>
      <c r="J5440" s="10"/>
      <c r="K5440" s="10"/>
      <c r="L5440" s="10"/>
      <c r="M5440" s="34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103"/>
      <c r="I5441" s="10"/>
      <c r="J5441" s="10"/>
      <c r="K5441" s="10"/>
      <c r="L5441" s="10"/>
      <c r="M5441" s="34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103"/>
      <c r="I5442" s="10"/>
      <c r="J5442" s="10"/>
      <c r="K5442" s="10"/>
      <c r="L5442" s="10"/>
      <c r="M5442" s="34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103"/>
      <c r="I5443" s="10"/>
      <c r="J5443" s="10"/>
      <c r="K5443" s="10"/>
      <c r="L5443" s="10"/>
      <c r="M5443" s="34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103"/>
      <c r="I5444" s="10"/>
      <c r="J5444" s="10"/>
      <c r="K5444" s="10"/>
      <c r="L5444" s="10"/>
      <c r="M5444" s="34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103"/>
      <c r="I5445" s="10"/>
      <c r="J5445" s="10"/>
      <c r="K5445" s="10"/>
      <c r="L5445" s="10"/>
      <c r="M5445" s="34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103"/>
      <c r="I5446" s="10"/>
      <c r="J5446" s="10"/>
      <c r="K5446" s="10"/>
      <c r="L5446" s="10"/>
      <c r="M5446" s="34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103"/>
      <c r="I5447" s="10"/>
      <c r="J5447" s="10"/>
      <c r="K5447" s="10"/>
      <c r="L5447" s="10"/>
      <c r="M5447" s="34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103"/>
      <c r="I5448" s="10"/>
      <c r="J5448" s="10"/>
      <c r="K5448" s="10"/>
      <c r="L5448" s="10"/>
      <c r="M5448" s="34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103"/>
      <c r="I5449" s="10"/>
      <c r="J5449" s="10"/>
      <c r="K5449" s="10"/>
      <c r="L5449" s="10"/>
      <c r="M5449" s="34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103"/>
      <c r="I5450" s="10"/>
      <c r="J5450" s="10"/>
      <c r="K5450" s="10"/>
      <c r="L5450" s="10"/>
      <c r="M5450" s="34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103"/>
      <c r="I5451" s="10"/>
      <c r="J5451" s="10"/>
      <c r="K5451" s="10"/>
      <c r="L5451" s="10"/>
      <c r="M5451" s="34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103"/>
      <c r="I5452" s="10"/>
      <c r="J5452" s="10"/>
      <c r="K5452" s="10"/>
      <c r="L5452" s="10"/>
      <c r="M5452" s="34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103"/>
      <c r="I5453" s="10"/>
      <c r="J5453" s="10"/>
      <c r="K5453" s="10"/>
      <c r="L5453" s="10"/>
      <c r="M5453" s="34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103"/>
      <c r="I5454" s="10"/>
      <c r="J5454" s="10"/>
      <c r="K5454" s="10"/>
      <c r="L5454" s="10"/>
      <c r="M5454" s="34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103"/>
      <c r="I5455" s="10"/>
      <c r="J5455" s="10"/>
      <c r="K5455" s="10"/>
      <c r="L5455" s="10"/>
      <c r="M5455" s="34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103"/>
      <c r="I5456" s="10"/>
      <c r="J5456" s="10"/>
      <c r="K5456" s="10"/>
      <c r="L5456" s="10"/>
      <c r="M5456" s="34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103"/>
      <c r="I5457" s="10"/>
      <c r="J5457" s="10"/>
      <c r="K5457" s="10"/>
      <c r="L5457" s="10"/>
      <c r="M5457" s="34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103"/>
      <c r="I5458" s="10"/>
      <c r="J5458" s="10"/>
      <c r="K5458" s="10"/>
      <c r="L5458" s="10"/>
      <c r="M5458" s="34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103"/>
      <c r="I5459" s="10"/>
      <c r="J5459" s="10"/>
      <c r="K5459" s="10"/>
      <c r="L5459" s="10"/>
      <c r="M5459" s="34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103"/>
      <c r="I5460" s="10"/>
      <c r="J5460" s="10"/>
      <c r="K5460" s="10"/>
      <c r="L5460" s="10"/>
      <c r="M5460" s="34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103"/>
      <c r="I5461" s="10"/>
      <c r="J5461" s="10"/>
      <c r="K5461" s="10"/>
      <c r="L5461" s="10"/>
      <c r="M5461" s="34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103"/>
      <c r="I5462" s="10"/>
      <c r="J5462" s="10"/>
      <c r="K5462" s="10"/>
      <c r="L5462" s="10"/>
      <c r="M5462" s="34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103"/>
      <c r="I5463" s="10"/>
      <c r="J5463" s="10"/>
      <c r="K5463" s="10"/>
      <c r="L5463" s="10"/>
      <c r="M5463" s="34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103"/>
      <c r="I5464" s="10"/>
      <c r="J5464" s="10"/>
      <c r="K5464" s="10"/>
      <c r="L5464" s="10"/>
      <c r="M5464" s="34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103"/>
      <c r="I5465" s="10"/>
      <c r="J5465" s="10"/>
      <c r="K5465" s="10"/>
      <c r="L5465" s="10"/>
      <c r="M5465" s="34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103"/>
      <c r="I5466" s="10"/>
      <c r="J5466" s="10"/>
      <c r="K5466" s="10"/>
      <c r="L5466" s="10"/>
      <c r="M5466" s="34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103"/>
      <c r="I5467" s="10"/>
      <c r="J5467" s="10"/>
      <c r="K5467" s="10"/>
      <c r="L5467" s="10"/>
      <c r="M5467" s="34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103"/>
      <c r="I5468" s="10"/>
      <c r="J5468" s="10"/>
      <c r="K5468" s="10"/>
      <c r="L5468" s="10"/>
      <c r="M5468" s="34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103"/>
      <c r="I5469" s="10"/>
      <c r="J5469" s="10"/>
      <c r="K5469" s="10"/>
      <c r="L5469" s="10"/>
      <c r="M5469" s="34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103"/>
      <c r="I5470" s="10"/>
      <c r="J5470" s="10"/>
      <c r="K5470" s="10"/>
      <c r="L5470" s="10"/>
      <c r="M5470" s="34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103"/>
      <c r="I5471" s="10"/>
      <c r="J5471" s="10"/>
      <c r="K5471" s="10"/>
      <c r="L5471" s="10"/>
      <c r="M5471" s="34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103"/>
      <c r="I5472" s="10"/>
      <c r="J5472" s="10"/>
      <c r="K5472" s="10"/>
      <c r="L5472" s="10"/>
      <c r="M5472" s="34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103"/>
      <c r="I5473" s="10"/>
      <c r="J5473" s="10"/>
      <c r="K5473" s="10"/>
      <c r="L5473" s="10"/>
      <c r="M5473" s="34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103"/>
      <c r="I5474" s="10"/>
      <c r="J5474" s="10"/>
      <c r="K5474" s="10"/>
      <c r="L5474" s="10"/>
      <c r="M5474" s="34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103"/>
      <c r="I5475" s="10"/>
      <c r="J5475" s="10"/>
      <c r="K5475" s="10"/>
      <c r="L5475" s="10"/>
      <c r="M5475" s="34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103"/>
      <c r="I5476" s="10"/>
      <c r="J5476" s="10"/>
      <c r="K5476" s="10"/>
      <c r="L5476" s="10"/>
      <c r="M5476" s="34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103"/>
      <c r="I5477" s="10"/>
      <c r="J5477" s="10"/>
      <c r="K5477" s="10"/>
      <c r="L5477" s="10"/>
      <c r="M5477" s="34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103"/>
      <c r="I5478" s="10"/>
      <c r="J5478" s="10"/>
      <c r="K5478" s="10"/>
      <c r="L5478" s="10"/>
      <c r="M5478" s="34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103"/>
      <c r="I5479" s="10"/>
      <c r="J5479" s="10"/>
      <c r="K5479" s="10"/>
      <c r="L5479" s="10"/>
      <c r="M5479" s="34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103"/>
      <c r="I5480" s="10"/>
      <c r="J5480" s="10"/>
      <c r="K5480" s="10"/>
      <c r="L5480" s="10"/>
      <c r="M5480" s="34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103"/>
      <c r="I5481" s="10"/>
      <c r="J5481" s="10"/>
      <c r="K5481" s="10"/>
      <c r="L5481" s="10"/>
      <c r="M5481" s="34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103"/>
      <c r="I5482" s="10"/>
      <c r="J5482" s="10"/>
      <c r="K5482" s="10"/>
      <c r="L5482" s="10"/>
      <c r="M5482" s="34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103"/>
      <c r="I5483" s="10"/>
      <c r="J5483" s="10"/>
      <c r="K5483" s="10"/>
      <c r="L5483" s="10"/>
      <c r="M5483" s="34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103"/>
      <c r="I5484" s="10"/>
      <c r="J5484" s="10"/>
      <c r="K5484" s="10"/>
      <c r="L5484" s="10"/>
      <c r="M5484" s="34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103"/>
      <c r="I5485" s="10"/>
      <c r="J5485" s="10"/>
      <c r="K5485" s="10"/>
      <c r="L5485" s="10"/>
      <c r="M5485" s="34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103"/>
      <c r="I5486" s="10"/>
      <c r="J5486" s="10"/>
      <c r="K5486" s="10"/>
      <c r="L5486" s="10"/>
      <c r="M5486" s="34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103"/>
      <c r="I5487" s="10"/>
      <c r="J5487" s="10"/>
      <c r="K5487" s="10"/>
      <c r="L5487" s="10"/>
      <c r="M5487" s="34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103"/>
      <c r="I5488" s="10"/>
      <c r="J5488" s="10"/>
      <c r="K5488" s="10"/>
      <c r="L5488" s="10"/>
      <c r="M5488" s="34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103"/>
      <c r="I5489" s="10"/>
      <c r="J5489" s="10"/>
      <c r="K5489" s="10"/>
      <c r="L5489" s="10"/>
      <c r="M5489" s="34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103"/>
      <c r="I5490" s="10"/>
      <c r="J5490" s="10"/>
      <c r="K5490" s="10"/>
      <c r="L5490" s="10"/>
      <c r="M5490" s="34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103"/>
      <c r="I5491" s="10"/>
      <c r="J5491" s="10"/>
      <c r="K5491" s="10"/>
      <c r="L5491" s="10"/>
      <c r="M5491" s="34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103"/>
      <c r="I5492" s="10"/>
      <c r="J5492" s="10"/>
      <c r="K5492" s="10"/>
      <c r="L5492" s="10"/>
      <c r="M5492" s="34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103"/>
      <c r="I5493" s="10"/>
      <c r="J5493" s="10"/>
      <c r="K5493" s="10"/>
      <c r="L5493" s="10"/>
      <c r="M5493" s="34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103"/>
      <c r="I5494" s="10"/>
      <c r="J5494" s="10"/>
      <c r="K5494" s="10"/>
      <c r="L5494" s="10"/>
      <c r="M5494" s="34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103"/>
      <c r="I5495" s="10"/>
      <c r="J5495" s="10"/>
      <c r="K5495" s="10"/>
      <c r="L5495" s="10"/>
      <c r="M5495" s="34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103"/>
      <c r="I5496" s="10"/>
      <c r="J5496" s="10"/>
      <c r="K5496" s="10"/>
      <c r="L5496" s="10"/>
      <c r="M5496" s="34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103"/>
      <c r="I5497" s="10"/>
      <c r="J5497" s="10"/>
      <c r="K5497" s="10"/>
      <c r="L5497" s="10"/>
      <c r="M5497" s="34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103"/>
      <c r="I5498" s="10"/>
      <c r="J5498" s="10"/>
      <c r="K5498" s="10"/>
      <c r="L5498" s="10"/>
      <c r="M5498" s="34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103"/>
      <c r="I5499" s="10"/>
      <c r="J5499" s="10"/>
      <c r="K5499" s="10"/>
      <c r="L5499" s="10"/>
      <c r="M5499" s="34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103"/>
      <c r="I5500" s="10"/>
      <c r="J5500" s="10"/>
      <c r="K5500" s="10"/>
      <c r="L5500" s="10"/>
      <c r="M5500" s="34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103"/>
      <c r="I5501" s="10"/>
      <c r="J5501" s="10"/>
      <c r="K5501" s="10"/>
      <c r="L5501" s="10"/>
      <c r="M5501" s="34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103"/>
      <c r="I5502" s="10"/>
      <c r="J5502" s="10"/>
      <c r="K5502" s="10"/>
      <c r="L5502" s="10"/>
      <c r="M5502" s="34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103"/>
      <c r="I5503" s="10"/>
      <c r="J5503" s="10"/>
      <c r="K5503" s="10"/>
      <c r="L5503" s="10"/>
      <c r="M5503" s="34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103"/>
      <c r="I5504" s="10"/>
      <c r="J5504" s="10"/>
      <c r="K5504" s="10"/>
      <c r="L5504" s="10"/>
      <c r="M5504" s="34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103"/>
      <c r="I5505" s="10"/>
      <c r="J5505" s="10"/>
      <c r="K5505" s="10"/>
      <c r="L5505" s="10"/>
      <c r="M5505" s="34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103"/>
      <c r="I5506" s="10"/>
      <c r="J5506" s="10"/>
      <c r="K5506" s="10"/>
      <c r="L5506" s="10"/>
      <c r="M5506" s="34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103"/>
      <c r="I5507" s="10"/>
      <c r="J5507" s="10"/>
      <c r="K5507" s="10"/>
      <c r="L5507" s="10"/>
      <c r="M5507" s="34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103"/>
      <c r="I5508" s="10"/>
      <c r="J5508" s="10"/>
      <c r="K5508" s="10"/>
      <c r="L5508" s="10"/>
      <c r="M5508" s="34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103"/>
      <c r="I5509" s="10"/>
      <c r="J5509" s="10"/>
      <c r="K5509" s="10"/>
      <c r="L5509" s="10"/>
      <c r="M5509" s="34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103"/>
      <c r="I5510" s="10"/>
      <c r="J5510" s="10"/>
      <c r="K5510" s="10"/>
      <c r="L5510" s="10"/>
      <c r="M5510" s="34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103"/>
      <c r="I5511" s="10"/>
      <c r="J5511" s="10"/>
      <c r="K5511" s="10"/>
      <c r="L5511" s="10"/>
      <c r="M5511" s="34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103"/>
      <c r="I5512" s="10"/>
      <c r="J5512" s="10"/>
      <c r="K5512" s="10"/>
      <c r="L5512" s="10"/>
      <c r="M5512" s="34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103"/>
      <c r="I5513" s="10"/>
      <c r="J5513" s="10"/>
      <c r="K5513" s="10"/>
      <c r="L5513" s="10"/>
      <c r="M5513" s="34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103"/>
      <c r="I5514" s="10"/>
      <c r="J5514" s="10"/>
      <c r="K5514" s="10"/>
      <c r="L5514" s="10"/>
      <c r="M5514" s="34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103"/>
      <c r="I5515" s="10"/>
      <c r="J5515" s="10"/>
      <c r="K5515" s="10"/>
      <c r="L5515" s="10"/>
      <c r="M5515" s="34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103"/>
      <c r="I5516" s="10"/>
      <c r="J5516" s="10"/>
      <c r="K5516" s="10"/>
      <c r="L5516" s="10"/>
      <c r="M5516" s="34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103"/>
      <c r="I5517" s="10"/>
      <c r="J5517" s="10"/>
      <c r="K5517" s="10"/>
      <c r="L5517" s="10"/>
      <c r="M5517" s="34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103"/>
      <c r="I5518" s="10"/>
      <c r="J5518" s="10"/>
      <c r="K5518" s="10"/>
      <c r="L5518" s="10"/>
      <c r="M5518" s="34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103"/>
      <c r="I5519" s="10"/>
      <c r="J5519" s="10"/>
      <c r="K5519" s="10"/>
      <c r="L5519" s="10"/>
      <c r="M5519" s="34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103"/>
      <c r="I5520" s="10"/>
      <c r="J5520" s="10"/>
      <c r="K5520" s="10"/>
      <c r="L5520" s="10"/>
      <c r="M5520" s="34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103"/>
      <c r="I5521" s="10"/>
      <c r="J5521" s="10"/>
      <c r="K5521" s="10"/>
      <c r="L5521" s="10"/>
      <c r="M5521" s="34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103"/>
      <c r="I5522" s="10"/>
      <c r="J5522" s="10"/>
      <c r="K5522" s="10"/>
      <c r="L5522" s="10"/>
      <c r="M5522" s="34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103"/>
      <c r="I5523" s="10"/>
      <c r="J5523" s="10"/>
      <c r="K5523" s="10"/>
      <c r="L5523" s="10"/>
      <c r="M5523" s="34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103"/>
      <c r="I5524" s="10"/>
      <c r="J5524" s="10"/>
      <c r="K5524" s="10"/>
      <c r="L5524" s="10"/>
      <c r="M5524" s="34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103"/>
      <c r="I5525" s="10"/>
      <c r="J5525" s="10"/>
      <c r="K5525" s="10"/>
      <c r="L5525" s="10"/>
      <c r="M5525" s="34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103"/>
      <c r="I5526" s="10"/>
      <c r="J5526" s="10"/>
      <c r="K5526" s="10"/>
      <c r="L5526" s="10"/>
      <c r="M5526" s="34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103"/>
      <c r="I5527" s="10"/>
      <c r="J5527" s="10"/>
      <c r="K5527" s="10"/>
      <c r="L5527" s="10"/>
      <c r="M5527" s="34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103"/>
      <c r="I5528" s="10"/>
      <c r="J5528" s="10"/>
      <c r="K5528" s="10"/>
      <c r="L5528" s="10"/>
      <c r="M5528" s="34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103"/>
      <c r="I5529" s="10"/>
      <c r="J5529" s="10"/>
      <c r="K5529" s="10"/>
      <c r="L5529" s="10"/>
      <c r="M5529" s="34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103"/>
      <c r="I5530" s="10"/>
      <c r="J5530" s="10"/>
      <c r="K5530" s="10"/>
      <c r="L5530" s="10"/>
      <c r="M5530" s="34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103"/>
      <c r="I5531" s="10"/>
      <c r="J5531" s="10"/>
      <c r="K5531" s="10"/>
      <c r="L5531" s="10"/>
      <c r="M5531" s="34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103"/>
      <c r="I5532" s="10"/>
      <c r="J5532" s="10"/>
      <c r="K5532" s="10"/>
      <c r="L5532" s="10"/>
      <c r="M5532" s="34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103"/>
      <c r="I5533" s="10"/>
      <c r="J5533" s="10"/>
      <c r="K5533" s="10"/>
      <c r="L5533" s="10"/>
      <c r="M5533" s="34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103"/>
      <c r="I5534" s="10"/>
      <c r="J5534" s="10"/>
      <c r="K5534" s="10"/>
      <c r="L5534" s="10"/>
      <c r="M5534" s="34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103"/>
      <c r="I5535" s="10"/>
      <c r="J5535" s="10"/>
      <c r="K5535" s="10"/>
      <c r="L5535" s="10"/>
      <c r="M5535" s="34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103"/>
      <c r="I5536" s="10"/>
      <c r="J5536" s="10"/>
      <c r="K5536" s="10"/>
      <c r="L5536" s="10"/>
      <c r="M5536" s="34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103"/>
      <c r="I5537" s="10"/>
      <c r="J5537" s="10"/>
      <c r="K5537" s="10"/>
      <c r="L5537" s="10"/>
      <c r="M5537" s="34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103"/>
      <c r="I5538" s="10"/>
      <c r="J5538" s="10"/>
      <c r="K5538" s="10"/>
      <c r="L5538" s="10"/>
      <c r="M5538" s="34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103"/>
      <c r="I5539" s="10"/>
      <c r="J5539" s="10"/>
      <c r="K5539" s="10"/>
      <c r="L5539" s="10"/>
      <c r="M5539" s="34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103"/>
      <c r="I5540" s="10"/>
      <c r="J5540" s="10"/>
      <c r="K5540" s="10"/>
      <c r="L5540" s="10"/>
      <c r="M5540" s="34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103"/>
      <c r="I5541" s="10"/>
      <c r="J5541" s="10"/>
      <c r="K5541" s="10"/>
      <c r="L5541" s="10"/>
      <c r="M5541" s="34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103"/>
      <c r="I5542" s="10"/>
      <c r="J5542" s="10"/>
      <c r="K5542" s="10"/>
      <c r="L5542" s="10"/>
      <c r="M5542" s="34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103"/>
      <c r="I5543" s="10"/>
      <c r="J5543" s="10"/>
      <c r="K5543" s="10"/>
      <c r="L5543" s="10"/>
      <c r="M5543" s="34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103"/>
      <c r="I5544" s="10"/>
      <c r="J5544" s="10"/>
      <c r="K5544" s="10"/>
      <c r="L5544" s="10"/>
      <c r="M5544" s="34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103"/>
      <c r="I5545" s="10"/>
      <c r="J5545" s="10"/>
      <c r="K5545" s="10"/>
      <c r="L5545" s="10"/>
      <c r="M5545" s="34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103"/>
      <c r="I5546" s="10"/>
      <c r="J5546" s="10"/>
      <c r="K5546" s="10"/>
      <c r="L5546" s="10"/>
      <c r="M5546" s="34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103"/>
      <c r="I5547" s="10"/>
      <c r="J5547" s="10"/>
      <c r="K5547" s="10"/>
      <c r="L5547" s="10"/>
      <c r="M5547" s="34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103"/>
      <c r="I5548" s="10"/>
      <c r="J5548" s="10"/>
      <c r="K5548" s="10"/>
      <c r="L5548" s="10"/>
      <c r="M5548" s="34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103"/>
      <c r="I5549" s="10"/>
      <c r="J5549" s="10"/>
      <c r="K5549" s="10"/>
      <c r="L5549" s="10"/>
      <c r="M5549" s="34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103"/>
      <c r="I5550" s="10"/>
      <c r="J5550" s="10"/>
      <c r="K5550" s="10"/>
      <c r="L5550" s="10"/>
      <c r="M5550" s="34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103"/>
      <c r="I5551" s="10"/>
      <c r="J5551" s="10"/>
      <c r="K5551" s="10"/>
      <c r="L5551" s="10"/>
      <c r="M5551" s="34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103"/>
      <c r="I5552" s="10"/>
      <c r="J5552" s="10"/>
      <c r="K5552" s="10"/>
      <c r="L5552" s="10"/>
      <c r="M5552" s="34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103"/>
      <c r="I5553" s="10"/>
      <c r="J5553" s="10"/>
      <c r="K5553" s="10"/>
      <c r="L5553" s="10"/>
      <c r="M5553" s="34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103"/>
      <c r="I5554" s="10"/>
      <c r="J5554" s="10"/>
      <c r="K5554" s="10"/>
      <c r="L5554" s="10"/>
      <c r="M5554" s="34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103"/>
      <c r="I5555" s="10"/>
      <c r="J5555" s="10"/>
      <c r="K5555" s="10"/>
      <c r="L5555" s="10"/>
      <c r="M5555" s="34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103"/>
      <c r="I5556" s="10"/>
      <c r="J5556" s="10"/>
      <c r="K5556" s="10"/>
      <c r="L5556" s="10"/>
      <c r="M5556" s="34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103"/>
      <c r="I5557" s="10"/>
      <c r="J5557" s="10"/>
      <c r="K5557" s="10"/>
      <c r="L5557" s="10"/>
      <c r="M5557" s="34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103"/>
      <c r="I5558" s="10"/>
      <c r="J5558" s="10"/>
      <c r="K5558" s="10"/>
      <c r="L5558" s="10"/>
      <c r="M5558" s="34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103"/>
      <c r="I5559" s="10"/>
      <c r="J5559" s="10"/>
      <c r="K5559" s="10"/>
      <c r="L5559" s="10"/>
      <c r="M5559" s="34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103"/>
      <c r="I5560" s="10"/>
      <c r="J5560" s="10"/>
      <c r="K5560" s="10"/>
      <c r="L5560" s="10"/>
      <c r="M5560" s="34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103"/>
      <c r="I5561" s="10"/>
      <c r="J5561" s="10"/>
      <c r="K5561" s="10"/>
      <c r="L5561" s="10"/>
      <c r="M5561" s="34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103"/>
      <c r="I5562" s="10"/>
      <c r="J5562" s="10"/>
      <c r="K5562" s="10"/>
      <c r="L5562" s="10"/>
      <c r="M5562" s="34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103"/>
      <c r="I5563" s="10"/>
      <c r="J5563" s="10"/>
      <c r="K5563" s="10"/>
      <c r="L5563" s="10"/>
      <c r="M5563" s="34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103"/>
      <c r="I5564" s="10"/>
      <c r="J5564" s="10"/>
      <c r="K5564" s="10"/>
      <c r="L5564" s="10"/>
      <c r="M5564" s="34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103"/>
      <c r="I5565" s="10"/>
      <c r="J5565" s="10"/>
      <c r="K5565" s="10"/>
      <c r="L5565" s="10"/>
      <c r="M5565" s="34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103"/>
      <c r="I5566" s="10"/>
      <c r="J5566" s="10"/>
      <c r="K5566" s="10"/>
      <c r="L5566" s="10"/>
      <c r="M5566" s="34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103"/>
      <c r="I5567" s="10"/>
      <c r="J5567" s="10"/>
      <c r="K5567" s="10"/>
      <c r="L5567" s="10"/>
      <c r="M5567" s="34"/>
      <c r="N5567" s="29"/>
      <c r="O5567" s="29"/>
      <c r="P5567" s="10"/>
    </row>
    <row r="5568" spans="1:16" ht="15">
      <c r="A5568" s="27"/>
      <c r="B5568" s="28"/>
      <c r="C5568" s="10"/>
      <c r="D5568" s="10"/>
      <c r="E5568" s="10"/>
      <c r="F5568" s="10"/>
      <c r="G5568" s="10"/>
      <c r="H5568" s="103"/>
      <c r="I5568" s="10"/>
      <c r="J5568" s="10"/>
      <c r="K5568" s="10"/>
      <c r="L5568" s="10"/>
      <c r="M5568" s="34"/>
      <c r="N5568" s="29"/>
      <c r="O5568" s="29"/>
      <c r="P5568" s="10"/>
    </row>
    <row r="5569" spans="1:16" ht="15">
      <c r="A5569" s="27"/>
      <c r="B5569" s="28"/>
      <c r="C5569" s="10"/>
      <c r="D5569" s="10"/>
      <c r="E5569" s="10"/>
      <c r="F5569" s="10"/>
      <c r="G5569" s="10"/>
      <c r="H5569" s="103"/>
      <c r="I5569" s="10"/>
      <c r="J5569" s="10"/>
      <c r="K5569" s="10"/>
      <c r="L5569" s="10"/>
      <c r="M5569" s="34"/>
      <c r="N5569" s="29"/>
      <c r="O5569" s="29"/>
      <c r="P5569" s="10"/>
    </row>
    <row r="5570" spans="1:16" ht="15">
      <c r="A5570" s="27"/>
      <c r="B5570" s="28"/>
      <c r="C5570" s="10"/>
      <c r="D5570" s="10"/>
      <c r="E5570" s="10"/>
      <c r="F5570" s="10"/>
      <c r="G5570" s="10"/>
      <c r="H5570" s="103"/>
      <c r="I5570" s="10"/>
      <c r="J5570" s="10"/>
      <c r="K5570" s="10"/>
      <c r="L5570" s="10"/>
      <c r="M5570" s="34"/>
      <c r="N5570" s="29"/>
      <c r="O5570" s="29"/>
      <c r="P5570" s="10"/>
    </row>
    <row r="5571" spans="1:16" ht="15">
      <c r="A5571" s="27"/>
      <c r="B5571" s="28"/>
      <c r="C5571" s="10"/>
      <c r="D5571" s="10"/>
      <c r="E5571" s="10"/>
      <c r="F5571" s="10"/>
      <c r="G5571" s="10"/>
      <c r="H5571" s="103"/>
      <c r="I5571" s="10"/>
      <c r="J5571" s="10"/>
      <c r="K5571" s="10"/>
      <c r="L5571" s="10"/>
      <c r="M5571" s="34"/>
      <c r="N5571" s="29"/>
      <c r="O5571" s="29"/>
      <c r="P5571" s="10"/>
    </row>
    <row r="5572" spans="1:16" ht="15">
      <c r="A5572" s="27"/>
      <c r="B5572" s="28"/>
      <c r="C5572" s="10"/>
      <c r="D5572" s="10"/>
      <c r="E5572" s="10"/>
      <c r="F5572" s="10"/>
      <c r="G5572" s="10"/>
      <c r="H5572" s="103"/>
      <c r="I5572" s="10"/>
      <c r="J5572" s="10"/>
      <c r="K5572" s="10"/>
      <c r="L5572" s="10"/>
      <c r="M5572" s="34"/>
      <c r="N5572" s="29"/>
      <c r="O5572" s="29"/>
      <c r="P5572" s="10"/>
    </row>
    <row r="5573" spans="1:16" ht="15">
      <c r="A5573" s="27"/>
      <c r="B5573" s="28"/>
      <c r="C5573" s="10"/>
      <c r="D5573" s="10"/>
      <c r="E5573" s="10"/>
      <c r="F5573" s="10"/>
      <c r="G5573" s="10"/>
      <c r="H5573" s="103"/>
      <c r="I5573" s="10"/>
      <c r="J5573" s="10"/>
      <c r="K5573" s="10"/>
      <c r="L5573" s="10"/>
      <c r="M5573" s="34"/>
      <c r="N5573" s="29"/>
      <c r="O5573" s="29"/>
      <c r="P5573" s="10"/>
    </row>
    <row r="5574" spans="1:16" ht="15">
      <c r="A5574" s="27"/>
      <c r="B5574" s="28"/>
      <c r="C5574" s="10"/>
      <c r="D5574" s="10"/>
      <c r="E5574" s="10"/>
      <c r="F5574" s="10"/>
      <c r="G5574" s="10"/>
      <c r="H5574" s="103"/>
      <c r="I5574" s="10"/>
      <c r="J5574" s="10"/>
      <c r="K5574" s="10"/>
      <c r="L5574" s="10"/>
      <c r="M5574" s="34"/>
      <c r="N5574" s="29"/>
      <c r="O5574" s="29"/>
      <c r="P5574" s="10"/>
    </row>
    <row r="5575" spans="1:16" ht="15">
      <c r="A5575" s="27"/>
      <c r="B5575" s="28"/>
      <c r="C5575" s="10"/>
      <c r="D5575" s="10"/>
      <c r="E5575" s="10"/>
      <c r="F5575" s="10"/>
      <c r="G5575" s="10"/>
      <c r="H5575" s="103"/>
      <c r="I5575" s="10"/>
      <c r="J5575" s="10"/>
      <c r="K5575" s="10"/>
      <c r="L5575" s="10"/>
      <c r="M5575" s="34"/>
      <c r="N5575" s="29"/>
      <c r="O5575" s="29"/>
      <c r="P5575" s="10"/>
    </row>
    <row r="5576" spans="1:16" ht="15">
      <c r="A5576" s="27"/>
      <c r="B5576" s="28"/>
      <c r="C5576" s="10"/>
      <c r="D5576" s="10"/>
      <c r="E5576" s="10"/>
      <c r="F5576" s="10"/>
      <c r="G5576" s="10"/>
      <c r="H5576" s="103"/>
      <c r="I5576" s="10"/>
      <c r="J5576" s="10"/>
      <c r="K5576" s="10"/>
      <c r="L5576" s="10"/>
      <c r="M5576" s="34"/>
      <c r="N5576" s="29"/>
      <c r="O5576" s="29"/>
      <c r="P5576" s="10"/>
    </row>
    <row r="5577" spans="1:16" ht="15">
      <c r="A5577" s="27"/>
      <c r="B5577" s="28"/>
      <c r="C5577" s="10"/>
      <c r="D5577" s="10"/>
      <c r="E5577" s="10"/>
      <c r="F5577" s="10"/>
      <c r="G5577" s="10"/>
      <c r="H5577" s="103"/>
      <c r="I5577" s="10"/>
      <c r="J5577" s="10"/>
      <c r="K5577" s="10"/>
      <c r="L5577" s="10"/>
      <c r="M5577" s="34"/>
      <c r="N5577" s="29"/>
      <c r="O5577" s="29"/>
      <c r="P5577" s="10"/>
    </row>
    <row r="5578" spans="1:16" ht="15">
      <c r="A5578" s="27"/>
      <c r="B5578" s="28"/>
      <c r="C5578" s="10"/>
      <c r="D5578" s="10"/>
      <c r="E5578" s="10"/>
      <c r="F5578" s="10"/>
      <c r="G5578" s="10"/>
      <c r="H5578" s="103"/>
      <c r="I5578" s="10"/>
      <c r="J5578" s="10"/>
      <c r="K5578" s="10"/>
      <c r="L5578" s="10"/>
      <c r="M5578" s="34"/>
      <c r="N5578" s="29"/>
      <c r="O5578" s="29"/>
      <c r="P5578" s="10"/>
    </row>
    <row r="5579" spans="1:16" ht="15">
      <c r="A5579" s="27"/>
      <c r="B5579" s="28"/>
      <c r="C5579" s="10"/>
      <c r="D5579" s="10"/>
      <c r="E5579" s="10"/>
      <c r="F5579" s="10"/>
      <c r="G5579" s="10"/>
      <c r="H5579" s="103"/>
      <c r="I5579" s="10"/>
      <c r="J5579" s="10"/>
      <c r="K5579" s="10"/>
      <c r="L5579" s="10"/>
      <c r="M5579" s="34"/>
      <c r="N5579" s="29"/>
      <c r="O5579" s="29"/>
      <c r="P5579" s="10"/>
    </row>
    <row r="5580" spans="1:16" ht="15">
      <c r="A5580" s="27"/>
      <c r="B5580" s="28"/>
      <c r="C5580" s="10"/>
      <c r="D5580" s="10"/>
      <c r="E5580" s="10"/>
      <c r="F5580" s="10"/>
      <c r="G5580" s="10"/>
      <c r="H5580" s="103"/>
      <c r="I5580" s="10"/>
      <c r="J5580" s="10"/>
      <c r="K5580" s="10"/>
      <c r="L5580" s="10"/>
      <c r="M5580" s="34"/>
      <c r="N5580" s="29"/>
      <c r="O5580" s="29"/>
      <c r="P5580" s="10"/>
    </row>
    <row r="5581" spans="1:16" ht="15">
      <c r="A5581" s="27"/>
      <c r="B5581" s="28"/>
      <c r="C5581" s="10"/>
      <c r="D5581" s="10"/>
      <c r="E5581" s="10"/>
      <c r="F5581" s="10"/>
      <c r="G5581" s="10"/>
      <c r="H5581" s="103"/>
      <c r="I5581" s="10"/>
      <c r="J5581" s="10"/>
      <c r="K5581" s="10"/>
      <c r="L5581" s="10"/>
      <c r="M5581" s="34"/>
      <c r="N5581" s="29"/>
      <c r="O5581" s="29"/>
      <c r="P5581" s="10"/>
    </row>
    <row r="5582" spans="1:16" ht="15">
      <c r="A5582" s="27"/>
      <c r="B5582" s="28"/>
      <c r="C5582" s="10"/>
      <c r="D5582" s="10"/>
      <c r="E5582" s="10"/>
      <c r="F5582" s="10"/>
      <c r="G5582" s="10"/>
      <c r="H5582" s="103"/>
      <c r="I5582" s="10"/>
      <c r="J5582" s="10"/>
      <c r="K5582" s="10"/>
      <c r="L5582" s="10"/>
      <c r="M5582" s="34"/>
      <c r="N5582" s="29"/>
      <c r="O5582" s="29"/>
      <c r="P5582" s="10"/>
    </row>
    <row r="5583" spans="1:16" ht="15">
      <c r="A5583" s="27"/>
      <c r="B5583" s="28"/>
      <c r="C5583" s="10"/>
      <c r="D5583" s="10"/>
      <c r="E5583" s="10"/>
      <c r="F5583" s="10"/>
      <c r="G5583" s="10"/>
      <c r="H5583" s="103"/>
      <c r="I5583" s="10"/>
      <c r="J5583" s="10"/>
      <c r="K5583" s="10"/>
      <c r="L5583" s="10"/>
      <c r="M5583" s="34"/>
      <c r="N5583" s="29"/>
      <c r="O5583" s="29"/>
      <c r="P5583" s="10"/>
    </row>
    <row r="5584" spans="1:16" ht="15">
      <c r="A5584" s="27"/>
      <c r="B5584" s="28"/>
      <c r="C5584" s="10"/>
      <c r="D5584" s="10"/>
      <c r="E5584" s="10"/>
      <c r="F5584" s="10"/>
      <c r="G5584" s="10"/>
      <c r="H5584" s="103"/>
      <c r="I5584" s="10"/>
      <c r="J5584" s="10"/>
      <c r="K5584" s="10"/>
      <c r="L5584" s="10"/>
      <c r="M5584" s="34"/>
      <c r="N5584" s="29"/>
      <c r="O5584" s="29"/>
      <c r="P5584" s="10"/>
    </row>
    <row r="5585" spans="1:16" ht="15">
      <c r="A5585" s="27"/>
      <c r="B5585" s="28"/>
      <c r="C5585" s="10"/>
      <c r="D5585" s="10"/>
      <c r="E5585" s="10"/>
      <c r="F5585" s="10"/>
      <c r="G5585" s="10"/>
      <c r="H5585" s="103"/>
      <c r="I5585" s="10"/>
      <c r="J5585" s="10"/>
      <c r="K5585" s="10"/>
      <c r="L5585" s="10"/>
      <c r="M5585" s="34"/>
      <c r="N5585" s="29"/>
      <c r="O5585" s="29"/>
      <c r="P5585" s="10"/>
    </row>
    <row r="5586" spans="1:16" ht="15">
      <c r="A5586" s="27"/>
      <c r="B5586" s="28"/>
      <c r="C5586" s="10"/>
      <c r="D5586" s="10"/>
      <c r="E5586" s="10"/>
      <c r="F5586" s="10"/>
      <c r="G5586" s="10"/>
      <c r="H5586" s="103"/>
      <c r="I5586" s="10"/>
      <c r="J5586" s="10"/>
      <c r="K5586" s="10"/>
      <c r="L5586" s="10"/>
      <c r="M5586" s="34"/>
      <c r="N5586" s="29"/>
      <c r="O5586" s="29"/>
      <c r="P5586" s="10"/>
    </row>
    <row r="5587" spans="1:16" ht="15">
      <c r="A5587" s="27"/>
      <c r="B5587" s="28"/>
      <c r="C5587" s="10"/>
      <c r="D5587" s="10"/>
      <c r="E5587" s="10"/>
      <c r="F5587" s="10"/>
      <c r="G5587" s="10"/>
      <c r="H5587" s="103"/>
      <c r="I5587" s="10"/>
      <c r="J5587" s="10"/>
      <c r="K5587" s="10"/>
      <c r="L5587" s="10"/>
      <c r="M5587" s="34"/>
      <c r="N5587" s="29"/>
      <c r="O5587" s="29"/>
      <c r="P5587" s="10"/>
    </row>
    <row r="5588" spans="1:16" ht="15">
      <c r="A5588" s="27"/>
      <c r="B5588" s="28"/>
      <c r="C5588" s="10"/>
      <c r="D5588" s="10"/>
      <c r="E5588" s="10"/>
      <c r="F5588" s="10"/>
      <c r="G5588" s="10"/>
      <c r="H5588" s="103"/>
      <c r="I5588" s="10"/>
      <c r="J5588" s="10"/>
      <c r="K5588" s="10"/>
      <c r="L5588" s="10"/>
      <c r="M5588" s="34"/>
      <c r="N5588" s="29"/>
      <c r="O5588" s="29"/>
      <c r="P5588" s="10"/>
    </row>
    <row r="5589" spans="1:16" ht="15">
      <c r="A5589" s="27"/>
      <c r="B5589" s="28"/>
      <c r="C5589" s="10"/>
      <c r="D5589" s="10"/>
      <c r="E5589" s="10"/>
      <c r="F5589" s="10"/>
      <c r="G5589" s="10"/>
      <c r="H5589" s="103"/>
      <c r="I5589" s="10"/>
      <c r="J5589" s="10"/>
      <c r="K5589" s="10"/>
      <c r="L5589" s="10"/>
      <c r="M5589" s="34"/>
      <c r="N5589" s="29"/>
      <c r="O5589" s="29"/>
      <c r="P5589" s="10"/>
    </row>
    <row r="5590" spans="1:16" ht="15">
      <c r="A5590" s="27"/>
      <c r="B5590" s="28"/>
      <c r="C5590" s="10"/>
      <c r="D5590" s="10"/>
      <c r="E5590" s="10"/>
      <c r="F5590" s="10"/>
      <c r="G5590" s="10"/>
      <c r="H5590" s="103"/>
      <c r="I5590" s="10"/>
      <c r="J5590" s="10"/>
      <c r="K5590" s="10"/>
      <c r="L5590" s="10"/>
      <c r="M5590" s="34"/>
      <c r="N5590" s="29"/>
      <c r="O5590" s="29"/>
      <c r="P5590" s="10"/>
    </row>
    <row r="5591" spans="1:16" ht="15">
      <c r="A5591" s="27"/>
      <c r="B5591" s="28"/>
      <c r="C5591" s="10"/>
      <c r="D5591" s="10"/>
      <c r="E5591" s="10"/>
      <c r="F5591" s="10"/>
      <c r="G5591" s="10"/>
      <c r="H5591" s="103"/>
      <c r="I5591" s="10"/>
      <c r="J5591" s="10"/>
      <c r="K5591" s="10"/>
      <c r="L5591" s="10"/>
      <c r="M5591" s="34"/>
      <c r="N5591" s="29"/>
      <c r="O5591" s="29"/>
      <c r="P5591" s="10"/>
    </row>
    <row r="5592" spans="1:16" ht="15">
      <c r="A5592" s="27"/>
      <c r="B5592" s="28"/>
      <c r="C5592" s="10"/>
      <c r="D5592" s="10"/>
      <c r="E5592" s="10"/>
      <c r="F5592" s="10"/>
      <c r="G5592" s="10"/>
      <c r="H5592" s="103"/>
      <c r="I5592" s="10"/>
      <c r="J5592" s="10"/>
      <c r="K5592" s="10"/>
      <c r="L5592" s="10"/>
      <c r="M5592" s="34"/>
      <c r="N5592" s="29"/>
      <c r="O5592" s="29"/>
      <c r="P5592" s="10"/>
    </row>
    <row r="5593" spans="1:16" ht="15">
      <c r="A5593" s="27"/>
      <c r="B5593" s="28"/>
      <c r="C5593" s="10"/>
      <c r="D5593" s="10"/>
      <c r="E5593" s="10"/>
      <c r="F5593" s="10"/>
      <c r="G5593" s="10"/>
      <c r="H5593" s="103"/>
      <c r="I5593" s="10"/>
      <c r="J5593" s="10"/>
      <c r="K5593" s="10"/>
      <c r="L5593" s="10"/>
      <c r="M5593" s="34"/>
      <c r="N5593" s="29"/>
      <c r="O5593" s="29"/>
      <c r="P5593" s="10"/>
    </row>
    <row r="5594" spans="1:16" ht="15">
      <c r="A5594" s="27"/>
      <c r="B5594" s="28"/>
      <c r="C5594" s="10"/>
      <c r="D5594" s="10"/>
      <c r="E5594" s="10"/>
      <c r="F5594" s="10"/>
      <c r="G5594" s="10"/>
      <c r="H5594" s="103"/>
      <c r="I5594" s="10"/>
      <c r="J5594" s="10"/>
      <c r="K5594" s="10"/>
      <c r="L5594" s="10"/>
      <c r="M5594" s="34"/>
      <c r="N5594" s="29"/>
      <c r="O5594" s="29"/>
      <c r="P5594" s="10"/>
    </row>
    <row r="5595" spans="1:16" ht="15">
      <c r="A5595" s="27"/>
      <c r="B5595" s="28"/>
      <c r="C5595" s="10"/>
      <c r="D5595" s="10"/>
      <c r="E5595" s="10"/>
      <c r="F5595" s="10"/>
      <c r="G5595" s="10"/>
      <c r="H5595" s="103"/>
      <c r="I5595" s="10"/>
      <c r="J5595" s="10"/>
      <c r="K5595" s="10"/>
      <c r="L5595" s="10"/>
      <c r="M5595" s="34"/>
      <c r="N5595" s="29"/>
      <c r="O5595" s="29"/>
      <c r="P5595" s="10"/>
    </row>
    <row r="5596" spans="1:16" ht="15">
      <c r="A5596" s="27"/>
      <c r="B5596" s="28"/>
      <c r="C5596" s="10"/>
      <c r="D5596" s="10"/>
      <c r="E5596" s="10"/>
      <c r="F5596" s="10"/>
      <c r="G5596" s="10"/>
      <c r="H5596" s="103"/>
      <c r="I5596" s="10"/>
      <c r="J5596" s="10"/>
      <c r="K5596" s="10"/>
      <c r="L5596" s="10"/>
      <c r="M5596" s="34"/>
      <c r="N5596" s="29"/>
      <c r="O5596" s="29"/>
      <c r="P5596" s="10"/>
    </row>
  </sheetData>
  <sheetProtection/>
  <mergeCells count="5">
    <mergeCell ref="C232:E232"/>
    <mergeCell ref="D2:I2"/>
    <mergeCell ref="D228:F228"/>
    <mergeCell ref="D229:F229"/>
    <mergeCell ref="D230:F230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3"/>
  <sheetViews>
    <sheetView view="pageBreakPreview" zoomScale="50" zoomScaleNormal="75" zoomScaleSheetLayoutView="50" workbookViewId="0" topLeftCell="A1">
      <selection activeCell="I23" sqref="I23:X23"/>
    </sheetView>
  </sheetViews>
  <sheetFormatPr defaultColWidth="9.140625" defaultRowHeight="12.75"/>
  <cols>
    <col min="1" max="1" width="5.00390625" style="39" customWidth="1"/>
    <col min="2" max="3" width="0.85546875" style="39" customWidth="1"/>
    <col min="4" max="10" width="1.1484375" style="39" customWidth="1"/>
    <col min="11" max="13" width="0.85546875" style="39" customWidth="1"/>
    <col min="14" max="14" width="2.28125" style="39" customWidth="1"/>
    <col min="15" max="19" width="0.85546875" style="39" customWidth="1"/>
    <col min="20" max="20" width="6.8515625" style="39" customWidth="1"/>
    <col min="21" max="21" width="0.85546875" style="39" customWidth="1"/>
    <col min="22" max="22" width="1.7109375" style="39" customWidth="1"/>
    <col min="23" max="24" width="0.85546875" style="39" customWidth="1"/>
    <col min="25" max="25" width="2.7109375" style="39" customWidth="1"/>
    <col min="26" max="31" width="0.85546875" style="39" customWidth="1"/>
    <col min="32" max="32" width="3.8515625" style="39" customWidth="1"/>
    <col min="33" max="33" width="0.85546875" style="39" customWidth="1"/>
    <col min="34" max="34" width="12.00390625" style="39" customWidth="1"/>
    <col min="35" max="35" width="0.85546875" style="39" hidden="1" customWidth="1"/>
    <col min="36" max="36" width="0.9921875" style="39" hidden="1" customWidth="1"/>
    <col min="37" max="37" width="44.7109375" style="39" customWidth="1"/>
    <col min="38" max="38" width="0.13671875" style="39" hidden="1" customWidth="1"/>
    <col min="39" max="39" width="2.00390625" style="39" hidden="1" customWidth="1"/>
    <col min="40" max="40" width="0.9921875" style="39" hidden="1" customWidth="1"/>
    <col min="41" max="44" width="0.85546875" style="39" hidden="1" customWidth="1"/>
    <col min="45" max="45" width="11.8515625" style="39" hidden="1" customWidth="1"/>
    <col min="46" max="46" width="0.85546875" style="39" customWidth="1"/>
    <col min="47" max="47" width="6.28125" style="39" customWidth="1"/>
    <col min="48" max="48" width="2.00390625" style="39" customWidth="1"/>
    <col min="49" max="49" width="0.85546875" style="39" hidden="1" customWidth="1"/>
    <col min="50" max="50" width="0.42578125" style="39" hidden="1" customWidth="1"/>
    <col min="51" max="53" width="0.85546875" style="39" hidden="1" customWidth="1"/>
    <col min="54" max="54" width="8.00390625" style="39" customWidth="1"/>
    <col min="55" max="60" width="0.85546875" style="39" customWidth="1"/>
    <col min="61" max="61" width="31.28125" style="39" customWidth="1"/>
    <col min="62" max="62" width="0.5625" style="39" hidden="1" customWidth="1"/>
    <col min="63" max="67" width="0.85546875" style="39" hidden="1" customWidth="1"/>
    <col min="68" max="68" width="0.42578125" style="39" hidden="1" customWidth="1"/>
    <col min="69" max="69" width="0.85546875" style="39" hidden="1" customWidth="1"/>
    <col min="70" max="70" width="0.42578125" style="39" hidden="1" customWidth="1"/>
    <col min="71" max="71" width="0.85546875" style="39" hidden="1" customWidth="1"/>
    <col min="72" max="72" width="2.8515625" style="39" hidden="1" customWidth="1"/>
    <col min="73" max="73" width="0.85546875" style="39" customWidth="1"/>
    <col min="74" max="74" width="0.42578125" style="39" customWidth="1"/>
    <col min="75" max="81" width="0.85546875" style="39" customWidth="1"/>
    <col min="82" max="82" width="6.421875" style="39" customWidth="1"/>
    <col min="83" max="83" width="21.140625" style="39" customWidth="1"/>
    <col min="84" max="84" width="0.85546875" style="39" hidden="1" customWidth="1"/>
    <col min="85" max="85" width="7.421875" style="39" customWidth="1"/>
    <col min="86" max="86" width="0.85546875" style="39" hidden="1" customWidth="1"/>
    <col min="87" max="88" width="0.85546875" style="39" customWidth="1"/>
    <col min="89" max="89" width="1.421875" style="39" customWidth="1"/>
    <col min="90" max="90" width="0.85546875" style="39" customWidth="1"/>
    <col min="91" max="91" width="0.71875" style="39" customWidth="1"/>
    <col min="92" max="96" width="0.85546875" style="39" customWidth="1"/>
    <col min="97" max="97" width="1.1484375" style="39" customWidth="1"/>
    <col min="98" max="98" width="0.85546875" style="39" customWidth="1"/>
    <col min="99" max="99" width="14.8515625" style="39" customWidth="1"/>
    <col min="100" max="100" width="0.2890625" style="39" customWidth="1"/>
    <col min="101" max="101" width="5.57421875" style="39" customWidth="1"/>
    <col min="102" max="106" width="0.85546875" style="39" customWidth="1"/>
    <col min="107" max="107" width="2.00390625" style="39" customWidth="1"/>
    <col min="108" max="108" width="9.140625" style="39" customWidth="1"/>
    <col min="109" max="110" width="0.85546875" style="39" hidden="1" customWidth="1"/>
    <col min="111" max="111" width="0.42578125" style="39" hidden="1" customWidth="1"/>
    <col min="112" max="112" width="0.85546875" style="39" hidden="1" customWidth="1"/>
    <col min="113" max="113" width="3.00390625" style="39" hidden="1" customWidth="1"/>
    <col min="114" max="114" width="0.85546875" style="39" hidden="1" customWidth="1"/>
    <col min="115" max="115" width="10.421875" style="39" hidden="1" customWidth="1"/>
    <col min="116" max="116" width="0.71875" style="39" hidden="1" customWidth="1"/>
    <col min="117" max="117" width="0.85546875" style="39" hidden="1" customWidth="1"/>
    <col min="118" max="118" width="2.00390625" style="39" customWidth="1"/>
    <col min="119" max="119" width="2.28125" style="39" customWidth="1"/>
    <col min="120" max="120" width="0.85546875" style="39" customWidth="1"/>
    <col min="121" max="121" width="0.2890625" style="39" customWidth="1"/>
    <col min="122" max="122" width="5.00390625" style="39" customWidth="1"/>
    <col min="123" max="123" width="0.85546875" style="39" hidden="1" customWidth="1"/>
    <col min="124" max="124" width="0.13671875" style="39" hidden="1" customWidth="1"/>
    <col min="125" max="125" width="0.5625" style="39" hidden="1" customWidth="1"/>
    <col min="126" max="127" width="0.85546875" style="39" hidden="1" customWidth="1"/>
    <col min="128" max="129" width="0.85546875" style="39" customWidth="1"/>
    <col min="130" max="130" width="8.57421875" style="39" customWidth="1"/>
    <col min="131" max="131" width="0.42578125" style="39" hidden="1" customWidth="1"/>
    <col min="132" max="133" width="0.85546875" style="39" hidden="1" customWidth="1"/>
    <col min="134" max="134" width="12.8515625" style="39" hidden="1" customWidth="1"/>
    <col min="135" max="135" width="4.140625" style="39" customWidth="1"/>
    <col min="136" max="137" width="0.85546875" style="39" customWidth="1"/>
    <col min="138" max="138" width="2.00390625" style="39" customWidth="1"/>
    <col min="139" max="139" width="2.140625" style="39" customWidth="1"/>
    <col min="140" max="140" width="14.140625" style="39" customWidth="1"/>
    <col min="141" max="143" width="0.85546875" style="39" customWidth="1"/>
    <col min="144" max="144" width="0.71875" style="39" customWidth="1"/>
    <col min="145" max="148" width="0.85546875" style="39" hidden="1" customWidth="1"/>
    <col min="149" max="149" width="4.421875" style="39" hidden="1" customWidth="1"/>
    <col min="150" max="150" width="0.13671875" style="39" hidden="1" customWidth="1"/>
    <col min="151" max="152" width="0.85546875" style="39" customWidth="1"/>
    <col min="153" max="153" width="16.8515625" style="39" customWidth="1"/>
    <col min="154" max="155" width="2.8515625" style="39" customWidth="1"/>
    <col min="156" max="160" width="0.85546875" style="39" customWidth="1"/>
    <col min="161" max="161" width="8.8515625" style="39" customWidth="1"/>
    <col min="162" max="162" width="0.71875" style="39" hidden="1" customWidth="1"/>
    <col min="163" max="163" width="0.13671875" style="39" hidden="1" customWidth="1"/>
    <col min="164" max="164" width="0.2890625" style="39" hidden="1" customWidth="1"/>
    <col min="165" max="166" width="0.85546875" style="39" hidden="1" customWidth="1"/>
    <col min="167" max="167" width="9.140625" style="39" customWidth="1"/>
    <col min="168" max="168" width="9.7109375" style="39" bestFit="1" customWidth="1"/>
    <col min="169" max="170" width="16.8515625" style="39" bestFit="1" customWidth="1"/>
    <col min="171" max="16384" width="9.140625" style="39" customWidth="1"/>
  </cols>
  <sheetData>
    <row r="1" spans="1:166" s="40" customFormat="1" ht="37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6"/>
      <c r="BD1" s="50" t="s">
        <v>204</v>
      </c>
      <c r="BE1" s="48"/>
      <c r="BF1" s="48"/>
      <c r="BG1" s="48"/>
      <c r="BH1" s="48"/>
      <c r="BI1" s="51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50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244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  <c r="DS1" s="245"/>
      <c r="DT1" s="245"/>
      <c r="DU1" s="245"/>
      <c r="DV1" s="245"/>
      <c r="DW1" s="245"/>
      <c r="DX1" s="245"/>
      <c r="DY1" s="245"/>
      <c r="DZ1" s="245"/>
      <c r="EA1" s="245"/>
      <c r="EB1" s="245"/>
      <c r="EC1" s="245"/>
      <c r="ED1" s="245"/>
      <c r="EE1" s="245"/>
      <c r="EF1" s="245"/>
      <c r="EG1" s="245"/>
      <c r="EH1" s="245"/>
      <c r="EI1" s="245"/>
      <c r="EJ1" s="245"/>
      <c r="EK1" s="245"/>
      <c r="EL1" s="245"/>
      <c r="EM1" s="245"/>
      <c r="EN1" s="245"/>
      <c r="EO1" s="245"/>
      <c r="EP1" s="245"/>
      <c r="EQ1" s="245"/>
      <c r="ER1" s="245"/>
      <c r="ES1" s="245"/>
      <c r="ET1" s="245"/>
      <c r="EU1" s="245"/>
      <c r="EV1" s="245"/>
      <c r="EW1" s="245"/>
      <c r="EX1" s="245"/>
      <c r="EY1" s="245"/>
      <c r="EZ1" s="245"/>
      <c r="FA1" s="245"/>
      <c r="FB1" s="245"/>
      <c r="FC1" s="245"/>
      <c r="FD1" s="245"/>
      <c r="FE1" s="245"/>
      <c r="FF1" s="245"/>
      <c r="FG1" s="246"/>
      <c r="FH1" s="48"/>
      <c r="FI1" s="48"/>
      <c r="FJ1" s="49" t="s">
        <v>203</v>
      </c>
    </row>
    <row r="2" spans="1:166" s="40" customFormat="1" ht="18.75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90"/>
    </row>
    <row r="3" spans="1:166" s="40" customFormat="1" ht="18.75" customHeight="1">
      <c r="A3" s="247" t="s">
        <v>202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3" t="s">
        <v>201</v>
      </c>
      <c r="AQ3" s="243"/>
      <c r="AR3" s="243"/>
      <c r="AS3" s="243"/>
      <c r="AT3" s="243"/>
      <c r="AU3" s="243"/>
      <c r="AV3" s="248">
        <v>0</v>
      </c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50"/>
      <c r="BL3" s="248" t="s">
        <v>200</v>
      </c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50"/>
      <c r="CF3" s="243" t="s">
        <v>199</v>
      </c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8" t="s">
        <v>198</v>
      </c>
      <c r="EU3" s="249"/>
      <c r="EV3" s="249"/>
      <c r="EW3" s="249"/>
      <c r="EX3" s="249"/>
      <c r="EY3" s="249"/>
      <c r="EZ3" s="249"/>
      <c r="FA3" s="249"/>
      <c r="FB3" s="249"/>
      <c r="FC3" s="249"/>
      <c r="FD3" s="249"/>
      <c r="FE3" s="249"/>
      <c r="FF3" s="249"/>
      <c r="FG3" s="249"/>
      <c r="FH3" s="249"/>
      <c r="FI3" s="249"/>
      <c r="FJ3" s="250"/>
    </row>
    <row r="4" spans="1:166" s="40" customFormat="1" ht="74.2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3"/>
      <c r="AQ4" s="243"/>
      <c r="AR4" s="243"/>
      <c r="AS4" s="243"/>
      <c r="AT4" s="243"/>
      <c r="AU4" s="243"/>
      <c r="AV4" s="251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3"/>
      <c r="BL4" s="251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3"/>
      <c r="CF4" s="243" t="s">
        <v>197</v>
      </c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 t="s">
        <v>196</v>
      </c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 t="s">
        <v>195</v>
      </c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 t="s">
        <v>194</v>
      </c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51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3"/>
    </row>
    <row r="5" spans="1:166" s="40" customFormat="1" ht="18.75">
      <c r="A5" s="238">
        <v>1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>
        <v>2</v>
      </c>
      <c r="AQ5" s="238"/>
      <c r="AR5" s="238"/>
      <c r="AS5" s="238"/>
      <c r="AT5" s="238"/>
      <c r="AU5" s="238"/>
      <c r="AV5" s="239">
        <v>3</v>
      </c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1"/>
      <c r="BL5" s="239">
        <v>4</v>
      </c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1"/>
      <c r="CF5" s="238">
        <v>5</v>
      </c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  <c r="CV5" s="238"/>
      <c r="CW5" s="238">
        <v>6</v>
      </c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>
        <v>7</v>
      </c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>
        <v>8</v>
      </c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9">
        <v>9</v>
      </c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241"/>
    </row>
    <row r="6" spans="1:166" s="40" customFormat="1" ht="45.75" customHeight="1">
      <c r="A6" s="242" t="s">
        <v>193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37" t="s">
        <v>192</v>
      </c>
      <c r="AQ6" s="237"/>
      <c r="AR6" s="237"/>
      <c r="AS6" s="237"/>
      <c r="AT6" s="237"/>
      <c r="AU6" s="237"/>
      <c r="AV6" s="216" t="s">
        <v>185</v>
      </c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8"/>
      <c r="BL6" s="223">
        <v>300000</v>
      </c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5"/>
      <c r="CF6" s="107">
        <f>CF14+CF10</f>
        <v>-622812.790000001</v>
      </c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  <c r="DU6" s="220"/>
      <c r="DV6" s="220"/>
      <c r="DW6" s="220"/>
      <c r="DX6" s="220"/>
      <c r="DY6" s="220"/>
      <c r="DZ6" s="220"/>
      <c r="EA6" s="220"/>
      <c r="EB6" s="220"/>
      <c r="EC6" s="220"/>
      <c r="ED6" s="220"/>
      <c r="EE6" s="220">
        <f>CF6</f>
        <v>-622812.790000001</v>
      </c>
      <c r="EF6" s="220"/>
      <c r="EG6" s="220"/>
      <c r="EH6" s="220"/>
      <c r="EI6" s="220"/>
      <c r="EJ6" s="220"/>
      <c r="EK6" s="220"/>
      <c r="EL6" s="220"/>
      <c r="EM6" s="220"/>
      <c r="EN6" s="220"/>
      <c r="EO6" s="220"/>
      <c r="EP6" s="220"/>
      <c r="EQ6" s="220"/>
      <c r="ER6" s="220"/>
      <c r="ES6" s="220"/>
      <c r="ET6" s="216">
        <f>ET14+ET8</f>
        <v>1222812.790000001</v>
      </c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8"/>
    </row>
    <row r="7" spans="1:166" s="40" customFormat="1" ht="21.75" customHeight="1">
      <c r="A7" s="236" t="s">
        <v>191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7" t="s">
        <v>190</v>
      </c>
      <c r="AQ7" s="237"/>
      <c r="AR7" s="237"/>
      <c r="AS7" s="237"/>
      <c r="AT7" s="237"/>
      <c r="AU7" s="237"/>
      <c r="AV7" s="216" t="s">
        <v>185</v>
      </c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8"/>
      <c r="BL7" s="223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5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16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8"/>
    </row>
    <row r="8" spans="1:166" s="40" customFormat="1" ht="8.25" customHeight="1">
      <c r="A8" s="226"/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119"/>
      <c r="AQ8" s="119"/>
      <c r="AR8" s="119"/>
      <c r="AS8" s="119"/>
      <c r="AT8" s="119"/>
      <c r="AU8" s="119"/>
      <c r="AV8" s="216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8"/>
      <c r="BL8" s="223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5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16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8"/>
    </row>
    <row r="9" spans="1:166" s="40" customFormat="1" ht="23.25" customHeight="1">
      <c r="A9" s="226" t="s">
        <v>189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119" t="s">
        <v>188</v>
      </c>
      <c r="AQ9" s="119"/>
      <c r="AR9" s="119"/>
      <c r="AS9" s="119"/>
      <c r="AT9" s="119"/>
      <c r="AU9" s="119"/>
      <c r="AV9" s="216" t="s">
        <v>185</v>
      </c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8"/>
      <c r="BL9" s="223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5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0"/>
      <c r="EF9" s="220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0"/>
      <c r="ES9" s="220"/>
      <c r="ET9" s="216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8"/>
    </row>
    <row r="10" spans="1:166" s="40" customFormat="1" ht="18.75" customHeight="1" hidden="1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9"/>
      <c r="AP10" s="230"/>
      <c r="AQ10" s="175"/>
      <c r="AR10" s="175"/>
      <c r="AS10" s="175"/>
      <c r="AT10" s="175"/>
      <c r="AU10" s="176"/>
      <c r="AV10" s="231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3"/>
      <c r="BL10" s="223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5"/>
      <c r="CF10" s="223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5"/>
      <c r="CW10" s="216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8"/>
      <c r="DN10" s="216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8"/>
      <c r="EE10" s="216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8"/>
      <c r="ET10" s="216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8"/>
    </row>
    <row r="11" spans="1:166" s="40" customFormat="1" ht="15.7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119"/>
      <c r="AQ11" s="119"/>
      <c r="AR11" s="119"/>
      <c r="AS11" s="119"/>
      <c r="AT11" s="119"/>
      <c r="AU11" s="119"/>
      <c r="AV11" s="216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8"/>
      <c r="BL11" s="223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5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0"/>
      <c r="DU11" s="220"/>
      <c r="DV11" s="220"/>
      <c r="DW11" s="220"/>
      <c r="DX11" s="220"/>
      <c r="DY11" s="220"/>
      <c r="DZ11" s="220"/>
      <c r="EA11" s="220"/>
      <c r="EB11" s="220"/>
      <c r="EC11" s="220"/>
      <c r="ED11" s="220"/>
      <c r="EE11" s="220"/>
      <c r="EF11" s="220"/>
      <c r="EG11" s="220"/>
      <c r="EH11" s="220"/>
      <c r="EI11" s="220"/>
      <c r="EJ11" s="220"/>
      <c r="EK11" s="220"/>
      <c r="EL11" s="220"/>
      <c r="EM11" s="220"/>
      <c r="EN11" s="220"/>
      <c r="EO11" s="220"/>
      <c r="EP11" s="220"/>
      <c r="EQ11" s="220"/>
      <c r="ER11" s="220"/>
      <c r="ES11" s="220"/>
      <c r="ET11" s="216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8"/>
    </row>
    <row r="12" spans="1:166" s="40" customFormat="1" ht="21.75" customHeight="1">
      <c r="A12" s="226" t="s">
        <v>187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119" t="s">
        <v>186</v>
      </c>
      <c r="AQ12" s="119"/>
      <c r="AR12" s="119"/>
      <c r="AS12" s="119"/>
      <c r="AT12" s="119"/>
      <c r="AU12" s="119"/>
      <c r="AV12" s="216" t="s">
        <v>185</v>
      </c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  <c r="BL12" s="223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5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220"/>
      <c r="CX12" s="220"/>
      <c r="CY12" s="220"/>
      <c r="CZ12" s="220"/>
      <c r="DA12" s="220"/>
      <c r="DB12" s="220"/>
      <c r="DC12" s="220"/>
      <c r="DD12" s="220"/>
      <c r="DE12" s="220"/>
      <c r="DF12" s="220"/>
      <c r="DG12" s="220"/>
      <c r="DH12" s="220"/>
      <c r="DI12" s="220"/>
      <c r="DJ12" s="220"/>
      <c r="DK12" s="220"/>
      <c r="DL12" s="220"/>
      <c r="DM12" s="220"/>
      <c r="DN12" s="220"/>
      <c r="DO12" s="220"/>
      <c r="DP12" s="220"/>
      <c r="DQ12" s="220"/>
      <c r="DR12" s="220"/>
      <c r="DS12" s="220"/>
      <c r="DT12" s="220"/>
      <c r="DU12" s="220"/>
      <c r="DV12" s="220"/>
      <c r="DW12" s="220"/>
      <c r="DX12" s="220"/>
      <c r="DY12" s="220"/>
      <c r="DZ12" s="220"/>
      <c r="EA12" s="220"/>
      <c r="EB12" s="220"/>
      <c r="EC12" s="220"/>
      <c r="ED12" s="220"/>
      <c r="EE12" s="220"/>
      <c r="EF12" s="220"/>
      <c r="EG12" s="220"/>
      <c r="EH12" s="220"/>
      <c r="EI12" s="220"/>
      <c r="EJ12" s="220"/>
      <c r="EK12" s="220"/>
      <c r="EL12" s="220"/>
      <c r="EM12" s="220"/>
      <c r="EN12" s="220"/>
      <c r="EO12" s="220"/>
      <c r="EP12" s="220"/>
      <c r="EQ12" s="220"/>
      <c r="ER12" s="220"/>
      <c r="ES12" s="220"/>
      <c r="ET12" s="216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8"/>
    </row>
    <row r="13" spans="1:166" s="40" customFormat="1" ht="10.5" customHeight="1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119"/>
      <c r="AQ13" s="119"/>
      <c r="AR13" s="119"/>
      <c r="AS13" s="119"/>
      <c r="AT13" s="119"/>
      <c r="AU13" s="119"/>
      <c r="AV13" s="216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8"/>
      <c r="BL13" s="223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5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0"/>
      <c r="EF13" s="220"/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0"/>
      <c r="ES13" s="220"/>
      <c r="ET13" s="216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8"/>
    </row>
    <row r="14" spans="1:166" s="40" customFormat="1" ht="27.75">
      <c r="A14" s="222" t="s">
        <v>184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119" t="s">
        <v>183</v>
      </c>
      <c r="AQ14" s="119"/>
      <c r="AR14" s="119"/>
      <c r="AS14" s="119"/>
      <c r="AT14" s="119"/>
      <c r="AU14" s="119"/>
      <c r="AV14" s="216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8"/>
      <c r="BL14" s="223">
        <v>300000</v>
      </c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5"/>
      <c r="CF14" s="107">
        <f>CF15+CF16</f>
        <v>-622812.790000001</v>
      </c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>
        <f>CF14</f>
        <v>-622812.790000001</v>
      </c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16">
        <f>ET16+ET15+BL14</f>
        <v>1222812.790000001</v>
      </c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8"/>
    </row>
    <row r="15" spans="1:166" s="40" customFormat="1" ht="27.75">
      <c r="A15" s="222" t="s">
        <v>182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119" t="s">
        <v>181</v>
      </c>
      <c r="AQ15" s="119"/>
      <c r="AR15" s="119"/>
      <c r="AS15" s="119"/>
      <c r="AT15" s="119"/>
      <c r="AU15" s="119"/>
      <c r="AV15" s="223" t="s">
        <v>180</v>
      </c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5"/>
      <c r="BL15" s="223">
        <f>-доходы!BJ13</f>
        <v>-9122300</v>
      </c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5"/>
      <c r="CF15" s="107">
        <f>-доходы!CF13</f>
        <v>-6241803.37</v>
      </c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>
        <f>CF15</f>
        <v>-6241803.37</v>
      </c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16">
        <f>BL15-CF15</f>
        <v>-2880496.63</v>
      </c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8"/>
    </row>
    <row r="16" spans="1:166" s="40" customFormat="1" ht="27.75">
      <c r="A16" s="222" t="s">
        <v>179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119" t="s">
        <v>178</v>
      </c>
      <c r="AQ16" s="119"/>
      <c r="AR16" s="119"/>
      <c r="AS16" s="119"/>
      <c r="AT16" s="119"/>
      <c r="AU16" s="119"/>
      <c r="AV16" s="223" t="s">
        <v>177</v>
      </c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5"/>
      <c r="BL16" s="223">
        <f>расходы!H3</f>
        <v>9422300</v>
      </c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5"/>
      <c r="CF16" s="107">
        <f>расходы!I3</f>
        <v>5618990.579999999</v>
      </c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>
        <f>CF16</f>
        <v>5618990.579999999</v>
      </c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16">
        <f>+BL16-CF16</f>
        <v>3803309.420000001</v>
      </c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8"/>
    </row>
    <row r="17" s="40" customFormat="1" ht="9.75" customHeight="1"/>
    <row r="18" spans="1:84" s="40" customFormat="1" ht="51.75" customHeight="1">
      <c r="A18" s="105" t="s">
        <v>442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H18" s="219" t="s">
        <v>437</v>
      </c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CF18" s="40" t="s">
        <v>176</v>
      </c>
    </row>
    <row r="19" spans="14:149" s="40" customFormat="1" ht="20.25">
      <c r="N19" s="214" t="s">
        <v>173</v>
      </c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H19" s="215" t="s">
        <v>172</v>
      </c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CF19" s="40" t="s">
        <v>175</v>
      </c>
      <c r="CG19" s="40" t="s">
        <v>407</v>
      </c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S19" s="221" t="s">
        <v>438</v>
      </c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</row>
    <row r="20" spans="1:153" s="40" customFormat="1" ht="44.25" customHeight="1">
      <c r="A20" s="40" t="s">
        <v>174</v>
      </c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H20" s="219" t="s">
        <v>426</v>
      </c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DC20" s="214" t="s">
        <v>173</v>
      </c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S20" s="214" t="s">
        <v>172</v>
      </c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4"/>
      <c r="EI20" s="214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W20" s="92"/>
    </row>
    <row r="21" spans="18:60" s="40" customFormat="1" ht="15.75" customHeight="1">
      <c r="R21" s="214" t="s">
        <v>173</v>
      </c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H21" s="215" t="s">
        <v>172</v>
      </c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64:166" s="40" customFormat="1" ht="9.75" customHeight="1">
      <c r="BL22" s="47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5"/>
    </row>
    <row r="23" spans="1:166" s="40" customFormat="1" ht="16.5" customHeight="1">
      <c r="A23" s="212" t="s">
        <v>171</v>
      </c>
      <c r="B23" s="212"/>
      <c r="C23" s="213" t="s">
        <v>402</v>
      </c>
      <c r="D23" s="213"/>
      <c r="E23" s="213"/>
      <c r="F23" s="40" t="s">
        <v>171</v>
      </c>
      <c r="I23" s="211" t="s">
        <v>447</v>
      </c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2">
        <v>20</v>
      </c>
      <c r="Z23" s="212"/>
      <c r="AA23" s="212"/>
      <c r="AB23" s="212"/>
      <c r="AC23" s="212"/>
      <c r="AD23" s="210">
        <v>17</v>
      </c>
      <c r="AE23" s="210"/>
      <c r="AF23" s="210"/>
      <c r="BL23" s="44"/>
      <c r="BM23" s="43" t="s">
        <v>170</v>
      </c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2"/>
    </row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="40" customFormat="1" ht="18.75"/>
    <row r="56" s="40" customFormat="1" ht="18.75"/>
    <row r="57" s="40" customFormat="1" ht="18.75"/>
    <row r="58" s="40" customFormat="1" ht="18.75"/>
    <row r="59" s="40" customFormat="1" ht="18.75"/>
    <row r="60" s="40" customFormat="1" ht="18.75"/>
    <row r="61" s="40" customFormat="1" ht="18.75"/>
    <row r="62" s="40" customFormat="1" ht="18.75"/>
    <row r="63" s="40" customFormat="1" ht="18.75"/>
    <row r="64" s="40" customFormat="1" ht="18.75"/>
    <row r="65" s="40" customFormat="1" ht="18.75"/>
    <row r="66" s="40" customFormat="1" ht="18.75"/>
    <row r="67" s="40" customFormat="1" ht="18.75"/>
    <row r="68" s="40" customFormat="1" ht="18.75"/>
    <row r="69" s="40" customFormat="1" ht="18.75"/>
    <row r="70" s="40" customFormat="1" ht="18.75"/>
    <row r="71" s="40" customFormat="1" ht="18.75"/>
    <row r="72" s="40" customFormat="1" ht="18.75"/>
    <row r="73" s="40" customFormat="1" ht="18.75"/>
    <row r="74" s="40" customFormat="1" ht="18.75"/>
    <row r="75" s="40" customFormat="1" ht="18.75"/>
    <row r="76" s="40" customFormat="1" ht="18.75"/>
    <row r="77" s="40" customFormat="1" ht="18.75"/>
    <row r="78" s="40" customFormat="1" ht="18.75"/>
    <row r="79" s="40" customFormat="1" ht="18.75"/>
    <row r="80" s="40" customFormat="1" ht="18.75"/>
    <row r="81" s="40" customFormat="1" ht="18.75"/>
    <row r="82" s="40" customFormat="1" ht="18.75"/>
    <row r="83" s="40" customFormat="1" ht="18.75"/>
    <row r="84" s="40" customFormat="1" ht="18.75"/>
    <row r="85" s="40" customFormat="1" ht="18.75"/>
    <row r="86" s="40" customFormat="1" ht="18.75"/>
    <row r="87" s="40" customFormat="1" ht="18.75"/>
    <row r="88" s="40" customFormat="1" ht="18.75"/>
    <row r="89" s="40" customFormat="1" ht="18.75"/>
    <row r="90" s="40" customFormat="1" ht="18.75"/>
    <row r="91" s="40" customFormat="1" ht="18.75"/>
    <row r="92" s="40" customFormat="1" ht="18.75"/>
    <row r="93" s="40" customFormat="1" ht="18.75"/>
    <row r="94" s="40" customFormat="1" ht="18.75"/>
    <row r="95" s="40" customFormat="1" ht="18.75"/>
    <row r="96" s="40" customFormat="1" ht="18.75"/>
    <row r="97" s="40" customFormat="1" ht="18.75"/>
    <row r="98" s="40" customFormat="1" ht="18.75"/>
    <row r="99" s="40" customFormat="1" ht="18.75"/>
    <row r="100" s="40" customFormat="1" ht="18.75"/>
    <row r="101" s="40" customFormat="1" ht="18.75"/>
    <row r="102" s="40" customFormat="1" ht="18.75"/>
    <row r="103" s="40" customFormat="1" ht="18.75"/>
    <row r="104" s="40" customFormat="1" ht="18.75"/>
    <row r="105" s="40" customFormat="1" ht="18.75"/>
    <row r="106" s="40" customFormat="1" ht="18.75"/>
    <row r="107" s="40" customFormat="1" ht="18.75"/>
    <row r="108" s="40" customFormat="1" ht="18.75"/>
    <row r="109" s="41" customFormat="1" ht="20.25"/>
    <row r="110" s="41" customFormat="1" ht="20.25"/>
    <row r="111" s="41" customFormat="1" ht="20.25"/>
    <row r="112" s="41" customFormat="1" ht="20.25"/>
    <row r="113" s="41" customFormat="1" ht="20.25"/>
    <row r="114" s="41" customFormat="1" ht="20.25"/>
    <row r="115" s="41" customFormat="1" ht="20.25"/>
    <row r="116" s="41" customFormat="1" ht="20.25"/>
    <row r="117" s="41" customFormat="1" ht="20.25"/>
    <row r="118" s="41" customFormat="1" ht="20.25"/>
    <row r="119" s="40" customFormat="1" ht="18.75"/>
    <row r="120" s="40" customFormat="1" ht="18.75"/>
    <row r="121" s="40" customFormat="1" ht="18.75"/>
    <row r="122" s="40" customFormat="1" ht="18.75"/>
    <row r="123" s="40" customFormat="1" ht="18.75"/>
    <row r="124" s="40" customFormat="1" ht="18.75"/>
    <row r="125" s="40" customFormat="1" ht="18.75"/>
    <row r="126" s="40" customFormat="1" ht="18.75"/>
    <row r="127" s="40" customFormat="1" ht="18.75"/>
    <row r="128" s="40" customFormat="1" ht="18.75"/>
    <row r="129" s="40" customFormat="1" ht="18.75"/>
    <row r="130" s="40" customFormat="1" ht="18.75"/>
    <row r="131" s="40" customFormat="1" ht="18.75"/>
    <row r="132" s="40" customFormat="1" ht="18.75"/>
    <row r="133" s="40" customFormat="1" ht="18.75"/>
    <row r="134" s="40" customFormat="1" ht="18.75"/>
    <row r="135" s="40" customFormat="1" ht="18.75"/>
    <row r="136" s="40" customFormat="1" ht="18.75"/>
    <row r="137" s="40" customFormat="1" ht="18.75"/>
    <row r="138" s="40" customFormat="1" ht="18.75"/>
    <row r="139" s="40" customFormat="1" ht="18.75"/>
    <row r="140" s="40" customFormat="1" ht="18.75"/>
    <row r="141" s="40" customFormat="1" ht="18.75"/>
    <row r="142" s="40" customFormat="1" ht="18.75"/>
    <row r="143" s="40" customFormat="1" ht="18.75"/>
    <row r="144" s="40" customFormat="1" ht="18.75"/>
    <row r="145" s="40" customFormat="1" ht="18.75"/>
    <row r="146" s="40" customFormat="1" ht="18.75"/>
  </sheetData>
  <sheetProtection/>
  <mergeCells count="137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6:AO6"/>
    <mergeCell ref="AP6:AU6"/>
    <mergeCell ref="AV6:BK6"/>
    <mergeCell ref="BL6:CE6"/>
    <mergeCell ref="CF6:CV6"/>
    <mergeCell ref="CW6:DM6"/>
    <mergeCell ref="CW7:DM7"/>
    <mergeCell ref="DN7:ED7"/>
    <mergeCell ref="EE7:ES7"/>
    <mergeCell ref="ET7:FJ7"/>
    <mergeCell ref="EE5:ES5"/>
    <mergeCell ref="ET5:FJ5"/>
    <mergeCell ref="DN6:ED6"/>
    <mergeCell ref="EE6:ES6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9:DM9"/>
    <mergeCell ref="DN9:ED9"/>
    <mergeCell ref="EE9:ES9"/>
    <mergeCell ref="ET9:FJ9"/>
    <mergeCell ref="CF8:CV8"/>
    <mergeCell ref="CW8:DM8"/>
    <mergeCell ref="DN8:ED8"/>
    <mergeCell ref="EE8:ES8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EE13:ES13"/>
    <mergeCell ref="ET13:FJ13"/>
    <mergeCell ref="CF12:CV12"/>
    <mergeCell ref="CW12:DM12"/>
    <mergeCell ref="DN12:ED12"/>
    <mergeCell ref="EE12:ES12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EE15:ES15"/>
    <mergeCell ref="CF15:CV15"/>
    <mergeCell ref="DN16:ED16"/>
    <mergeCell ref="EE16:ES16"/>
    <mergeCell ref="CF14:CV14"/>
    <mergeCell ref="CW14:DM14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AH21:BH21"/>
    <mergeCell ref="ET16:FJ16"/>
    <mergeCell ref="AH18:BH18"/>
    <mergeCell ref="N19:AE19"/>
    <mergeCell ref="AH19:BH19"/>
    <mergeCell ref="CF16:CV16"/>
    <mergeCell ref="CW16:DM16"/>
    <mergeCell ref="DS19:ES19"/>
    <mergeCell ref="AD23:AF23"/>
    <mergeCell ref="R20:AE20"/>
    <mergeCell ref="A23:B23"/>
    <mergeCell ref="C23:E23"/>
    <mergeCell ref="I23:X23"/>
    <mergeCell ref="Y23:AC23"/>
    <mergeCell ref="R21:AE21"/>
  </mergeCells>
  <printOptions/>
  <pageMargins left="0.31496062992125984" right="0.2755905511811024" top="0.15748031496062992" bottom="0.15748031496062992" header="0.15748031496062992" footer="0.15748031496062992"/>
  <pageSetup fitToHeight="1" fitToWidth="1" horizontalDpi="600" verticalDpi="600" orientation="landscape" paperSize="9" scale="43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2017-09-01T12:55:57Z</cp:lastPrinted>
  <dcterms:created xsi:type="dcterms:W3CDTF">2015-02-02T08:55:52Z</dcterms:created>
  <dcterms:modified xsi:type="dcterms:W3CDTF">2018-02-15T06:29:12Z</dcterms:modified>
  <cp:category/>
  <cp:version/>
  <cp:contentType/>
  <cp:contentStatus/>
</cp:coreProperties>
</file>