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 7" sheetId="1" r:id="rId1"/>
  </sheets>
  <definedNames>
    <definedName name="_xlnm.Print_Titles" localSheetId="0">'прил 7'!$13:$15</definedName>
  </definedNames>
  <calcPr calcId="125725"/>
</workbook>
</file>

<file path=xl/calcChain.xml><?xml version="1.0" encoding="utf-8"?>
<calcChain xmlns="http://schemas.openxmlformats.org/spreadsheetml/2006/main">
  <c r="H61" i="1"/>
  <c r="G61"/>
  <c r="F61"/>
  <c r="F38"/>
  <c r="F17"/>
  <c r="H16"/>
  <c r="G16"/>
  <c r="F16"/>
  <c r="F18"/>
  <c r="G67" l="1"/>
  <c r="H62"/>
  <c r="G62"/>
  <c r="F62"/>
  <c r="H67"/>
  <c r="F67"/>
  <c r="H17"/>
  <c r="G17"/>
  <c r="H27"/>
  <c r="G27"/>
  <c r="F27"/>
  <c r="H29"/>
  <c r="G29"/>
  <c r="F29"/>
  <c r="H30"/>
  <c r="G30"/>
  <c r="F30"/>
  <c r="H19" l="1"/>
  <c r="H25" l="1"/>
  <c r="G25"/>
  <c r="F25"/>
  <c r="G54"/>
  <c r="H47"/>
  <c r="G47"/>
  <c r="F47"/>
  <c r="H72" l="1"/>
  <c r="G72"/>
  <c r="F72"/>
  <c r="H93"/>
  <c r="G93"/>
  <c r="F93"/>
  <c r="H89"/>
  <c r="G89"/>
  <c r="F89"/>
  <c r="H43"/>
  <c r="G43"/>
  <c r="F43"/>
  <c r="H70"/>
  <c r="G70"/>
  <c r="F70"/>
  <c r="H21"/>
  <c r="H54" l="1"/>
  <c r="F54"/>
  <c r="H50"/>
  <c r="G50"/>
  <c r="F50"/>
  <c r="H101" l="1"/>
  <c r="G101"/>
  <c r="F101"/>
  <c r="G99"/>
  <c r="H99"/>
  <c r="H95"/>
  <c r="G95"/>
  <c r="F95"/>
  <c r="H33"/>
  <c r="H32" s="1"/>
  <c r="G33"/>
  <c r="G32" s="1"/>
  <c r="F33"/>
  <c r="F32" s="1"/>
  <c r="F91" l="1"/>
  <c r="H115"/>
  <c r="H114" s="1"/>
  <c r="H113" s="1"/>
  <c r="G115"/>
  <c r="G114" s="1"/>
  <c r="G113" s="1"/>
  <c r="F115"/>
  <c r="F114" s="1"/>
  <c r="F113" s="1"/>
  <c r="H41"/>
  <c r="G41"/>
  <c r="H39"/>
  <c r="G39"/>
  <c r="F41"/>
  <c r="F39"/>
  <c r="H58" l="1"/>
  <c r="G58"/>
  <c r="H36" l="1"/>
  <c r="H35" s="1"/>
  <c r="G36"/>
  <c r="G35" s="1"/>
  <c r="F36"/>
  <c r="F35" s="1"/>
  <c r="F111"/>
  <c r="F109"/>
  <c r="F105"/>
  <c r="F104" s="1"/>
  <c r="F103" s="1"/>
  <c r="F99"/>
  <c r="F97"/>
  <c r="F86"/>
  <c r="F85" s="1"/>
  <c r="F83"/>
  <c r="F82" s="1"/>
  <c r="F79"/>
  <c r="F78" s="1"/>
  <c r="F76"/>
  <c r="F75" s="1"/>
  <c r="F68"/>
  <c r="F65"/>
  <c r="F63"/>
  <c r="F58"/>
  <c r="F57" s="1"/>
  <c r="F56" s="1"/>
  <c r="F52"/>
  <c r="F45"/>
  <c r="F23"/>
  <c r="F21"/>
  <c r="F19"/>
  <c r="G111"/>
  <c r="G109"/>
  <c r="G105"/>
  <c r="G104" s="1"/>
  <c r="G103" s="1"/>
  <c r="G97"/>
  <c r="G91"/>
  <c r="G86"/>
  <c r="G85" s="1"/>
  <c r="G83"/>
  <c r="G82" s="1"/>
  <c r="G79"/>
  <c r="G78" s="1"/>
  <c r="G76"/>
  <c r="G75" s="1"/>
  <c r="G68"/>
  <c r="G65"/>
  <c r="G63"/>
  <c r="G57"/>
  <c r="G56" s="1"/>
  <c r="G52"/>
  <c r="G45"/>
  <c r="G23"/>
  <c r="G21"/>
  <c r="G19"/>
  <c r="H52"/>
  <c r="H23"/>
  <c r="H18" s="1"/>
  <c r="H86"/>
  <c r="H85" s="1"/>
  <c r="H45"/>
  <c r="H97"/>
  <c r="H109"/>
  <c r="H111"/>
  <c r="H76"/>
  <c r="H75" s="1"/>
  <c r="H79"/>
  <c r="H78" s="1"/>
  <c r="H68"/>
  <c r="H65"/>
  <c r="H63"/>
  <c r="H83"/>
  <c r="H82" s="1"/>
  <c r="H91"/>
  <c r="H105"/>
  <c r="H104" s="1"/>
  <c r="H103" s="1"/>
  <c r="H57"/>
  <c r="H56" s="1"/>
  <c r="H88" l="1"/>
  <c r="H81" s="1"/>
  <c r="G18"/>
  <c r="G88"/>
  <c r="G81" s="1"/>
  <c r="H38"/>
  <c r="F88"/>
  <c r="F81" s="1"/>
  <c r="G38"/>
  <c r="F108"/>
  <c r="F107" s="1"/>
  <c r="G74"/>
  <c r="G108"/>
  <c r="G107" s="1"/>
  <c r="F74"/>
  <c r="H108"/>
  <c r="H107" s="1"/>
  <c r="H74"/>
</calcChain>
</file>

<file path=xl/sharedStrings.xml><?xml version="1.0" encoding="utf-8"?>
<sst xmlns="http://schemas.openxmlformats.org/spreadsheetml/2006/main" count="442" uniqueCount="177">
  <si>
    <t xml:space="preserve"> (тыс. руб.)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</si>
  <si>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</si>
  <si>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</si>
  <si>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</si>
  <si>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</si>
  <si>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</si>
  <si>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</si>
  <si>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</si>
  <si>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</si>
  <si>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</si>
  <si>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</si>
  <si>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</si>
  <si>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</si>
  <si>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</si>
  <si>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</si>
  <si>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</si>
  <si>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</si>
  <si>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13 1 00 00110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</si>
  <si>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</si>
  <si>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</si>
  <si>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</si>
  <si>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13 1 00 00190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</si>
  <si>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</si>
  <si>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240</t>
  </si>
  <si>
    <t>13 1 00 00210</t>
  </si>
  <si>
    <t>99 9 00 72390</t>
  </si>
  <si>
    <t>Резервные фонды</t>
  </si>
  <si>
    <t>11</t>
  </si>
  <si>
    <t>99 1 00 90120</t>
  </si>
  <si>
    <t>870</t>
  </si>
  <si>
    <t>Другие общегосударственные вопросы</t>
  </si>
  <si>
    <t>13</t>
  </si>
  <si>
    <t>850</t>
  </si>
  <si>
    <t>99 9 00 28990</t>
  </si>
  <si>
    <t>99 9 00 85040</t>
  </si>
  <si>
    <t>540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</si>
  <si>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</si>
  <si>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</si>
  <si>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</si>
  <si>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</si>
  <si>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</t>
  </si>
  <si>
    <t>99 9 00 51180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</si>
  <si>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</si>
  <si>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</si>
  <si>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</si>
  <si>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</si>
  <si>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</si>
  <si>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02 1 00 28310</t>
  </si>
  <si>
    <t>Мероприятия по защите населения в рамках подпрограммы "Защита населения от чрезвычайных ситуаций"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</t>
  </si>
  <si>
    <t>02 2 00 28320</t>
  </si>
  <si>
    <t>Мероприятия по защите населения в рамках подпрограммы "Защита населения от чрезвычайных ситуаций"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 (Иные закупки товаров, работ и услуг для обеспечения государственных (муниципальных) нужд)</t>
  </si>
  <si>
    <t>03 1 00 28290</t>
  </si>
  <si>
    <t>ЖИЛИЩНО-КОММУНАЛЬНОЕ ХОЗЯЙСТВО</t>
  </si>
  <si>
    <t>05</t>
  </si>
  <si>
    <t>Жилищное хозяйство</t>
  </si>
  <si>
    <t>Благоустройство</t>
  </si>
  <si>
    <t>07 1 00 28610</t>
  </si>
  <si>
    <t>09 1 00 28530</t>
  </si>
  <si>
    <t>ОБРАЗОВАНИЕ</t>
  </si>
  <si>
    <t>07</t>
  </si>
  <si>
    <t>Профессиональная подготовка, переподготовка и повышение квалификации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</si>
  <si>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сельском поселении" муниципальной программы "Развитие муниципальной службы в Красносадовском сельском поселении"</t>
  </si>
  <si>
    <t>01 1 00 28540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</si>
  <si>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сельском поселении" муниципальной программы "Развитие муниципальной службы в Красносадовском сельском поселении"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</si>
  <si>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</si>
  <si>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</si>
  <si>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</si>
  <si>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10 1 00 28590</t>
  </si>
  <si>
    <t>610</t>
  </si>
  <si>
    <t>12</t>
  </si>
  <si>
    <t>НАЦИОНАЛЬНАЯ ЭКОНОМИКА</t>
  </si>
  <si>
    <t>Другие вопросы в области национальной экономики</t>
  </si>
  <si>
    <t>Расходы на выполнение других обязательств государства, по иным не 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</si>
  <si>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 xml:space="preserve">Расходы на выполнение других обязательств государства, по иным не программным расходам органов местного самоуправления </t>
  </si>
  <si>
    <t>Глава Красносадовского сельского поселения</t>
  </si>
  <si>
    <t>Е.В.Ельченко</t>
  </si>
  <si>
    <t> Дорожное хозяйство (дорожные фонды)</t>
  </si>
  <si>
    <t>04 1 00 28380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</si>
  <si>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</si>
  <si>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</t>
  </si>
  <si>
    <t>Председатель Собрания депутатов -</t>
  </si>
  <si>
    <t>10 1 00 S3850</t>
  </si>
  <si>
    <t>09 1 00 28520</t>
  </si>
  <si>
    <t>99 9 00 28580</t>
  </si>
  <si>
    <t>Расходы по содержанию и ремонту площадок,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поселения"(Иные закупки товаров, работ и услуг для обеспечения государственных (муниципальных) нужд)</t>
  </si>
  <si>
    <t>Коммунальное хозяйство</t>
  </si>
  <si>
    <t>13 1 00 28600</t>
  </si>
  <si>
    <t>13 1 00 28990</t>
  </si>
  <si>
    <t>ФИЗИЧЕСКАЯ КУЛЬТУРА И СПОРТ</t>
  </si>
  <si>
    <t>Физическая культура</t>
  </si>
  <si>
    <t>Расходы на физкультурные и массово-спортивные мероприятия в рамках в рамках муниципальной подпрограммы "Развитие физической культуры и спорта" муниципальной программы "Развитие физической культуры и спорта Красносадовского сельского поселения" (Иные закупки товаров, работ и услуг для обеспечения государственных (муниципальных) нужд)</t>
  </si>
  <si>
    <t>11 1 00 28360</t>
  </si>
  <si>
    <t>Расходы на физкультурные и массово-спортивные мероприятия в рамках в рамках муниципальной подпрограммы "Развитие физической культуры и спорта" муниципальной программы "Развитие физической культуры и спорта Красносадовского сельского поселения"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</si>
  <si>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контрольно-счетной инспекции, по иным не программным расходам органов местного самоуправления (Иные межбюджетные трансферты) </t>
  </si>
  <si>
    <t>Расходы на софинансирование повышения заработной платы работникам муниципальных учреждений культуры в рамках подпрограммы "Развитие культуры" муниципальной программы "Развитие культуры Красносадовского сельского поселения"</t>
  </si>
  <si>
    <t>Сумма 2021 года</t>
  </si>
  <si>
    <t>Обеспечение проведения выборов и референдумов</t>
  </si>
  <si>
    <t>09 1 00 28800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</si>
  <si>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</si>
  <si>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Красносадовского сельского поселения"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</si>
  <si>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</si>
  <si>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09 1 00 28210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</si>
  <si>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</t>
  </si>
  <si>
    <t>Приложение 8</t>
  </si>
  <si>
    <t>91 9 00 20700</t>
  </si>
  <si>
    <t>880</t>
  </si>
  <si>
    <t>Расходы на софинансирование повышения заработной платы работникам муниципальных учреждений культуры в рамках подпрограммы "Развитие культуры" муниципальной программы "Развитие культуры Красносадовского сельского поселения" (местный бюджет) (Субсидии бюджетным учреждениям)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</si>
  <si>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</si>
  <si>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</si>
  <si>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</si>
  <si>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</si>
  <si>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Расходы на выполнение других обязательств государства, по иным непрограммным расходам органов местного самоуправления</t>
  </si>
  <si>
    <t>Расходы на выполнение других обязательств государства, по иным непрограммным расходам органов местного самоуправления (Уплата налогов, сборов и иных платежей)</t>
  </si>
  <si>
    <t xml:space="preserve"> Расходы по содержанию и ремонту площадок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</t>
  </si>
  <si>
    <t>Расходы на обеспечение деятельности (оказание услуг) муниципальных учреждений культуры в рамках подпрограммы "Развитие культуры"  муниципальной программы "Развитие культуры"</t>
  </si>
  <si>
    <t>Расходы на обеспечение деятельности (оказание услуг) муниципальных учреждений культуры в рамках подпрограммы "Развитие культуры"  муниципальной программы "Развитие культуры" (Субсидии бюджетным учреждениям)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</si>
  <si>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</si>
  <si>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</si>
  <si>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Расходы на 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</si>
  <si>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Сумма 2022 года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</si>
  <si>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 программным расходам органов местного самоуправления</t>
  </si>
  <si>
    <t>99 9 00 85010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</si>
  <si>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 программным расходам органов местного самоуправления (Иные межбюджетные трансферты) </t>
  </si>
  <si>
    <t>Расходы на мероприятия в рамках подпрограммы "Развитие субъектов среднего и малого предпринимательства в Красносадовском сельском поселении" муниципальной программы "Развитие субъектов среднего и малого предпринимательства в Красносадовском сельском поселении"</t>
  </si>
  <si>
    <t>16 1 00 28760</t>
  </si>
  <si>
    <t>Расходы на мероприятия в рамках подпрограммы "Развитие субъектов среднего и малого предпринимательства в Красносадовском сельском поселении" муниципальной программы "Развитие субъектов среднего и малого предпринимательства в Красносадовском сельском поселении" (Иные закупки товаров, работ и услуг для обеспечения государственных (муниципальных) нужд)</t>
  </si>
  <si>
    <t>99 9 00 90110</t>
  </si>
  <si>
    <t>Расходы на осуществление полномочий по определению в соответствии с 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(Иные закупки товаров, работ и услуг для обеспечения государственных (муниципальных) нужд)</t>
  </si>
  <si>
    <t xml:space="preserve">Расходы на осуществление полномочий по определению в соответствии с 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
</t>
  </si>
  <si>
    <t>Расходы на оценку государственного имущества признание прав и регулирование отношений недвижимости государственной собственности, по иным непрограммным расходам органов местного самоуправления</t>
  </si>
  <si>
    <t>Расходы на оценку государственного имущества признание прав и регулирование отношений недвижимости государственной собственности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</si>
  <si>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отдела, по иным не программным расходам органов местного самоуправления</t>
  </si>
  <si>
    <t>03 1 00 28830</t>
  </si>
  <si>
    <t>99 9 00 85030</t>
  </si>
  <si>
    <t>410</t>
  </si>
  <si>
    <t>07 1 00 28460</t>
  </si>
  <si>
    <t>Расходы на ремонт и реконструкцию сетей наружного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</si>
  <si>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ремонт и реконструкцию сетей наружного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</si>
  <si>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теплоснабжению по иным не программным расходам органов местного самоуправления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</si>
  <si>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теплоснабжению по иным не программным расходам органов местного самоуправления (Иные межбюджетные трансферты) </t>
  </si>
  <si>
    <t>Расходы на техническое присоединение электросетей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</t>
  </si>
  <si>
    <t>07 1 00 28900</t>
  </si>
  <si>
    <t>Расходы на техническое присоединение электросетей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</si>
  <si>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Непрограммные расходы за счет средств резервного фонда главы Красносадовского сельского поселения</t>
  </si>
  <si>
    <t>Непрограммные расходы за счет средств резервного фонда главы Красносадовского сельского поселения (Иные закупки товаров, работ и услуг для обеспечения государственных (муниципальных) нужд)</t>
  </si>
  <si>
    <t>99 9 00 s4220</t>
  </si>
  <si>
    <t>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</t>
  </si>
  <si>
    <t>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  (Бюджетные инвестиции)</t>
  </si>
  <si>
    <t>Расходы на выполнение других обязательств государства (Иные закупки товаров, работ и услуг для обеспечения государственных (муниципальных) нужд)</t>
  </si>
  <si>
    <t>Расходы на 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"Участие в предупреждении и ликвидации последствий чрезвычайных ситуаций в границах Красносадовского сельского поселения, обеспечение пожарной безопасности"</t>
  </si>
  <si>
    <t>Расходы на 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"Участие в предупреждении и ликвидации последствий чрезвычайных ситуаций в границах Красносадовского сельского поселения, обеспечение пожарной безопасности" (Иные закупки товаров, работ и услуг для обеспечения государственных (муниципальных) нужд)</t>
  </si>
  <si>
    <t>Расходы на 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</t>
  </si>
  <si>
    <t>Расходы на 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</si>
  <si>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обеспечению деятельности добровольной народной дружины в рамках подпрограммы "Профилактика экстремизма и терроризма в сельском поселении" муниципальной программы «Обеспечение общественного порядка, противодействие преступности»</t>
  </si>
  <si>
    <t>Расходы на мероприятия по обеспечению деятельности добровольной народной дружины в рамках подпрограммы "Профилактика экстремизма и терроризма в сельском поселении"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</si>
  <si>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</t>
  </si>
  <si>
    <t>Расходы на 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</si>
  <si>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Красносадовского сельского поселения</t>
  </si>
  <si>
    <t>Распределение бюджетных ассигнований по разделам, подразделам, целевым статьям (муниципальным программам Красносадовского сельского поселения и непрограммным направлениям деятельности), группам (подгруппам) видов расходов классификации расходов местного бюджета на 2021 год и плановый период 2022 и 2023 годов</t>
  </si>
  <si>
    <t>Сумма 2023 года</t>
  </si>
  <si>
    <t>"О внесении изменений в решение Собрания депутатов</t>
  </si>
  <si>
    <t>"О бюджете Красносадовского сельского</t>
  </si>
  <si>
    <t xml:space="preserve"> поселения Азовского района на 2021 год</t>
  </si>
  <si>
    <t xml:space="preserve"> и плановый период 2022 и 2023 годов" </t>
  </si>
  <si>
    <t>от 29.12.2020г.  № 150"</t>
  </si>
  <si>
    <t>Расходы на подготовку и проведение выборов в органы местного самоуправления в 2021 году,по иным непрограммным мероприятиям в рамках непрограммного направления расходов органов местного самоуправления (Специальные расходы)</t>
  </si>
  <si>
    <t>Расходы на подготовку и проведение выборов в органы местного самоуправления в 2021 году по иным непрограммным мероприятиям в рамках непрограммного направления расходов органов местного самоуправления</t>
  </si>
  <si>
    <t>Условно утвержденные расходы,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</si>
  <si>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Условно утвержденные расходы, по иным непрограммным мероприятиям в рамках непрограммного направления расходов органов местного самоуправления</t>
  </si>
  <si>
    <t>Расходы из резервного фонда главы Красносадовского сельского поселения по иным непрограммным мероприятиям в рамках непрограммного направления расходов органов местного самоуправления</t>
  </si>
  <si>
    <t>Расходы из резервного фонда главы Красносадовского сельского поселения по иным непрограммным мероприятиям в рамках непрограммного направления расходов органов местного самоуправления (Резервные средства)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</si>
  <si>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</si>
  <si>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</si>
  <si>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14</t>
  </si>
  <si>
    <t>Другие вопросы в области национальной безопасности и правоохранительной деятельности</t>
  </si>
  <si>
    <t>Красносадовского сельского поселения от 30.04.2021 №166</t>
  </si>
  <si>
    <t xml:space="preserve">к решению Собрания депутатов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</si>
</sst>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3">
    <font>
      <sz val="10"/>
      <name val="Arial"/>
    </font>
    <font>
      <sz val="8"/>
      <name val="Arial Cyr"/>
    </font>
    <font>
      <sz val="14"/>
      <name val="Times New Roman"/>
      <family val="1"/>
      <charset val="204"/>
    </font>
    <font>
      <b/>
      <sz val="16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3"/>
      <color indexed="8"/>
      <name val="Calibri"/>
      <family val="2"/>
      <scheme val="minor"/>
    </font>
    <font>
      <sz val="14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vertical="center"/>
    </xf>
    <xf numFmtId="49" fontId="4" fillId="0" borderId="1" xfId="0" applyNumberFormat="1" applyFont="1" applyBorder="1" applyAlignment="1" applyProtection="1">
      <alignment horizontal="justify" vertical="center" wrapText="1"/>
    </xf>
    <xf numFmtId="49" fontId="5" fillId="0" borderId="1" xfId="0" applyNumberFormat="1" applyFont="1" applyBorder="1" applyAlignment="1" applyProtection="1">
      <alignment horizontal="justify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49" fontId="4" fillId="0" borderId="1" xfId="0" applyNumberFormat="1" applyFont="1" applyFill="1" applyBorder="1" applyAlignment="1" applyProtection="1">
      <alignment horizontal="justify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165" fontId="4" fillId="0" borderId="1" xfId="0" applyNumberFormat="1" applyFont="1" applyFill="1" applyBorder="1" applyAlignment="1" applyProtection="1">
      <alignment horizontal="right" vertical="center"/>
    </xf>
    <xf numFmtId="49" fontId="5" fillId="0" borderId="1" xfId="0" applyNumberFormat="1" applyFont="1" applyFill="1" applyBorder="1" applyAlignment="1" applyProtection="1">
      <alignment horizontal="justify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 applyProtection="1">
      <alignment horizontal="right" vertical="center"/>
    </xf>
    <xf numFmtId="164" fontId="5" fillId="0" borderId="1" xfId="0" applyNumberFormat="1" applyFont="1" applyFill="1" applyBorder="1" applyAlignment="1" applyProtection="1">
      <alignment horizontal="justify" vertical="center" wrapText="1"/>
    </xf>
    <xf numFmtId="165" fontId="0" fillId="0" borderId="0" xfId="0" applyNumberFormat="1"/>
    <xf numFmtId="0" fontId="1" fillId="0" borderId="1" xfId="0" applyFont="1" applyFill="1" applyBorder="1" applyAlignment="1" applyProtection="1">
      <alignment vertical="center"/>
    </xf>
    <xf numFmtId="165" fontId="4" fillId="0" borderId="1" xfId="0" applyNumberFormat="1" applyFont="1" applyFill="1" applyBorder="1" applyAlignment="1" applyProtection="1">
      <alignment horizontal="right"/>
    </xf>
    <xf numFmtId="0" fontId="6" fillId="0" borderId="0" xfId="0" applyFont="1"/>
    <xf numFmtId="49" fontId="7" fillId="0" borderId="1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49" fontId="7" fillId="0" borderId="3" xfId="0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Fill="1" applyBorder="1" applyAlignment="1" applyProtection="1">
      <alignment horizontal="justify" vertical="center" wrapText="1"/>
    </xf>
    <xf numFmtId="0" fontId="6" fillId="0" borderId="2" xfId="0" applyFont="1" applyBorder="1" applyAlignment="1">
      <alignment vertical="top" wrapText="1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0" fontId="9" fillId="0" borderId="0" xfId="0" applyFont="1" applyAlignment="1">
      <alignment vertical="center"/>
    </xf>
    <xf numFmtId="165" fontId="7" fillId="0" borderId="1" xfId="0" applyNumberFormat="1" applyFont="1" applyFill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/>
    <xf numFmtId="0" fontId="5" fillId="0" borderId="1" xfId="0" applyNumberFormat="1" applyFont="1" applyBorder="1" applyAlignment="1" applyProtection="1">
      <alignment horizontal="justify" vertical="center" wrapText="1"/>
    </xf>
    <xf numFmtId="0" fontId="0" fillId="0" borderId="0" xfId="0" applyAlignment="1">
      <alignment wrapText="1"/>
    </xf>
    <xf numFmtId="0" fontId="5" fillId="0" borderId="1" xfId="0" applyNumberFormat="1" applyFont="1" applyBorder="1" applyAlignment="1" applyProtection="1">
      <alignment horizontal="justify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Font="1" applyFill="1" applyBorder="1" applyAlignment="1" applyProtection="1">
      <alignment horizontal="right" vertical="center" wrapText="1"/>
    </xf>
    <xf numFmtId="0" fontId="0" fillId="0" borderId="0" xfId="0" applyFill="1"/>
    <xf numFmtId="0" fontId="6" fillId="0" borderId="0" xfId="0" applyFont="1" applyFill="1"/>
    <xf numFmtId="0" fontId="10" fillId="0" borderId="0" xfId="0" applyFont="1"/>
    <xf numFmtId="164" fontId="2" fillId="0" borderId="2" xfId="0" applyNumberFormat="1" applyFont="1" applyFill="1" applyBorder="1" applyAlignment="1">
      <alignment horizontal="justify" vertical="center" wrapText="1"/>
    </xf>
    <xf numFmtId="0" fontId="8" fillId="0" borderId="0" xfId="0" applyNumberFormat="1" applyFont="1" applyFill="1" applyBorder="1" applyAlignment="1" applyProtection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right" vertical="center"/>
    </xf>
    <xf numFmtId="0" fontId="11" fillId="0" borderId="0" xfId="0" applyFont="1"/>
    <xf numFmtId="165" fontId="7" fillId="0" borderId="1" xfId="0" applyNumberFormat="1" applyFont="1" applyFill="1" applyBorder="1" applyAlignment="1" applyProtection="1">
      <alignment horizontal="right" vertical="center"/>
    </xf>
    <xf numFmtId="165" fontId="2" fillId="0" borderId="2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 applyProtection="1">
      <alignment horizontal="justify" vertical="center" wrapText="1"/>
    </xf>
    <xf numFmtId="49" fontId="2" fillId="0" borderId="2" xfId="0" applyNumberFormat="1" applyFont="1" applyFill="1" applyBorder="1" applyAlignment="1">
      <alignment horizontal="justify" vertical="center" wrapText="1"/>
    </xf>
    <xf numFmtId="0" fontId="2" fillId="0" borderId="2" xfId="0" applyNumberFormat="1" applyFont="1" applyBorder="1" applyAlignment="1">
      <alignment horizontal="justify" vertical="center" wrapText="1"/>
    </xf>
    <xf numFmtId="0" fontId="6" fillId="0" borderId="2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 applyProtection="1">
      <alignment horizontal="justify" vertical="top"/>
    </xf>
    <xf numFmtId="0" fontId="2" fillId="0" borderId="0" xfId="0" applyFont="1" applyFill="1"/>
    <xf numFmtId="49" fontId="2" fillId="0" borderId="1" xfId="0" applyNumberFormat="1" applyFont="1" applyBorder="1" applyAlignment="1" applyProtection="1">
      <alignment horizontal="justify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right" vertical="center"/>
    </xf>
    <xf numFmtId="0" fontId="12" fillId="0" borderId="0" xfId="0" applyFont="1"/>
    <xf numFmtId="0" fontId="9" fillId="0" borderId="0" xfId="0" applyFont="1"/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/>
    <xf numFmtId="165" fontId="5" fillId="2" borderId="1" xfId="0" applyNumberFormat="1" applyFont="1" applyFill="1" applyBorder="1" applyAlignment="1" applyProtection="1">
      <alignment horizontal="right" vertical="center"/>
    </xf>
    <xf numFmtId="165" fontId="2" fillId="2" borderId="2" xfId="0" applyNumberFormat="1" applyFont="1" applyFill="1" applyBorder="1" applyAlignment="1">
      <alignment horizontal="right" vertical="center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19"/>
  <sheetViews>
    <sheetView showGridLines="0" tabSelected="1" zoomScale="70" zoomScaleNormal="70" workbookViewId="0">
      <selection activeCell="F1" sqref="F1:H1048576"/>
    </sheetView>
  </sheetViews>
  <sheetFormatPr defaultRowHeight="10.15" customHeight="1"/>
  <cols>
    <col min="1" max="1" width="68.42578125" customWidth="1"/>
    <col min="2" max="3" width="8.140625" customWidth="1"/>
    <col min="4" max="4" width="18.5703125" customWidth="1"/>
    <col min="5" max="5" width="9" customWidth="1"/>
    <col min="6" max="8" width="16.5703125" style="36" customWidth="1"/>
    <col min="9" max="9" width="12.5703125" customWidth="1"/>
    <col min="10" max="10" width="9.42578125" customWidth="1"/>
    <col min="11" max="26" width="8" customWidth="1"/>
  </cols>
  <sheetData>
    <row r="1" spans="1:9" ht="19.5" customHeight="1">
      <c r="A1" s="1"/>
      <c r="B1" s="1"/>
      <c r="C1" s="1"/>
      <c r="D1" s="1"/>
      <c r="E1" s="1"/>
      <c r="F1" s="34"/>
      <c r="G1" s="34"/>
      <c r="H1" s="34" t="s">
        <v>103</v>
      </c>
    </row>
    <row r="2" spans="1:9" ht="19.5" customHeight="1">
      <c r="A2" s="59"/>
      <c r="B2" s="59"/>
      <c r="C2" s="59"/>
      <c r="D2" s="58"/>
      <c r="E2" s="58"/>
      <c r="G2" s="58"/>
      <c r="H2" s="58" t="s">
        <v>176</v>
      </c>
    </row>
    <row r="3" spans="1:9" ht="19.5" customHeight="1">
      <c r="A3" s="59"/>
      <c r="B3" s="59"/>
      <c r="C3" s="59"/>
      <c r="D3" s="58"/>
      <c r="E3" s="58"/>
      <c r="G3" s="58"/>
      <c r="H3" s="58" t="s">
        <v>175</v>
      </c>
    </row>
    <row r="4" spans="1:9" ht="19.5" customHeight="1">
      <c r="A4" s="59"/>
      <c r="B4" s="59"/>
      <c r="C4" s="59"/>
      <c r="D4" s="58"/>
      <c r="E4" s="58"/>
      <c r="G4" s="58"/>
      <c r="H4" s="58" t="s">
        <v>160</v>
      </c>
    </row>
    <row r="5" spans="1:9" ht="19.5" customHeight="1">
      <c r="A5" s="59"/>
      <c r="B5" s="59"/>
      <c r="C5" s="59"/>
      <c r="D5" s="58"/>
      <c r="E5" s="58"/>
      <c r="G5" s="58"/>
      <c r="H5" s="58" t="s">
        <v>157</v>
      </c>
    </row>
    <row r="6" spans="1:9" ht="19.5" customHeight="1">
      <c r="A6" s="59"/>
      <c r="B6" s="59"/>
      <c r="C6" s="59"/>
      <c r="D6" s="34"/>
      <c r="E6" s="34"/>
      <c r="G6" s="58"/>
      <c r="H6" s="34" t="s">
        <v>161</v>
      </c>
    </row>
    <row r="7" spans="1:9" ht="19.5" customHeight="1">
      <c r="A7" s="59"/>
      <c r="B7" s="59"/>
      <c r="C7" s="59"/>
      <c r="D7" s="34"/>
      <c r="E7" s="34"/>
      <c r="G7" s="58"/>
      <c r="H7" s="34" t="s">
        <v>162</v>
      </c>
    </row>
    <row r="8" spans="1:9" ht="19.5" customHeight="1">
      <c r="A8" s="59"/>
      <c r="B8" s="59"/>
      <c r="C8" s="59"/>
      <c r="D8" s="34"/>
      <c r="E8" s="34"/>
      <c r="G8" s="58"/>
      <c r="H8" s="34" t="s">
        <v>163</v>
      </c>
    </row>
    <row r="9" spans="1:9" ht="19.5" customHeight="1">
      <c r="A9" s="59"/>
      <c r="B9" s="59"/>
      <c r="C9" s="59"/>
      <c r="D9" s="34"/>
      <c r="E9" s="34"/>
      <c r="G9" s="58"/>
      <c r="H9" s="34" t="s">
        <v>164</v>
      </c>
    </row>
    <row r="10" spans="1:9" ht="21" customHeight="1">
      <c r="A10" s="1"/>
      <c r="B10" s="1"/>
      <c r="C10" s="1"/>
      <c r="D10" s="1"/>
      <c r="E10" s="1"/>
      <c r="F10" s="34"/>
      <c r="G10" s="34"/>
      <c r="H10" s="34"/>
    </row>
    <row r="11" spans="1:9" ht="98.25" customHeight="1">
      <c r="A11" s="62" t="s">
        <v>158</v>
      </c>
      <c r="B11" s="62"/>
      <c r="C11" s="62"/>
      <c r="D11" s="62"/>
      <c r="E11" s="62"/>
      <c r="F11" s="62"/>
      <c r="G11" s="62"/>
      <c r="H11" s="62"/>
    </row>
    <row r="12" spans="1:9" ht="19.5" customHeight="1">
      <c r="A12" s="2"/>
      <c r="B12" s="2"/>
      <c r="C12" s="2"/>
      <c r="D12" s="2"/>
      <c r="E12" s="2"/>
      <c r="F12" s="35"/>
      <c r="G12" s="35"/>
      <c r="H12" s="35" t="s">
        <v>0</v>
      </c>
    </row>
    <row r="13" spans="1:9" ht="22.5" customHeight="1">
      <c r="A13" s="63" t="s">
        <v>9</v>
      </c>
      <c r="B13" s="63" t="s">
        <v>5</v>
      </c>
      <c r="C13" s="63" t="s">
        <v>6</v>
      </c>
      <c r="D13" s="63" t="s">
        <v>7</v>
      </c>
      <c r="E13" s="63" t="s">
        <v>8</v>
      </c>
      <c r="F13" s="64" t="s">
        <v>95</v>
      </c>
      <c r="G13" s="64" t="s">
        <v>119</v>
      </c>
      <c r="H13" s="64" t="s">
        <v>159</v>
      </c>
    </row>
    <row r="14" spans="1:9" ht="25.5" customHeight="1">
      <c r="A14" s="63"/>
      <c r="B14" s="63" t="s">
        <v>1</v>
      </c>
      <c r="C14" s="63" t="s">
        <v>2</v>
      </c>
      <c r="D14" s="63" t="s">
        <v>3</v>
      </c>
      <c r="E14" s="63" t="s">
        <v>4</v>
      </c>
      <c r="F14" s="64"/>
      <c r="G14" s="64"/>
      <c r="H14" s="64"/>
    </row>
    <row r="15" spans="1:9" ht="12.75" hidden="1">
      <c r="A15" s="4"/>
      <c r="B15" s="4"/>
      <c r="C15" s="4"/>
      <c r="D15" s="4"/>
      <c r="E15" s="4"/>
      <c r="F15" s="17"/>
      <c r="G15" s="17"/>
      <c r="H15" s="17"/>
    </row>
    <row r="16" spans="1:9" ht="19.5" customHeight="1">
      <c r="A16" s="5" t="s">
        <v>10</v>
      </c>
      <c r="B16" s="3"/>
      <c r="C16" s="3"/>
      <c r="D16" s="3"/>
      <c r="E16" s="3"/>
      <c r="F16" s="18">
        <f>F17+F56+F61+F74+F81+F103+F107+F113</f>
        <v>14331.2</v>
      </c>
      <c r="G16" s="18">
        <f t="shared" ref="G16:H16" si="0">G17+G56+G61+G74+G81+G103+G107+G113</f>
        <v>10805.9</v>
      </c>
      <c r="H16" s="18">
        <f t="shared" si="0"/>
        <v>10814.9</v>
      </c>
      <c r="I16" s="44"/>
    </row>
    <row r="17" spans="1:11" ht="28.5" customHeight="1">
      <c r="A17" s="5" t="s">
        <v>11</v>
      </c>
      <c r="B17" s="3" t="s">
        <v>12</v>
      </c>
      <c r="C17" s="3" t="s">
        <v>13</v>
      </c>
      <c r="D17" s="3"/>
      <c r="E17" s="3"/>
      <c r="F17" s="11">
        <f>F18+F29+F32+F35+F38</f>
        <v>5100.3999999999996</v>
      </c>
      <c r="G17" s="11">
        <f t="shared" ref="G17:H17" si="1">G18+G29+G32+G35+G38</f>
        <v>5119.3999999999996</v>
      </c>
      <c r="H17" s="11">
        <f t="shared" si="1"/>
        <v>5383.5999999999995</v>
      </c>
      <c r="I17" s="16"/>
    </row>
    <row r="18" spans="1:11" ht="81" customHeight="1">
      <c r="A18" s="6" t="s">
        <v>14</v>
      </c>
      <c r="B18" s="7" t="s">
        <v>12</v>
      </c>
      <c r="C18" s="7" t="s">
        <v>15</v>
      </c>
      <c r="D18" s="7"/>
      <c r="E18" s="7"/>
      <c r="F18" s="14">
        <f>F19+F21+F23+F25+F27</f>
        <v>4562</v>
      </c>
      <c r="G18" s="14">
        <f t="shared" ref="G18:H18" si="2">G19+G21+G23+G25</f>
        <v>4681.3999999999996</v>
      </c>
      <c r="H18" s="14">
        <f t="shared" si="2"/>
        <v>4681.3999999999996</v>
      </c>
    </row>
    <row r="19" spans="1:11" ht="134.25" customHeight="1">
      <c r="A19" s="8" t="s">
        <v>16</v>
      </c>
      <c r="B19" s="7" t="s">
        <v>12</v>
      </c>
      <c r="C19" s="7" t="s">
        <v>15</v>
      </c>
      <c r="D19" s="7" t="s">
        <v>17</v>
      </c>
      <c r="E19" s="7"/>
      <c r="F19" s="14">
        <f>F20</f>
        <v>4250.3</v>
      </c>
      <c r="G19" s="14">
        <f>G20</f>
        <v>4312.2</v>
      </c>
      <c r="H19" s="14">
        <f>H20</f>
        <v>4312.2</v>
      </c>
    </row>
    <row r="20" spans="1:11" ht="160.5" customHeight="1">
      <c r="A20" s="8" t="s">
        <v>18</v>
      </c>
      <c r="B20" s="7" t="s">
        <v>12</v>
      </c>
      <c r="C20" s="7" t="s">
        <v>15</v>
      </c>
      <c r="D20" s="7" t="s">
        <v>17</v>
      </c>
      <c r="E20" s="7" t="s">
        <v>19</v>
      </c>
      <c r="F20" s="60">
        <v>4250.3</v>
      </c>
      <c r="G20" s="14">
        <v>4312.2</v>
      </c>
      <c r="H20" s="14">
        <v>4312.2</v>
      </c>
      <c r="I20" s="21"/>
      <c r="J20" s="25"/>
    </row>
    <row r="21" spans="1:11" ht="120.75" customHeight="1">
      <c r="A21" s="8" t="s">
        <v>20</v>
      </c>
      <c r="B21" s="7" t="s">
        <v>12</v>
      </c>
      <c r="C21" s="7" t="s">
        <v>15</v>
      </c>
      <c r="D21" s="7" t="s">
        <v>21</v>
      </c>
      <c r="E21" s="7"/>
      <c r="F21" s="14">
        <f>F22</f>
        <v>284.60000000000002</v>
      </c>
      <c r="G21" s="14">
        <f>G22</f>
        <v>348</v>
      </c>
      <c r="H21" s="14">
        <f>H22</f>
        <v>348</v>
      </c>
    </row>
    <row r="22" spans="1:11" ht="167.25" customHeight="1">
      <c r="A22" s="8" t="s">
        <v>22</v>
      </c>
      <c r="B22" s="7" t="s">
        <v>12</v>
      </c>
      <c r="C22" s="7" t="s">
        <v>15</v>
      </c>
      <c r="D22" s="7" t="s">
        <v>21</v>
      </c>
      <c r="E22" s="7" t="s">
        <v>23</v>
      </c>
      <c r="F22" s="14">
        <v>284.60000000000002</v>
      </c>
      <c r="G22" s="14">
        <v>348</v>
      </c>
      <c r="H22" s="14">
        <v>348</v>
      </c>
      <c r="I22" s="21"/>
      <c r="K22" s="21"/>
    </row>
    <row r="23" spans="1:11" ht="122.25" customHeight="1">
      <c r="A23" s="8" t="s">
        <v>117</v>
      </c>
      <c r="B23" s="7" t="s">
        <v>12</v>
      </c>
      <c r="C23" s="7" t="s">
        <v>15</v>
      </c>
      <c r="D23" s="7" t="s">
        <v>24</v>
      </c>
      <c r="E23" s="7"/>
      <c r="F23" s="14">
        <f>F24</f>
        <v>21</v>
      </c>
      <c r="G23" s="14">
        <f>G24</f>
        <v>21</v>
      </c>
      <c r="H23" s="14">
        <f>H24</f>
        <v>21</v>
      </c>
    </row>
    <row r="24" spans="1:11" ht="159" customHeight="1">
      <c r="A24" s="8" t="s">
        <v>118</v>
      </c>
      <c r="B24" s="7" t="s">
        <v>12</v>
      </c>
      <c r="C24" s="7" t="s">
        <v>15</v>
      </c>
      <c r="D24" s="7" t="s">
        <v>24</v>
      </c>
      <c r="E24" s="7" t="s">
        <v>23</v>
      </c>
      <c r="F24" s="14">
        <v>21</v>
      </c>
      <c r="G24" s="14">
        <v>21</v>
      </c>
      <c r="H24" s="14">
        <v>21</v>
      </c>
      <c r="J24" s="26"/>
    </row>
    <row r="25" spans="1:11" ht="160.5" customHeight="1">
      <c r="A25" s="8" t="s">
        <v>128</v>
      </c>
      <c r="B25" s="7" t="s">
        <v>12</v>
      </c>
      <c r="C25" s="7" t="s">
        <v>15</v>
      </c>
      <c r="D25" s="7" t="s">
        <v>25</v>
      </c>
      <c r="E25" s="7"/>
      <c r="F25" s="14">
        <f>F26</f>
        <v>0.2</v>
      </c>
      <c r="G25" s="14">
        <f t="shared" ref="G25:H25" si="3">G26</f>
        <v>0.2</v>
      </c>
      <c r="H25" s="14">
        <f t="shared" si="3"/>
        <v>0.2</v>
      </c>
    </row>
    <row r="26" spans="1:11" ht="205.5" customHeight="1">
      <c r="A26" s="8" t="s">
        <v>127</v>
      </c>
      <c r="B26" s="7" t="s">
        <v>12</v>
      </c>
      <c r="C26" s="7" t="s">
        <v>15</v>
      </c>
      <c r="D26" s="7" t="s">
        <v>25</v>
      </c>
      <c r="E26" s="7" t="s">
        <v>23</v>
      </c>
      <c r="F26" s="14">
        <v>0.2</v>
      </c>
      <c r="G26" s="14">
        <v>0.2</v>
      </c>
      <c r="H26" s="14">
        <v>0.2</v>
      </c>
    </row>
    <row r="27" spans="1:11" ht="141.75" customHeight="1">
      <c r="A27" s="33" t="s">
        <v>120</v>
      </c>
      <c r="B27" s="7" t="s">
        <v>12</v>
      </c>
      <c r="C27" s="7" t="s">
        <v>15</v>
      </c>
      <c r="D27" s="7" t="s">
        <v>121</v>
      </c>
      <c r="E27" s="7"/>
      <c r="F27" s="14">
        <f>F28</f>
        <v>5.9</v>
      </c>
      <c r="G27" s="14">
        <f>G28</f>
        <v>0</v>
      </c>
      <c r="H27" s="14">
        <f>H28</f>
        <v>0</v>
      </c>
    </row>
    <row r="28" spans="1:11" ht="144.75" customHeight="1">
      <c r="A28" s="33" t="s">
        <v>122</v>
      </c>
      <c r="B28" s="7" t="s">
        <v>12</v>
      </c>
      <c r="C28" s="7" t="s">
        <v>15</v>
      </c>
      <c r="D28" s="7" t="s">
        <v>121</v>
      </c>
      <c r="E28" s="7" t="s">
        <v>35</v>
      </c>
      <c r="F28" s="60">
        <v>5.9</v>
      </c>
      <c r="G28" s="14">
        <v>0</v>
      </c>
      <c r="H28" s="14">
        <v>0</v>
      </c>
    </row>
    <row r="29" spans="1:11" ht="60.75" customHeight="1">
      <c r="A29" s="53" t="s">
        <v>172</v>
      </c>
      <c r="B29" s="54" t="s">
        <v>12</v>
      </c>
      <c r="C29" s="54" t="s">
        <v>171</v>
      </c>
      <c r="D29" s="54"/>
      <c r="E29" s="54"/>
      <c r="F29" s="55">
        <f t="shared" ref="F29:H30" si="4">F30</f>
        <v>10.199999999999999</v>
      </c>
      <c r="G29" s="55">
        <f t="shared" si="4"/>
        <v>15.8</v>
      </c>
      <c r="H29" s="55">
        <f t="shared" si="4"/>
        <v>15.8</v>
      </c>
    </row>
    <row r="30" spans="1:11" ht="117.75" customHeight="1">
      <c r="A30" s="33" t="s">
        <v>131</v>
      </c>
      <c r="B30" s="7" t="s">
        <v>12</v>
      </c>
      <c r="C30" s="7" t="s">
        <v>171</v>
      </c>
      <c r="D30" s="7" t="s">
        <v>34</v>
      </c>
      <c r="E30" s="7"/>
      <c r="F30" s="14">
        <f t="shared" si="4"/>
        <v>10.199999999999999</v>
      </c>
      <c r="G30" s="14">
        <f t="shared" si="4"/>
        <v>15.8</v>
      </c>
      <c r="H30" s="14">
        <f t="shared" si="4"/>
        <v>15.8</v>
      </c>
    </row>
    <row r="31" spans="1:11" ht="144.75" customHeight="1">
      <c r="A31" s="33" t="s">
        <v>93</v>
      </c>
      <c r="B31" s="7" t="s">
        <v>12</v>
      </c>
      <c r="C31" s="7" t="s">
        <v>171</v>
      </c>
      <c r="D31" s="7" t="s">
        <v>34</v>
      </c>
      <c r="E31" s="7" t="s">
        <v>35</v>
      </c>
      <c r="F31" s="60">
        <v>10.199999999999999</v>
      </c>
      <c r="G31" s="14">
        <v>15.8</v>
      </c>
      <c r="H31" s="14">
        <v>15.8</v>
      </c>
    </row>
    <row r="32" spans="1:11" ht="29.25" customHeight="1">
      <c r="A32" s="53" t="s">
        <v>96</v>
      </c>
      <c r="B32" s="54" t="s">
        <v>12</v>
      </c>
      <c r="C32" s="54" t="s">
        <v>59</v>
      </c>
      <c r="D32" s="54"/>
      <c r="E32" s="54"/>
      <c r="F32" s="55">
        <f t="shared" ref="F32:H33" si="5">F33</f>
        <v>196</v>
      </c>
      <c r="G32" s="55">
        <f t="shared" si="5"/>
        <v>0</v>
      </c>
      <c r="H32" s="55">
        <f t="shared" si="5"/>
        <v>0</v>
      </c>
    </row>
    <row r="33" spans="1:22" ht="99" customHeight="1">
      <c r="A33" s="12" t="s">
        <v>166</v>
      </c>
      <c r="B33" s="13" t="s">
        <v>12</v>
      </c>
      <c r="C33" s="13" t="s">
        <v>59</v>
      </c>
      <c r="D33" s="13" t="s">
        <v>104</v>
      </c>
      <c r="E33" s="7"/>
      <c r="F33" s="14">
        <f t="shared" si="5"/>
        <v>196</v>
      </c>
      <c r="G33" s="14">
        <f t="shared" si="5"/>
        <v>0</v>
      </c>
      <c r="H33" s="14">
        <f t="shared" si="5"/>
        <v>0</v>
      </c>
      <c r="V33" s="30"/>
    </row>
    <row r="34" spans="1:22" ht="97.5" customHeight="1">
      <c r="A34" s="12" t="s">
        <v>165</v>
      </c>
      <c r="B34" s="13" t="s">
        <v>12</v>
      </c>
      <c r="C34" s="13" t="s">
        <v>59</v>
      </c>
      <c r="D34" s="13" t="s">
        <v>104</v>
      </c>
      <c r="E34" s="7" t="s">
        <v>105</v>
      </c>
      <c r="F34" s="14">
        <v>196</v>
      </c>
      <c r="G34" s="14">
        <v>0</v>
      </c>
      <c r="H34" s="14">
        <v>0</v>
      </c>
    </row>
    <row r="35" spans="1:22" ht="26.25" customHeight="1">
      <c r="A35" s="53" t="s">
        <v>26</v>
      </c>
      <c r="B35" s="54" t="s">
        <v>12</v>
      </c>
      <c r="C35" s="54" t="s">
        <v>27</v>
      </c>
      <c r="D35" s="54"/>
      <c r="E35" s="54"/>
      <c r="F35" s="55">
        <f t="shared" ref="F35:H36" si="6">F36</f>
        <v>5</v>
      </c>
      <c r="G35" s="55">
        <f t="shared" si="6"/>
        <v>5</v>
      </c>
      <c r="H35" s="55">
        <f t="shared" si="6"/>
        <v>5</v>
      </c>
    </row>
    <row r="36" spans="1:22" ht="79.5" customHeight="1">
      <c r="A36" s="6" t="s">
        <v>169</v>
      </c>
      <c r="B36" s="7" t="s">
        <v>12</v>
      </c>
      <c r="C36" s="7" t="s">
        <v>27</v>
      </c>
      <c r="D36" s="7" t="s">
        <v>28</v>
      </c>
      <c r="E36" s="7"/>
      <c r="F36" s="14">
        <f t="shared" si="6"/>
        <v>5</v>
      </c>
      <c r="G36" s="14">
        <f t="shared" si="6"/>
        <v>5</v>
      </c>
      <c r="H36" s="14">
        <f t="shared" si="6"/>
        <v>5</v>
      </c>
    </row>
    <row r="37" spans="1:22" ht="100.5" customHeight="1">
      <c r="A37" s="6" t="s">
        <v>170</v>
      </c>
      <c r="B37" s="7" t="s">
        <v>12</v>
      </c>
      <c r="C37" s="7" t="s">
        <v>27</v>
      </c>
      <c r="D37" s="7" t="s">
        <v>28</v>
      </c>
      <c r="E37" s="7" t="s">
        <v>29</v>
      </c>
      <c r="F37" s="14">
        <v>5</v>
      </c>
      <c r="G37" s="14">
        <v>5</v>
      </c>
      <c r="H37" s="14">
        <v>5</v>
      </c>
    </row>
    <row r="38" spans="1:22" ht="28.5" customHeight="1">
      <c r="A38" s="53" t="s">
        <v>30</v>
      </c>
      <c r="B38" s="54" t="s">
        <v>12</v>
      </c>
      <c r="C38" s="54" t="s">
        <v>31</v>
      </c>
      <c r="D38" s="54"/>
      <c r="E38" s="54"/>
      <c r="F38" s="55">
        <f>F39+F41+F43+F45+F47+F50+F52+F54</f>
        <v>327.20000000000005</v>
      </c>
      <c r="G38" s="55">
        <f t="shared" ref="G38:H38" si="7">G39+G41+G43+G45+G47+G50+G52+G54</f>
        <v>417.2</v>
      </c>
      <c r="H38" s="55">
        <f t="shared" si="7"/>
        <v>681.4</v>
      </c>
    </row>
    <row r="39" spans="1:22" ht="166.5" customHeight="1">
      <c r="A39" s="39" t="s">
        <v>110</v>
      </c>
      <c r="B39" s="13" t="s">
        <v>12</v>
      </c>
      <c r="C39" s="13" t="s">
        <v>31</v>
      </c>
      <c r="D39" s="13" t="s">
        <v>86</v>
      </c>
      <c r="E39" s="13"/>
      <c r="F39" s="14">
        <f>F40</f>
        <v>60</v>
      </c>
      <c r="G39" s="14">
        <f t="shared" ref="G39:H39" si="8">G40</f>
        <v>60</v>
      </c>
      <c r="H39" s="14">
        <f t="shared" si="8"/>
        <v>60</v>
      </c>
    </row>
    <row r="40" spans="1:22" ht="159.75" customHeight="1">
      <c r="A40" s="39" t="s">
        <v>109</v>
      </c>
      <c r="B40" s="7" t="s">
        <v>12</v>
      </c>
      <c r="C40" s="7" t="s">
        <v>31</v>
      </c>
      <c r="D40" s="7" t="s">
        <v>86</v>
      </c>
      <c r="E40" s="7" t="s">
        <v>32</v>
      </c>
      <c r="F40" s="14">
        <v>60</v>
      </c>
      <c r="G40" s="14">
        <v>60</v>
      </c>
      <c r="H40" s="14">
        <v>60</v>
      </c>
    </row>
    <row r="41" spans="1:22" ht="129.75" customHeight="1">
      <c r="A41" s="15" t="s">
        <v>108</v>
      </c>
      <c r="B41" s="13" t="s">
        <v>12</v>
      </c>
      <c r="C41" s="13" t="s">
        <v>31</v>
      </c>
      <c r="D41" s="13" t="s">
        <v>87</v>
      </c>
      <c r="E41" s="13"/>
      <c r="F41" s="14">
        <f>F42</f>
        <v>40</v>
      </c>
      <c r="G41" s="14">
        <f t="shared" ref="G41:H41" si="9">G42</f>
        <v>60</v>
      </c>
      <c r="H41" s="14">
        <f t="shared" si="9"/>
        <v>60</v>
      </c>
    </row>
    <row r="42" spans="1:22" ht="167.25" customHeight="1">
      <c r="A42" s="15" t="s">
        <v>116</v>
      </c>
      <c r="B42" s="13" t="s">
        <v>12</v>
      </c>
      <c r="C42" s="13" t="s">
        <v>31</v>
      </c>
      <c r="D42" s="13" t="s">
        <v>87</v>
      </c>
      <c r="E42" s="13" t="s">
        <v>23</v>
      </c>
      <c r="F42" s="14">
        <v>40</v>
      </c>
      <c r="G42" s="14">
        <v>60</v>
      </c>
      <c r="H42" s="14">
        <v>60</v>
      </c>
      <c r="J42" s="27"/>
      <c r="L42" s="32"/>
      <c r="M42" s="32"/>
    </row>
    <row r="43" spans="1:22" ht="123.75" customHeight="1">
      <c r="A43" s="15" t="s">
        <v>123</v>
      </c>
      <c r="B43" s="13" t="s">
        <v>12</v>
      </c>
      <c r="C43" s="13" t="s">
        <v>31</v>
      </c>
      <c r="D43" s="13" t="s">
        <v>124</v>
      </c>
      <c r="E43" s="13"/>
      <c r="F43" s="14">
        <f t="shared" ref="F43:H43" si="10">F44</f>
        <v>3</v>
      </c>
      <c r="G43" s="14">
        <f t="shared" si="10"/>
        <v>3</v>
      </c>
      <c r="H43" s="14">
        <f t="shared" si="10"/>
        <v>3</v>
      </c>
    </row>
    <row r="44" spans="1:22" ht="163.5" customHeight="1">
      <c r="A44" s="15" t="s">
        <v>125</v>
      </c>
      <c r="B44" s="13" t="s">
        <v>12</v>
      </c>
      <c r="C44" s="13" t="s">
        <v>31</v>
      </c>
      <c r="D44" s="13" t="s">
        <v>124</v>
      </c>
      <c r="E44" s="13" t="s">
        <v>23</v>
      </c>
      <c r="F44" s="14">
        <v>3</v>
      </c>
      <c r="G44" s="14">
        <v>3</v>
      </c>
      <c r="H44" s="14">
        <v>3</v>
      </c>
    </row>
    <row r="45" spans="1:22" ht="99" customHeight="1">
      <c r="A45" s="48" t="s">
        <v>129</v>
      </c>
      <c r="B45" s="7" t="s">
        <v>12</v>
      </c>
      <c r="C45" s="7" t="s">
        <v>31</v>
      </c>
      <c r="D45" s="13" t="s">
        <v>83</v>
      </c>
      <c r="E45" s="7"/>
      <c r="F45" s="14">
        <f>F46</f>
        <v>85</v>
      </c>
      <c r="G45" s="14">
        <f>G46</f>
        <v>10</v>
      </c>
      <c r="H45" s="14">
        <f>H46</f>
        <v>10</v>
      </c>
    </row>
    <row r="46" spans="1:22" ht="135.75" customHeight="1">
      <c r="A46" s="31" t="s">
        <v>130</v>
      </c>
      <c r="B46" s="7" t="s">
        <v>12</v>
      </c>
      <c r="C46" s="7" t="s">
        <v>31</v>
      </c>
      <c r="D46" s="13" t="s">
        <v>83</v>
      </c>
      <c r="E46" s="7" t="s">
        <v>23</v>
      </c>
      <c r="F46" s="14">
        <v>85</v>
      </c>
      <c r="G46" s="14">
        <v>10</v>
      </c>
      <c r="H46" s="14">
        <v>10</v>
      </c>
      <c r="K46" s="21"/>
    </row>
    <row r="47" spans="1:22" ht="65.25" customHeight="1">
      <c r="A47" s="48" t="s">
        <v>111</v>
      </c>
      <c r="B47" s="7" t="s">
        <v>12</v>
      </c>
      <c r="C47" s="7" t="s">
        <v>31</v>
      </c>
      <c r="D47" s="7" t="s">
        <v>33</v>
      </c>
      <c r="E47" s="7"/>
      <c r="F47" s="14">
        <f>F48+F49</f>
        <v>132</v>
      </c>
      <c r="G47" s="14">
        <f t="shared" ref="G47:H47" si="11">G48+G49</f>
        <v>20</v>
      </c>
      <c r="H47" s="14">
        <f t="shared" si="11"/>
        <v>20</v>
      </c>
    </row>
    <row r="48" spans="1:22" ht="66" customHeight="1">
      <c r="A48" s="6" t="s">
        <v>148</v>
      </c>
      <c r="B48" s="7" t="s">
        <v>12</v>
      </c>
      <c r="C48" s="7" t="s">
        <v>31</v>
      </c>
      <c r="D48" s="7" t="s">
        <v>33</v>
      </c>
      <c r="E48" s="7" t="s">
        <v>23</v>
      </c>
      <c r="F48" s="14">
        <v>109</v>
      </c>
      <c r="G48" s="14">
        <v>0</v>
      </c>
      <c r="H48" s="14">
        <v>0</v>
      </c>
      <c r="K48" s="21"/>
    </row>
    <row r="49" spans="1:11" ht="79.5" customHeight="1">
      <c r="A49" s="48" t="s">
        <v>112</v>
      </c>
      <c r="B49" s="7" t="s">
        <v>12</v>
      </c>
      <c r="C49" s="7" t="s">
        <v>31</v>
      </c>
      <c r="D49" s="7" t="s">
        <v>33</v>
      </c>
      <c r="E49" s="7" t="s">
        <v>32</v>
      </c>
      <c r="F49" s="14">
        <v>23</v>
      </c>
      <c r="G49" s="14">
        <v>20</v>
      </c>
      <c r="H49" s="14">
        <v>20</v>
      </c>
      <c r="I49" s="21"/>
    </row>
    <row r="50" spans="1:11" ht="141.75" customHeight="1">
      <c r="A50" s="33" t="s">
        <v>120</v>
      </c>
      <c r="B50" s="7" t="s">
        <v>12</v>
      </c>
      <c r="C50" s="7" t="s">
        <v>31</v>
      </c>
      <c r="D50" s="7" t="s">
        <v>121</v>
      </c>
      <c r="E50" s="7"/>
      <c r="F50" s="14">
        <f>F51</f>
        <v>1.6</v>
      </c>
      <c r="G50" s="14">
        <f>G51</f>
        <v>0</v>
      </c>
      <c r="H50" s="14">
        <f>H51</f>
        <v>0</v>
      </c>
    </row>
    <row r="51" spans="1:11" ht="144.75" customHeight="1">
      <c r="A51" s="33" t="s">
        <v>122</v>
      </c>
      <c r="B51" s="7" t="s">
        <v>12</v>
      </c>
      <c r="C51" s="7" t="s">
        <v>31</v>
      </c>
      <c r="D51" s="7" t="s">
        <v>121</v>
      </c>
      <c r="E51" s="7" t="s">
        <v>35</v>
      </c>
      <c r="F51" s="60">
        <v>1.6</v>
      </c>
      <c r="G51" s="14">
        <v>0</v>
      </c>
      <c r="H51" s="14">
        <v>0</v>
      </c>
    </row>
    <row r="52" spans="1:11" ht="117.75" customHeight="1">
      <c r="A52" s="33" t="s">
        <v>131</v>
      </c>
      <c r="B52" s="7" t="s">
        <v>12</v>
      </c>
      <c r="C52" s="7" t="s">
        <v>31</v>
      </c>
      <c r="D52" s="7" t="s">
        <v>34</v>
      </c>
      <c r="E52" s="7"/>
      <c r="F52" s="14">
        <f>F53</f>
        <v>5.6</v>
      </c>
      <c r="G52" s="14">
        <f>G53</f>
        <v>0</v>
      </c>
      <c r="H52" s="14">
        <f>H53</f>
        <v>0</v>
      </c>
    </row>
    <row r="53" spans="1:11" ht="144.75" customHeight="1">
      <c r="A53" s="33" t="s">
        <v>93</v>
      </c>
      <c r="B53" s="7" t="s">
        <v>12</v>
      </c>
      <c r="C53" s="7" t="s">
        <v>31</v>
      </c>
      <c r="D53" s="7" t="s">
        <v>34</v>
      </c>
      <c r="E53" s="7" t="s">
        <v>35</v>
      </c>
      <c r="F53" s="60">
        <v>5.6</v>
      </c>
      <c r="G53" s="60">
        <v>0</v>
      </c>
      <c r="H53" s="60">
        <v>0</v>
      </c>
    </row>
    <row r="54" spans="1:11" ht="81.75" customHeight="1">
      <c r="A54" s="6" t="s">
        <v>168</v>
      </c>
      <c r="B54" s="7" t="s">
        <v>12</v>
      </c>
      <c r="C54" s="7" t="s">
        <v>31</v>
      </c>
      <c r="D54" s="7" t="s">
        <v>126</v>
      </c>
      <c r="E54" s="7"/>
      <c r="F54" s="14">
        <f>F55</f>
        <v>0</v>
      </c>
      <c r="G54" s="14">
        <f>G55</f>
        <v>264.2</v>
      </c>
      <c r="H54" s="14">
        <f>H55</f>
        <v>528.4</v>
      </c>
    </row>
    <row r="55" spans="1:11" ht="79.5" customHeight="1">
      <c r="A55" s="6" t="s">
        <v>167</v>
      </c>
      <c r="B55" s="7" t="s">
        <v>12</v>
      </c>
      <c r="C55" s="7" t="s">
        <v>31</v>
      </c>
      <c r="D55" s="7" t="s">
        <v>126</v>
      </c>
      <c r="E55" s="7" t="s">
        <v>105</v>
      </c>
      <c r="F55" s="14">
        <v>0</v>
      </c>
      <c r="G55" s="60">
        <v>264.2</v>
      </c>
      <c r="H55" s="60">
        <v>528.4</v>
      </c>
      <c r="K55" s="21"/>
    </row>
    <row r="56" spans="1:11" ht="26.25" customHeight="1">
      <c r="A56" s="5" t="s">
        <v>36</v>
      </c>
      <c r="B56" s="3" t="s">
        <v>37</v>
      </c>
      <c r="C56" s="3" t="s">
        <v>13</v>
      </c>
      <c r="D56" s="3"/>
      <c r="E56" s="3"/>
      <c r="F56" s="11">
        <f t="shared" ref="F56:H57" si="12">F57</f>
        <v>240.2</v>
      </c>
      <c r="G56" s="11">
        <f t="shared" si="12"/>
        <v>242.6</v>
      </c>
      <c r="H56" s="11">
        <f t="shared" si="12"/>
        <v>251.6</v>
      </c>
    </row>
    <row r="57" spans="1:11" ht="26.25" customHeight="1">
      <c r="A57" s="6" t="s">
        <v>38</v>
      </c>
      <c r="B57" s="7" t="s">
        <v>37</v>
      </c>
      <c r="C57" s="7" t="s">
        <v>39</v>
      </c>
      <c r="D57" s="7"/>
      <c r="E57" s="7"/>
      <c r="F57" s="14">
        <f t="shared" si="12"/>
        <v>240.2</v>
      </c>
      <c r="G57" s="14">
        <f t="shared" si="12"/>
        <v>242.6</v>
      </c>
      <c r="H57" s="14">
        <f t="shared" si="12"/>
        <v>251.6</v>
      </c>
    </row>
    <row r="58" spans="1:11" ht="78.75" customHeight="1">
      <c r="A58" s="6" t="s">
        <v>40</v>
      </c>
      <c r="B58" s="7" t="s">
        <v>37</v>
      </c>
      <c r="C58" s="7" t="s">
        <v>39</v>
      </c>
      <c r="D58" s="7" t="s">
        <v>41</v>
      </c>
      <c r="E58" s="7"/>
      <c r="F58" s="14">
        <f>F59+F60</f>
        <v>240.2</v>
      </c>
      <c r="G58" s="14">
        <f>G59+G60</f>
        <v>242.6</v>
      </c>
      <c r="H58" s="14">
        <f>H59+H60</f>
        <v>251.6</v>
      </c>
    </row>
    <row r="59" spans="1:11" ht="101.25" customHeight="1">
      <c r="A59" s="6" t="s">
        <v>42</v>
      </c>
      <c r="B59" s="7" t="s">
        <v>37</v>
      </c>
      <c r="C59" s="7" t="s">
        <v>39</v>
      </c>
      <c r="D59" s="7" t="s">
        <v>41</v>
      </c>
      <c r="E59" s="7" t="s">
        <v>19</v>
      </c>
      <c r="F59" s="14">
        <v>226.1</v>
      </c>
      <c r="G59" s="14">
        <v>226.1</v>
      </c>
      <c r="H59" s="14">
        <v>226.1</v>
      </c>
    </row>
    <row r="60" spans="1:11" ht="110.25" customHeight="1">
      <c r="A60" s="8" t="s">
        <v>43</v>
      </c>
      <c r="B60" s="7" t="s">
        <v>37</v>
      </c>
      <c r="C60" s="7" t="s">
        <v>39</v>
      </c>
      <c r="D60" s="7" t="s">
        <v>41</v>
      </c>
      <c r="E60" s="7" t="s">
        <v>23</v>
      </c>
      <c r="F60" s="14">
        <v>14.1</v>
      </c>
      <c r="G60" s="14">
        <v>16.5</v>
      </c>
      <c r="H60" s="14">
        <v>25.5</v>
      </c>
    </row>
    <row r="61" spans="1:11" ht="48" customHeight="1">
      <c r="A61" s="5" t="s">
        <v>44</v>
      </c>
      <c r="B61" s="3" t="s">
        <v>39</v>
      </c>
      <c r="C61" s="3" t="s">
        <v>13</v>
      </c>
      <c r="D61" s="3"/>
      <c r="E61" s="3"/>
      <c r="F61" s="11">
        <f>F62+F67</f>
        <v>3</v>
      </c>
      <c r="G61" s="11">
        <f t="shared" ref="G61:H61" si="13">G62+G67</f>
        <v>3</v>
      </c>
      <c r="H61" s="11">
        <f t="shared" si="13"/>
        <v>3</v>
      </c>
    </row>
    <row r="62" spans="1:11" ht="63" customHeight="1">
      <c r="A62" s="6" t="s">
        <v>45</v>
      </c>
      <c r="B62" s="7" t="s">
        <v>39</v>
      </c>
      <c r="C62" s="7" t="s">
        <v>46</v>
      </c>
      <c r="D62" s="7"/>
      <c r="E62" s="7"/>
      <c r="F62" s="14">
        <f>F63</f>
        <v>1</v>
      </c>
      <c r="G62" s="14">
        <f t="shared" ref="G62:H62" si="14">G63</f>
        <v>1</v>
      </c>
      <c r="H62" s="14">
        <f t="shared" si="14"/>
        <v>1</v>
      </c>
    </row>
    <row r="63" spans="1:11" ht="147.75" customHeight="1">
      <c r="A63" s="8" t="s">
        <v>149</v>
      </c>
      <c r="B63" s="7" t="s">
        <v>39</v>
      </c>
      <c r="C63" s="7" t="s">
        <v>46</v>
      </c>
      <c r="D63" s="7" t="s">
        <v>47</v>
      </c>
      <c r="E63" s="7"/>
      <c r="F63" s="14">
        <f>F64</f>
        <v>1</v>
      </c>
      <c r="G63" s="14">
        <f>G64</f>
        <v>1</v>
      </c>
      <c r="H63" s="14">
        <f>H64</f>
        <v>1</v>
      </c>
    </row>
    <row r="64" spans="1:11" ht="180" customHeight="1">
      <c r="A64" s="8" t="s">
        <v>150</v>
      </c>
      <c r="B64" s="7" t="s">
        <v>39</v>
      </c>
      <c r="C64" s="7" t="s">
        <v>46</v>
      </c>
      <c r="D64" s="7" t="s">
        <v>47</v>
      </c>
      <c r="E64" s="7" t="s">
        <v>23</v>
      </c>
      <c r="F64" s="14">
        <v>1</v>
      </c>
      <c r="G64" s="14">
        <v>1</v>
      </c>
      <c r="H64" s="14">
        <v>1</v>
      </c>
    </row>
    <row r="65" spans="1:9" ht="144" hidden="1" customHeight="1">
      <c r="A65" s="8" t="s">
        <v>48</v>
      </c>
      <c r="B65" s="7" t="s">
        <v>39</v>
      </c>
      <c r="C65" s="7" t="s">
        <v>46</v>
      </c>
      <c r="D65" s="7" t="s">
        <v>49</v>
      </c>
      <c r="E65" s="7"/>
      <c r="F65" s="14">
        <f>F66</f>
        <v>0</v>
      </c>
      <c r="G65" s="14">
        <f>G66</f>
        <v>0</v>
      </c>
      <c r="H65" s="14">
        <f>H66</f>
        <v>0</v>
      </c>
    </row>
    <row r="66" spans="1:9" ht="157.5" hidden="1" customHeight="1">
      <c r="A66" s="8" t="s">
        <v>50</v>
      </c>
      <c r="B66" s="7" t="s">
        <v>39</v>
      </c>
      <c r="C66" s="7" t="s">
        <v>46</v>
      </c>
      <c r="D66" s="7" t="s">
        <v>49</v>
      </c>
      <c r="E66" s="7" t="s">
        <v>23</v>
      </c>
      <c r="F66" s="14">
        <v>0</v>
      </c>
      <c r="G66" s="14">
        <v>0</v>
      </c>
      <c r="H66" s="14">
        <v>0</v>
      </c>
    </row>
    <row r="67" spans="1:9" ht="48.75" customHeight="1">
      <c r="A67" s="6" t="s">
        <v>174</v>
      </c>
      <c r="B67" s="7" t="s">
        <v>39</v>
      </c>
      <c r="C67" s="7" t="s">
        <v>173</v>
      </c>
      <c r="D67" s="7"/>
      <c r="E67" s="7"/>
      <c r="F67" s="14">
        <f>F68+F70</f>
        <v>2</v>
      </c>
      <c r="G67" s="14">
        <f>G68+G70</f>
        <v>2</v>
      </c>
      <c r="H67" s="14">
        <f>H68+H70</f>
        <v>2</v>
      </c>
    </row>
    <row r="68" spans="1:9" ht="121.5" customHeight="1">
      <c r="A68" s="31" t="s">
        <v>151</v>
      </c>
      <c r="B68" s="7" t="s">
        <v>39</v>
      </c>
      <c r="C68" s="7" t="s">
        <v>173</v>
      </c>
      <c r="D68" s="7" t="s">
        <v>51</v>
      </c>
      <c r="E68" s="7"/>
      <c r="F68" s="14">
        <f>F69</f>
        <v>1</v>
      </c>
      <c r="G68" s="14">
        <f>G69</f>
        <v>1</v>
      </c>
      <c r="H68" s="14">
        <f>H69</f>
        <v>1</v>
      </c>
    </row>
    <row r="69" spans="1:9" ht="161.25" customHeight="1">
      <c r="A69" s="31" t="s">
        <v>152</v>
      </c>
      <c r="B69" s="7" t="s">
        <v>39</v>
      </c>
      <c r="C69" s="7" t="s">
        <v>173</v>
      </c>
      <c r="D69" s="7" t="s">
        <v>51</v>
      </c>
      <c r="E69" s="7" t="s">
        <v>23</v>
      </c>
      <c r="F69" s="60">
        <v>1</v>
      </c>
      <c r="G69" s="14">
        <v>1</v>
      </c>
      <c r="H69" s="14">
        <v>1</v>
      </c>
    </row>
    <row r="70" spans="1:9" ht="124.5" customHeight="1">
      <c r="A70" s="15" t="s">
        <v>153</v>
      </c>
      <c r="B70" s="7" t="s">
        <v>39</v>
      </c>
      <c r="C70" s="7" t="s">
        <v>173</v>
      </c>
      <c r="D70" s="7" t="s">
        <v>132</v>
      </c>
      <c r="E70" s="7"/>
      <c r="F70" s="14">
        <f>F71</f>
        <v>1</v>
      </c>
      <c r="G70" s="14">
        <f t="shared" ref="G70:H70" si="15">G71</f>
        <v>1</v>
      </c>
      <c r="H70" s="14">
        <f t="shared" si="15"/>
        <v>1</v>
      </c>
    </row>
    <row r="71" spans="1:9" ht="141" customHeight="1">
      <c r="A71" s="15" t="s">
        <v>154</v>
      </c>
      <c r="B71" s="7" t="s">
        <v>39</v>
      </c>
      <c r="C71" s="7" t="s">
        <v>173</v>
      </c>
      <c r="D71" s="7" t="s">
        <v>132</v>
      </c>
      <c r="E71" s="7" t="s">
        <v>23</v>
      </c>
      <c r="F71" s="60">
        <v>1</v>
      </c>
      <c r="G71" s="14">
        <v>1</v>
      </c>
      <c r="H71" s="14">
        <v>1</v>
      </c>
    </row>
    <row r="72" spans="1:9" ht="45" hidden="1" customHeight="1">
      <c r="A72" s="6" t="s">
        <v>143</v>
      </c>
      <c r="B72" s="7" t="s">
        <v>39</v>
      </c>
      <c r="C72" s="7" t="s">
        <v>46</v>
      </c>
      <c r="D72" s="7" t="s">
        <v>28</v>
      </c>
      <c r="E72" s="7"/>
      <c r="F72" s="14">
        <f t="shared" ref="F72:H72" si="16">F73</f>
        <v>0</v>
      </c>
      <c r="G72" s="14">
        <f t="shared" si="16"/>
        <v>0</v>
      </c>
      <c r="H72" s="14">
        <f t="shared" si="16"/>
        <v>0</v>
      </c>
    </row>
    <row r="73" spans="1:9" ht="86.25" hidden="1" customHeight="1">
      <c r="A73" s="6" t="s">
        <v>144</v>
      </c>
      <c r="B73" s="7" t="s">
        <v>39</v>
      </c>
      <c r="C73" s="7" t="s">
        <v>46</v>
      </c>
      <c r="D73" s="7" t="s">
        <v>28</v>
      </c>
      <c r="E73" s="7" t="s">
        <v>23</v>
      </c>
      <c r="F73" s="14">
        <v>0</v>
      </c>
      <c r="G73" s="14">
        <v>0</v>
      </c>
      <c r="H73" s="14">
        <v>0</v>
      </c>
    </row>
    <row r="74" spans="1:9" ht="25.5" customHeight="1">
      <c r="A74" s="9" t="s">
        <v>70</v>
      </c>
      <c r="B74" s="10" t="s">
        <v>15</v>
      </c>
      <c r="C74" s="10" t="s">
        <v>13</v>
      </c>
      <c r="D74" s="10"/>
      <c r="E74" s="10"/>
      <c r="F74" s="11">
        <f>F75+F78</f>
        <v>1017.7</v>
      </c>
      <c r="G74" s="11">
        <f>G75+G78</f>
        <v>996.7</v>
      </c>
      <c r="H74" s="11">
        <f>H75+H78</f>
        <v>996.7</v>
      </c>
    </row>
    <row r="75" spans="1:9" ht="25.5" customHeight="1">
      <c r="A75" s="24" t="s">
        <v>76</v>
      </c>
      <c r="B75" s="22" t="s">
        <v>15</v>
      </c>
      <c r="C75" s="20" t="s">
        <v>46</v>
      </c>
      <c r="D75" s="20"/>
      <c r="E75" s="20"/>
      <c r="F75" s="28">
        <f t="shared" ref="F75:H76" si="17">F76</f>
        <v>986.7</v>
      </c>
      <c r="G75" s="28">
        <f t="shared" si="17"/>
        <v>986.7</v>
      </c>
      <c r="H75" s="28">
        <f t="shared" si="17"/>
        <v>986.7</v>
      </c>
    </row>
    <row r="76" spans="1:9" ht="117.75" customHeight="1">
      <c r="A76" s="50" t="s">
        <v>79</v>
      </c>
      <c r="B76" s="22" t="s">
        <v>15</v>
      </c>
      <c r="C76" s="20" t="s">
        <v>46</v>
      </c>
      <c r="D76" s="7" t="s">
        <v>77</v>
      </c>
      <c r="E76" s="20"/>
      <c r="F76" s="45">
        <f t="shared" si="17"/>
        <v>986.7</v>
      </c>
      <c r="G76" s="45">
        <f t="shared" si="17"/>
        <v>986.7</v>
      </c>
      <c r="H76" s="45">
        <f t="shared" si="17"/>
        <v>986.7</v>
      </c>
    </row>
    <row r="77" spans="1:9" ht="139.5" customHeight="1">
      <c r="A77" s="49" t="s">
        <v>78</v>
      </c>
      <c r="B77" s="22" t="s">
        <v>15</v>
      </c>
      <c r="C77" s="20" t="s">
        <v>46</v>
      </c>
      <c r="D77" s="20" t="s">
        <v>77</v>
      </c>
      <c r="E77" s="20" t="s">
        <v>23</v>
      </c>
      <c r="F77" s="45">
        <v>986.7</v>
      </c>
      <c r="G77" s="45">
        <v>986.7</v>
      </c>
      <c r="H77" s="45">
        <v>986.7</v>
      </c>
      <c r="I77" s="57"/>
    </row>
    <row r="78" spans="1:9" ht="27" customHeight="1">
      <c r="A78" s="23" t="s">
        <v>71</v>
      </c>
      <c r="B78" s="13" t="s">
        <v>15</v>
      </c>
      <c r="C78" s="13" t="s">
        <v>69</v>
      </c>
      <c r="D78" s="13"/>
      <c r="E78" s="13"/>
      <c r="F78" s="14">
        <f>F79</f>
        <v>31</v>
      </c>
      <c r="G78" s="14">
        <f>G79</f>
        <v>10</v>
      </c>
      <c r="H78" s="14">
        <f>H79</f>
        <v>10</v>
      </c>
    </row>
    <row r="79" spans="1:9" ht="65.25" customHeight="1">
      <c r="A79" s="15" t="s">
        <v>73</v>
      </c>
      <c r="B79" s="13" t="s">
        <v>15</v>
      </c>
      <c r="C79" s="13" t="s">
        <v>69</v>
      </c>
      <c r="D79" s="13" t="s">
        <v>33</v>
      </c>
      <c r="E79" s="13"/>
      <c r="F79" s="14">
        <f t="shared" ref="F79:H79" si="18">F80</f>
        <v>31</v>
      </c>
      <c r="G79" s="14">
        <f t="shared" si="18"/>
        <v>10</v>
      </c>
      <c r="H79" s="14">
        <f t="shared" si="18"/>
        <v>10</v>
      </c>
    </row>
    <row r="80" spans="1:9" ht="96.75" customHeight="1">
      <c r="A80" s="15" t="s">
        <v>72</v>
      </c>
      <c r="B80" s="13" t="s">
        <v>15</v>
      </c>
      <c r="C80" s="13" t="s">
        <v>69</v>
      </c>
      <c r="D80" s="13" t="s">
        <v>33</v>
      </c>
      <c r="E80" s="13" t="s">
        <v>23</v>
      </c>
      <c r="F80" s="60">
        <v>31</v>
      </c>
      <c r="G80" s="14">
        <v>10</v>
      </c>
      <c r="H80" s="14">
        <v>10</v>
      </c>
    </row>
    <row r="81" spans="1:10" ht="30" customHeight="1">
      <c r="A81" s="5" t="s">
        <v>52</v>
      </c>
      <c r="B81" s="3" t="s">
        <v>53</v>
      </c>
      <c r="C81" s="3" t="s">
        <v>13</v>
      </c>
      <c r="D81" s="3"/>
      <c r="E81" s="3"/>
      <c r="F81" s="11">
        <f>F82+F85+F88</f>
        <v>1955.6</v>
      </c>
      <c r="G81" s="11">
        <f t="shared" ref="G81:H81" si="19">G82+G85+G88</f>
        <v>667.4</v>
      </c>
      <c r="H81" s="11">
        <f t="shared" si="19"/>
        <v>530.29999999999995</v>
      </c>
    </row>
    <row r="82" spans="1:10" ht="30" hidden="1" customHeight="1">
      <c r="A82" s="6" t="s">
        <v>54</v>
      </c>
      <c r="B82" s="7" t="s">
        <v>53</v>
      </c>
      <c r="C82" s="7" t="s">
        <v>12</v>
      </c>
      <c r="D82" s="7"/>
      <c r="E82" s="7"/>
      <c r="F82" s="14">
        <f t="shared" ref="F82:H83" si="20">F83</f>
        <v>0</v>
      </c>
      <c r="G82" s="14">
        <f t="shared" si="20"/>
        <v>0</v>
      </c>
      <c r="H82" s="14">
        <f t="shared" si="20"/>
        <v>0</v>
      </c>
    </row>
    <row r="83" spans="1:10" ht="83.25" hidden="1" customHeight="1">
      <c r="A83" s="48" t="s">
        <v>146</v>
      </c>
      <c r="B83" s="7" t="s">
        <v>53</v>
      </c>
      <c r="C83" s="7" t="s">
        <v>12</v>
      </c>
      <c r="D83" s="13" t="s">
        <v>145</v>
      </c>
      <c r="E83" s="7"/>
      <c r="F83" s="14">
        <f t="shared" si="20"/>
        <v>0</v>
      </c>
      <c r="G83" s="14">
        <f t="shared" si="20"/>
        <v>0</v>
      </c>
      <c r="H83" s="14">
        <f t="shared" si="20"/>
        <v>0</v>
      </c>
    </row>
    <row r="84" spans="1:10" ht="82.5" hidden="1" customHeight="1">
      <c r="A84" s="48" t="s">
        <v>147</v>
      </c>
      <c r="B84" s="7" t="s">
        <v>53</v>
      </c>
      <c r="C84" s="7" t="s">
        <v>12</v>
      </c>
      <c r="D84" s="13" t="s">
        <v>145</v>
      </c>
      <c r="E84" s="7" t="s">
        <v>134</v>
      </c>
      <c r="F84" s="14">
        <v>0</v>
      </c>
      <c r="G84" s="14">
        <v>0</v>
      </c>
      <c r="H84" s="14">
        <v>0</v>
      </c>
      <c r="I84" s="56"/>
    </row>
    <row r="85" spans="1:10" ht="24.75" customHeight="1">
      <c r="A85" s="12" t="s">
        <v>85</v>
      </c>
      <c r="B85" s="13" t="s">
        <v>53</v>
      </c>
      <c r="C85" s="13" t="s">
        <v>37</v>
      </c>
      <c r="D85" s="13"/>
      <c r="E85" s="13"/>
      <c r="F85" s="14">
        <f t="shared" ref="F85:H86" si="21">F86</f>
        <v>50</v>
      </c>
      <c r="G85" s="14">
        <f t="shared" si="21"/>
        <v>50</v>
      </c>
      <c r="H85" s="14">
        <f t="shared" si="21"/>
        <v>50</v>
      </c>
    </row>
    <row r="86" spans="1:10" ht="122.25" customHeight="1">
      <c r="A86" s="15" t="s">
        <v>138</v>
      </c>
      <c r="B86" s="13" t="s">
        <v>53</v>
      </c>
      <c r="C86" s="13" t="s">
        <v>37</v>
      </c>
      <c r="D86" s="13" t="s">
        <v>133</v>
      </c>
      <c r="E86" s="13"/>
      <c r="F86" s="14">
        <f t="shared" si="21"/>
        <v>50</v>
      </c>
      <c r="G86" s="14">
        <f t="shared" si="21"/>
        <v>50</v>
      </c>
      <c r="H86" s="14">
        <f t="shared" si="21"/>
        <v>50</v>
      </c>
    </row>
    <row r="87" spans="1:10" ht="118.5" customHeight="1">
      <c r="A87" s="15" t="s">
        <v>139</v>
      </c>
      <c r="B87" s="13" t="s">
        <v>53</v>
      </c>
      <c r="C87" s="13" t="s">
        <v>37</v>
      </c>
      <c r="D87" s="13" t="s">
        <v>133</v>
      </c>
      <c r="E87" s="13" t="s">
        <v>35</v>
      </c>
      <c r="F87" s="14">
        <v>50</v>
      </c>
      <c r="G87" s="14">
        <v>50</v>
      </c>
      <c r="H87" s="14">
        <v>50</v>
      </c>
      <c r="J87" s="25"/>
    </row>
    <row r="88" spans="1:10" ht="24.75" customHeight="1">
      <c r="A88" s="6" t="s">
        <v>55</v>
      </c>
      <c r="B88" s="7" t="s">
        <v>53</v>
      </c>
      <c r="C88" s="7" t="s">
        <v>39</v>
      </c>
      <c r="D88" s="7"/>
      <c r="E88" s="7"/>
      <c r="F88" s="14">
        <f>F89+F91+F93+F95+F97+F99+F101</f>
        <v>1905.6</v>
      </c>
      <c r="G88" s="14">
        <f t="shared" ref="G88:H88" si="22">G89+G91+G93+G95+G97+G99+G101</f>
        <v>617.4</v>
      </c>
      <c r="H88" s="14">
        <f t="shared" si="22"/>
        <v>480.29999999999995</v>
      </c>
    </row>
    <row r="89" spans="1:10" ht="101.25" hidden="1" customHeight="1">
      <c r="A89" s="8" t="s">
        <v>137</v>
      </c>
      <c r="B89" s="7" t="s">
        <v>53</v>
      </c>
      <c r="C89" s="7" t="s">
        <v>39</v>
      </c>
      <c r="D89" s="7" t="s">
        <v>135</v>
      </c>
      <c r="E89" s="7"/>
      <c r="F89" s="14">
        <f>F90</f>
        <v>0</v>
      </c>
      <c r="G89" s="14">
        <f>G90</f>
        <v>0</v>
      </c>
      <c r="H89" s="14">
        <f>H90</f>
        <v>0</v>
      </c>
    </row>
    <row r="90" spans="1:10" ht="141.75" hidden="1" customHeight="1">
      <c r="A90" s="8" t="s">
        <v>136</v>
      </c>
      <c r="B90" s="7" t="s">
        <v>53</v>
      </c>
      <c r="C90" s="7" t="s">
        <v>39</v>
      </c>
      <c r="D90" s="7" t="s">
        <v>135</v>
      </c>
      <c r="E90" s="7" t="s">
        <v>23</v>
      </c>
      <c r="F90" s="14">
        <v>0</v>
      </c>
      <c r="G90" s="14">
        <v>0</v>
      </c>
      <c r="H90" s="14">
        <v>0</v>
      </c>
      <c r="I90" s="57"/>
    </row>
    <row r="91" spans="1:10" ht="101.25" customHeight="1">
      <c r="A91" s="6" t="s">
        <v>155</v>
      </c>
      <c r="B91" s="7" t="s">
        <v>53</v>
      </c>
      <c r="C91" s="7" t="s">
        <v>39</v>
      </c>
      <c r="D91" s="7" t="s">
        <v>56</v>
      </c>
      <c r="E91" s="7"/>
      <c r="F91" s="14">
        <f>F92</f>
        <v>272.89999999999998</v>
      </c>
      <c r="G91" s="14">
        <f>G92</f>
        <v>260.39999999999998</v>
      </c>
      <c r="H91" s="14">
        <f>H92</f>
        <v>268.2</v>
      </c>
    </row>
    <row r="92" spans="1:10" ht="141.75" customHeight="1">
      <c r="A92" s="8" t="s">
        <v>156</v>
      </c>
      <c r="B92" s="7" t="s">
        <v>53</v>
      </c>
      <c r="C92" s="7" t="s">
        <v>39</v>
      </c>
      <c r="D92" s="7" t="s">
        <v>56</v>
      </c>
      <c r="E92" s="7" t="s">
        <v>23</v>
      </c>
      <c r="F92" s="14">
        <v>272.89999999999998</v>
      </c>
      <c r="G92" s="14">
        <v>260.39999999999998</v>
      </c>
      <c r="H92" s="14">
        <v>268.2</v>
      </c>
    </row>
    <row r="93" spans="1:10" ht="101.25" customHeight="1">
      <c r="A93" s="6" t="s">
        <v>140</v>
      </c>
      <c r="B93" s="7" t="s">
        <v>53</v>
      </c>
      <c r="C93" s="7" t="s">
        <v>39</v>
      </c>
      <c r="D93" s="7" t="s">
        <v>141</v>
      </c>
      <c r="E93" s="7"/>
      <c r="F93" s="14">
        <f>F94</f>
        <v>1226.5</v>
      </c>
      <c r="G93" s="14">
        <f>G94</f>
        <v>0</v>
      </c>
      <c r="H93" s="14">
        <f>H94</f>
        <v>0</v>
      </c>
    </row>
    <row r="94" spans="1:10" ht="124.5" customHeight="1">
      <c r="A94" s="8" t="s">
        <v>142</v>
      </c>
      <c r="B94" s="7" t="s">
        <v>53</v>
      </c>
      <c r="C94" s="7" t="s">
        <v>39</v>
      </c>
      <c r="D94" s="7" t="s">
        <v>141</v>
      </c>
      <c r="E94" s="7" t="s">
        <v>23</v>
      </c>
      <c r="F94" s="60">
        <v>1226.5</v>
      </c>
      <c r="G94" s="14">
        <v>0</v>
      </c>
      <c r="H94" s="14">
        <v>0</v>
      </c>
      <c r="I94" s="21"/>
    </row>
    <row r="95" spans="1:10" s="38" customFormat="1" ht="87" customHeight="1">
      <c r="A95" s="39" t="s">
        <v>102</v>
      </c>
      <c r="B95" s="41" t="s">
        <v>53</v>
      </c>
      <c r="C95" s="41" t="s">
        <v>39</v>
      </c>
      <c r="D95" s="41" t="s">
        <v>101</v>
      </c>
      <c r="E95" s="41"/>
      <c r="F95" s="46">
        <f>F96</f>
        <v>4.8</v>
      </c>
      <c r="G95" s="46">
        <f t="shared" ref="G95:H95" si="23">G96</f>
        <v>10</v>
      </c>
      <c r="H95" s="46">
        <f t="shared" si="23"/>
        <v>10</v>
      </c>
    </row>
    <row r="96" spans="1:10" s="38" customFormat="1" ht="126.75" customHeight="1">
      <c r="A96" s="39" t="s">
        <v>107</v>
      </c>
      <c r="B96" s="41" t="s">
        <v>53</v>
      </c>
      <c r="C96" s="41" t="s">
        <v>39</v>
      </c>
      <c r="D96" s="41" t="s">
        <v>101</v>
      </c>
      <c r="E96" s="41" t="s">
        <v>23</v>
      </c>
      <c r="F96" s="61">
        <v>4.8</v>
      </c>
      <c r="G96" s="46">
        <v>10</v>
      </c>
      <c r="H96" s="46">
        <v>10</v>
      </c>
    </row>
    <row r="97" spans="1:10" ht="117.75" customHeight="1">
      <c r="A97" s="51" t="s">
        <v>113</v>
      </c>
      <c r="B97" s="7" t="s">
        <v>53</v>
      </c>
      <c r="C97" s="7" t="s">
        <v>39</v>
      </c>
      <c r="D97" s="7" t="s">
        <v>82</v>
      </c>
      <c r="E97" s="7"/>
      <c r="F97" s="14">
        <f>F98</f>
        <v>370.4</v>
      </c>
      <c r="G97" s="14">
        <f>G98</f>
        <v>287</v>
      </c>
      <c r="H97" s="14">
        <f>H98</f>
        <v>142.1</v>
      </c>
    </row>
    <row r="98" spans="1:10" ht="154.5" customHeight="1">
      <c r="A98" s="8" t="s">
        <v>84</v>
      </c>
      <c r="B98" s="7" t="s">
        <v>53</v>
      </c>
      <c r="C98" s="7" t="s">
        <v>39</v>
      </c>
      <c r="D98" s="7" t="s">
        <v>82</v>
      </c>
      <c r="E98" s="7" t="s">
        <v>23</v>
      </c>
      <c r="F98" s="60">
        <v>370.4</v>
      </c>
      <c r="G98" s="14">
        <v>287</v>
      </c>
      <c r="H98" s="14">
        <v>142.1</v>
      </c>
      <c r="I98" s="27"/>
      <c r="J98" s="40"/>
    </row>
    <row r="99" spans="1:10" ht="86.25" customHeight="1">
      <c r="A99" s="6" t="s">
        <v>99</v>
      </c>
      <c r="B99" s="7" t="s">
        <v>53</v>
      </c>
      <c r="C99" s="7" t="s">
        <v>39</v>
      </c>
      <c r="D99" s="7" t="s">
        <v>57</v>
      </c>
      <c r="E99" s="7"/>
      <c r="F99" s="14">
        <f>F100</f>
        <v>21</v>
      </c>
      <c r="G99" s="14">
        <f>G100</f>
        <v>50</v>
      </c>
      <c r="H99" s="14">
        <f>H100</f>
        <v>50</v>
      </c>
    </row>
    <row r="100" spans="1:10" ht="124.5" customHeight="1">
      <c r="A100" s="8" t="s">
        <v>100</v>
      </c>
      <c r="B100" s="7" t="s">
        <v>53</v>
      </c>
      <c r="C100" s="7" t="s">
        <v>39</v>
      </c>
      <c r="D100" s="7" t="s">
        <v>57</v>
      </c>
      <c r="E100" s="7" t="s">
        <v>23</v>
      </c>
      <c r="F100" s="14">
        <v>21</v>
      </c>
      <c r="G100" s="14">
        <v>50</v>
      </c>
      <c r="H100" s="14">
        <v>50</v>
      </c>
    </row>
    <row r="101" spans="1:10" s="38" customFormat="1" ht="136.5" customHeight="1">
      <c r="A101" s="39" t="s">
        <v>98</v>
      </c>
      <c r="B101" s="42" t="s">
        <v>53</v>
      </c>
      <c r="C101" s="42" t="s">
        <v>39</v>
      </c>
      <c r="D101" s="42" t="s">
        <v>97</v>
      </c>
      <c r="E101" s="42"/>
      <c r="F101" s="43">
        <f>F102</f>
        <v>10</v>
      </c>
      <c r="G101" s="43">
        <f t="shared" ref="G101:H101" si="24">G102</f>
        <v>10</v>
      </c>
      <c r="H101" s="43">
        <f t="shared" si="24"/>
        <v>10</v>
      </c>
    </row>
    <row r="102" spans="1:10" s="38" customFormat="1" ht="136.5" customHeight="1">
      <c r="A102" s="39" t="s">
        <v>98</v>
      </c>
      <c r="B102" s="42" t="s">
        <v>53</v>
      </c>
      <c r="C102" s="42" t="s">
        <v>39</v>
      </c>
      <c r="D102" s="42" t="s">
        <v>97</v>
      </c>
      <c r="E102" s="42" t="s">
        <v>23</v>
      </c>
      <c r="F102" s="43">
        <v>10</v>
      </c>
      <c r="G102" s="43">
        <v>10</v>
      </c>
      <c r="H102" s="43">
        <v>10</v>
      </c>
    </row>
    <row r="103" spans="1:10" ht="19.5" customHeight="1">
      <c r="A103" s="5" t="s">
        <v>58</v>
      </c>
      <c r="B103" s="3" t="s">
        <v>59</v>
      </c>
      <c r="C103" s="3" t="s">
        <v>13</v>
      </c>
      <c r="D103" s="3"/>
      <c r="E103" s="3"/>
      <c r="F103" s="11">
        <f t="shared" ref="F103:H105" si="25">F104</f>
        <v>5</v>
      </c>
      <c r="G103" s="11">
        <f t="shared" si="25"/>
        <v>15</v>
      </c>
      <c r="H103" s="11">
        <f t="shared" si="25"/>
        <v>15</v>
      </c>
    </row>
    <row r="104" spans="1:10" ht="37.5" customHeight="1">
      <c r="A104" s="6" t="s">
        <v>60</v>
      </c>
      <c r="B104" s="7" t="s">
        <v>59</v>
      </c>
      <c r="C104" s="7" t="s">
        <v>53</v>
      </c>
      <c r="D104" s="7"/>
      <c r="E104" s="7"/>
      <c r="F104" s="14">
        <f t="shared" si="25"/>
        <v>5</v>
      </c>
      <c r="G104" s="14">
        <f t="shared" si="25"/>
        <v>15</v>
      </c>
      <c r="H104" s="14">
        <f t="shared" si="25"/>
        <v>15</v>
      </c>
    </row>
    <row r="105" spans="1:10" ht="159" customHeight="1">
      <c r="A105" s="8" t="s">
        <v>61</v>
      </c>
      <c r="B105" s="7" t="s">
        <v>59</v>
      </c>
      <c r="C105" s="7" t="s">
        <v>53</v>
      </c>
      <c r="D105" s="7" t="s">
        <v>62</v>
      </c>
      <c r="E105" s="7"/>
      <c r="F105" s="14">
        <f t="shared" si="25"/>
        <v>5</v>
      </c>
      <c r="G105" s="14">
        <f t="shared" si="25"/>
        <v>15</v>
      </c>
      <c r="H105" s="14">
        <f t="shared" si="25"/>
        <v>15</v>
      </c>
    </row>
    <row r="106" spans="1:10" ht="198" customHeight="1">
      <c r="A106" s="8" t="s">
        <v>63</v>
      </c>
      <c r="B106" s="7" t="s">
        <v>59</v>
      </c>
      <c r="C106" s="7" t="s">
        <v>53</v>
      </c>
      <c r="D106" s="7" t="s">
        <v>62</v>
      </c>
      <c r="E106" s="7" t="s">
        <v>23</v>
      </c>
      <c r="F106" s="14">
        <v>5</v>
      </c>
      <c r="G106" s="14">
        <v>15</v>
      </c>
      <c r="H106" s="14">
        <v>15</v>
      </c>
    </row>
    <row r="107" spans="1:10" ht="26.25" customHeight="1">
      <c r="A107" s="5" t="s">
        <v>64</v>
      </c>
      <c r="B107" s="3" t="s">
        <v>65</v>
      </c>
      <c r="C107" s="3" t="s">
        <v>13</v>
      </c>
      <c r="D107" s="3"/>
      <c r="E107" s="3"/>
      <c r="F107" s="11">
        <f>F108</f>
        <v>6009.3</v>
      </c>
      <c r="G107" s="11">
        <f>G108</f>
        <v>3761.8</v>
      </c>
      <c r="H107" s="11">
        <f>H108</f>
        <v>3634.7</v>
      </c>
    </row>
    <row r="108" spans="1:10" ht="26.25" customHeight="1">
      <c r="A108" s="6" t="s">
        <v>66</v>
      </c>
      <c r="B108" s="7" t="s">
        <v>65</v>
      </c>
      <c r="C108" s="7" t="s">
        <v>12</v>
      </c>
      <c r="D108" s="7"/>
      <c r="E108" s="7"/>
      <c r="F108" s="14">
        <f>F109+F111</f>
        <v>6009.3</v>
      </c>
      <c r="G108" s="14">
        <f>G109+G111</f>
        <v>3761.8</v>
      </c>
      <c r="H108" s="14">
        <f>H109+H111</f>
        <v>3634.7</v>
      </c>
    </row>
    <row r="109" spans="1:10" ht="90" customHeight="1">
      <c r="A109" s="6" t="s">
        <v>114</v>
      </c>
      <c r="B109" s="7" t="s">
        <v>65</v>
      </c>
      <c r="C109" s="7" t="s">
        <v>12</v>
      </c>
      <c r="D109" s="7" t="s">
        <v>67</v>
      </c>
      <c r="E109" s="7"/>
      <c r="F109" s="14">
        <f>F110</f>
        <v>6009.3</v>
      </c>
      <c r="G109" s="14">
        <f>G110</f>
        <v>3761.8</v>
      </c>
      <c r="H109" s="14">
        <f>H110</f>
        <v>3634.7</v>
      </c>
    </row>
    <row r="110" spans="1:10" ht="101.25" customHeight="1">
      <c r="A110" s="6" t="s">
        <v>115</v>
      </c>
      <c r="B110" s="7" t="s">
        <v>65</v>
      </c>
      <c r="C110" s="7" t="s">
        <v>12</v>
      </c>
      <c r="D110" s="7" t="s">
        <v>67</v>
      </c>
      <c r="E110" s="7" t="s">
        <v>68</v>
      </c>
      <c r="F110" s="14">
        <v>6009.3</v>
      </c>
      <c r="G110" s="60">
        <v>3761.8</v>
      </c>
      <c r="H110" s="60">
        <v>3634.7</v>
      </c>
      <c r="I110" s="57"/>
      <c r="J110" s="26"/>
    </row>
    <row r="111" spans="1:10" ht="105.75" hidden="1" customHeight="1">
      <c r="A111" s="12" t="s">
        <v>94</v>
      </c>
      <c r="B111" s="7" t="s">
        <v>65</v>
      </c>
      <c r="C111" s="7" t="s">
        <v>12</v>
      </c>
      <c r="D111" s="7" t="s">
        <v>81</v>
      </c>
      <c r="E111" s="7"/>
      <c r="F111" s="14">
        <f>F112</f>
        <v>0</v>
      </c>
      <c r="G111" s="14">
        <f>G112</f>
        <v>0</v>
      </c>
      <c r="H111" s="14">
        <f>H112</f>
        <v>0</v>
      </c>
    </row>
    <row r="112" spans="1:10" ht="125.25" hidden="1" customHeight="1">
      <c r="A112" s="47" t="s">
        <v>106</v>
      </c>
      <c r="B112" s="7" t="s">
        <v>65</v>
      </c>
      <c r="C112" s="7" t="s">
        <v>12</v>
      </c>
      <c r="D112" s="7" t="s">
        <v>81</v>
      </c>
      <c r="E112" s="7" t="s">
        <v>68</v>
      </c>
      <c r="F112" s="14">
        <v>0</v>
      </c>
      <c r="G112" s="14">
        <v>0</v>
      </c>
      <c r="H112" s="14">
        <v>0</v>
      </c>
    </row>
    <row r="113" spans="1:10" ht="26.25" hidden="1" customHeight="1">
      <c r="A113" s="5" t="s">
        <v>88</v>
      </c>
      <c r="B113" s="29" t="s">
        <v>27</v>
      </c>
      <c r="C113" s="29" t="s">
        <v>13</v>
      </c>
      <c r="D113" s="29"/>
      <c r="E113" s="29"/>
      <c r="F113" s="11">
        <f>F114</f>
        <v>0</v>
      </c>
      <c r="G113" s="11">
        <f>G114</f>
        <v>0</v>
      </c>
      <c r="H113" s="11">
        <f>H114</f>
        <v>0</v>
      </c>
    </row>
    <row r="114" spans="1:10" ht="26.25" hidden="1" customHeight="1">
      <c r="A114" s="6" t="s">
        <v>89</v>
      </c>
      <c r="B114" s="7" t="s">
        <v>27</v>
      </c>
      <c r="C114" s="7" t="s">
        <v>12</v>
      </c>
      <c r="D114" s="7"/>
      <c r="E114" s="7"/>
      <c r="F114" s="14">
        <f>F115+F117</f>
        <v>0</v>
      </c>
      <c r="G114" s="14">
        <f>G115+G117</f>
        <v>0</v>
      </c>
      <c r="H114" s="14">
        <f>H115+H117</f>
        <v>0</v>
      </c>
    </row>
    <row r="115" spans="1:10" ht="120" hidden="1" customHeight="1">
      <c r="A115" s="31" t="s">
        <v>92</v>
      </c>
      <c r="B115" s="7" t="s">
        <v>27</v>
      </c>
      <c r="C115" s="7" t="s">
        <v>12</v>
      </c>
      <c r="D115" s="7" t="s">
        <v>91</v>
      </c>
      <c r="E115" s="7"/>
      <c r="F115" s="14">
        <f>F116</f>
        <v>0</v>
      </c>
      <c r="G115" s="14">
        <f>G116</f>
        <v>0</v>
      </c>
      <c r="H115" s="14">
        <f>H116</f>
        <v>0</v>
      </c>
    </row>
    <row r="116" spans="1:10" ht="151.5" hidden="1" customHeight="1">
      <c r="A116" s="31" t="s">
        <v>90</v>
      </c>
      <c r="B116" s="7" t="s">
        <v>27</v>
      </c>
      <c r="C116" s="7" t="s">
        <v>12</v>
      </c>
      <c r="D116" s="7" t="s">
        <v>91</v>
      </c>
      <c r="E116" s="7" t="s">
        <v>23</v>
      </c>
      <c r="F116" s="14">
        <v>0</v>
      </c>
      <c r="G116" s="14">
        <v>0</v>
      </c>
      <c r="H116" s="14">
        <v>0</v>
      </c>
      <c r="J116" s="26"/>
    </row>
    <row r="117" spans="1:10" ht="37.5" customHeight="1"/>
    <row r="118" spans="1:10" s="19" customFormat="1" ht="19.5" customHeight="1">
      <c r="A118" s="19" t="s">
        <v>80</v>
      </c>
      <c r="F118" s="37"/>
      <c r="G118" s="37"/>
      <c r="H118" s="37"/>
    </row>
    <row r="119" spans="1:10" s="19" customFormat="1" ht="19.5" customHeight="1">
      <c r="A119" s="19" t="s">
        <v>74</v>
      </c>
      <c r="F119" s="37"/>
      <c r="G119" s="52" t="s">
        <v>75</v>
      </c>
      <c r="H119" s="37"/>
    </row>
  </sheetData>
  <mergeCells count="9">
    <mergeCell ref="A11:H11"/>
    <mergeCell ref="A13:A14"/>
    <mergeCell ref="B13:B14"/>
    <mergeCell ref="C13:C14"/>
    <mergeCell ref="D13:D14"/>
    <mergeCell ref="E13:E14"/>
    <mergeCell ref="H13:H14"/>
    <mergeCell ref="G13:G14"/>
    <mergeCell ref="F13:F14"/>
  </mergeCells>
  <pageMargins left="0.71" right="0.2" top="0.22" bottom="0.19685039370078741" header="0.39370078740157483" footer="0.25"/>
  <pageSetup paperSize="9" scale="50" fitToHeight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7</vt:lpstr>
      <vt:lpstr>'прил 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USER</cp:lastModifiedBy>
  <cp:lastPrinted>2021-05-05T05:11:10Z</cp:lastPrinted>
  <dcterms:created xsi:type="dcterms:W3CDTF">2016-12-27T12:33:46Z</dcterms:created>
  <dcterms:modified xsi:type="dcterms:W3CDTF">2021-05-05T05:11:35Z</dcterms:modified>
</cp:coreProperties>
</file>